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san\Desktop\Excel Work\"/>
    </mc:Choice>
  </mc:AlternateContent>
  <xr:revisionPtr revIDLastSave="0" documentId="13_ncr:1_{551A4B7E-99A2-413A-ADFF-964598F9D038}" xr6:coauthVersionLast="46" xr6:coauthVersionMax="46" xr10:uidLastSave="{00000000-0000-0000-0000-000000000000}"/>
  <bookViews>
    <workbookView xWindow="-28920" yWindow="-7050" windowWidth="29040" windowHeight="15840" tabRatio="854" firstSheet="4" activeTab="4" xr2:uid="{00000000-000D-0000-FFFF-FFFF00000000}"/>
  </bookViews>
  <sheets>
    <sheet name="Sheet1" sheetId="1" r:id="rId1"/>
    <sheet name="Category Success Pivot" sheetId="2" r:id="rId2"/>
    <sheet name="Sub-Category Success Pivot" sheetId="3" r:id="rId3"/>
    <sheet name="Success By Year Pivot" sheetId="5" r:id="rId4"/>
    <sheet name="Bonus" sheetId="6" r:id="rId5"/>
  </sheets>
  <definedNames>
    <definedName name="_xlnm._FilterDatabase" localSheetId="0" hidden="1">Sheet1!$A$1:$T$4115</definedName>
  </definedNames>
  <calcPr calcId="191029" concurrentCalc="0"/>
  <pivotCaches>
    <pivotCache cacheId="18" r:id="rId6"/>
    <pivotCache cacheId="13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4115" i="1" l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2" i="1"/>
  <c r="U3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2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</calcChain>
</file>

<file path=xl/sharedStrings.xml><?xml version="1.0" encoding="utf-8"?>
<sst xmlns="http://schemas.openxmlformats.org/spreadsheetml/2006/main" count="24811" uniqueCount="8395">
  <si>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</si>
  <si>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</si>
  <si>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</si>
  <si>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</si>
  <si>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</si>
  <si>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</si>
  <si>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</si>
  <si>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</si>
  <si>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</si>
  <si>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</si>
  <si>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</si>
  <si>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</si>
  <si>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</si>
  <si>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</si>
  <si>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</si>
  <si>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</si>
  <si>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</si>
  <si>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</si>
  <si>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</si>
  <si>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</si>
  <si>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</si>
  <si>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</si>
  <si>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</si>
  <si>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</si>
  <si>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</si>
  <si>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</si>
  <si>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</si>
  <si>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</si>
  <si>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</si>
  <si>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</si>
  <si>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</si>
  <si>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</si>
  <si>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</si>
  <si>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</si>
  <si>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</si>
  <si>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</si>
  <si>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</si>
  <si>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</si>
  <si>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</si>
  <si>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</si>
  <si>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</si>
  <si>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</si>
  <si>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</si>
  <si>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</si>
  <si>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</si>
  <si>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</si>
  <si>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</si>
  <si>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</si>
  <si>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</si>
  <si>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</si>
  <si>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</si>
  <si>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</si>
  <si>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</si>
  <si>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</si>
  <si>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</si>
  <si>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</si>
  <si>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</si>
  <si>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</si>
  <si>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</si>
  <si>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</si>
  <si>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</si>
  <si>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</si>
  <si>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</si>
  <si>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</si>
  <si>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</si>
  <si>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</si>
  <si>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</si>
  <si>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</si>
  <si>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</si>
  <si>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</si>
  <si>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</si>
  <si>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</si>
  <si>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</si>
  <si>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</si>
  <si>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</si>
  <si>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</si>
  <si>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</si>
  <si>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</si>
  <si>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</si>
  <si>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</si>
  <si>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</si>
  <si>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</si>
  <si>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</si>
  <si>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</si>
  <si>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</si>
  <si>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</si>
  <si>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</si>
  <si>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</si>
  <si>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</si>
  <si>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</si>
  <si>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</si>
  <si>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</si>
  <si>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</si>
  <si>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</si>
  <si>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</si>
  <si>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</si>
  <si>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</si>
  <si>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</si>
  <si>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</si>
  <si>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</si>
  <si>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</si>
  <si>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</si>
  <si>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</si>
  <si>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</si>
  <si>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</si>
  <si>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</si>
  <si>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</si>
  <si>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</si>
  <si>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</si>
  <si>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</si>
  <si>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</si>
  <si>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</si>
  <si>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</si>
  <si>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</si>
  <si>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</si>
  <si>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</si>
  <si>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</si>
  <si>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</si>
  <si>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</si>
  <si>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</si>
  <si>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</si>
  <si>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</si>
  <si>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</si>
  <si>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</si>
  <si>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</si>
  <si>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</si>
  <si>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</si>
  <si>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</si>
  <si>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</si>
  <si>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</si>
  <si>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</si>
  <si>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</si>
  <si>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</si>
  <si>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</si>
  <si>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</si>
  <si>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</si>
  <si>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</si>
  <si>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</si>
  <si>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</si>
  <si>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</si>
  <si>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</si>
  <si>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</si>
  <si>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</si>
  <si>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</si>
  <si>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</si>
  <si>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</si>
  <si>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</si>
  <si>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</si>
  <si>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</si>
  <si>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</si>
  <si>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</si>
  <si>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</si>
  <si>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</si>
  <si>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</si>
  <si>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</si>
  <si>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</si>
  <si>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</si>
  <si>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</si>
  <si>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</si>
  <si>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</si>
  <si>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</si>
  <si>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</si>
  <si>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</si>
  <si>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</si>
  <si>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</si>
  <si>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</si>
  <si>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</si>
  <si>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</si>
  <si>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</si>
  <si>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</si>
  <si>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</si>
  <si>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</si>
  <si>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</si>
  <si>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</si>
  <si>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</si>
  <si>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</si>
  <si>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</si>
  <si>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</si>
  <si>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</si>
  <si>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</si>
  <si>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</si>
  <si>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</si>
  <si>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</si>
  <si>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</si>
  <si>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</si>
  <si>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</si>
  <si>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</si>
  <si>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</si>
  <si>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</si>
  <si>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</si>
  <si>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</si>
  <si>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</si>
  <si>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</si>
  <si>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</si>
  <si>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</si>
  <si>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</si>
  <si>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</si>
  <si>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</si>
  <si>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</si>
  <si>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</si>
  <si>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</si>
  <si>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</si>
  <si>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</si>
  <si>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</si>
  <si>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</si>
  <si>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</si>
  <si>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</si>
  <si>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</si>
  <si>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</si>
  <si>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</si>
  <si>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</si>
  <si>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</si>
  <si>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</si>
  <si>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</si>
  <si>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</si>
  <si>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</si>
  <si>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</si>
  <si>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</si>
  <si>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</si>
  <si>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</si>
  <si>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</si>
  <si>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</si>
  <si>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</si>
  <si>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</si>
  <si>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</si>
  <si>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</si>
  <si>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</si>
  <si>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</si>
  <si>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</si>
  <si>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</si>
  <si>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</si>
  <si>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</si>
  <si>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</si>
  <si>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</si>
  <si>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</si>
  <si>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</si>
  <si>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</si>
  <si>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</si>
  <si>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</si>
  <si>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</si>
  <si>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</si>
  <si>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</si>
  <si>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</si>
  <si>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</si>
  <si>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</si>
  <si>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</si>
  <si>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</si>
  <si>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</si>
  <si>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</si>
  <si>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</si>
  <si>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</si>
  <si>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</si>
  <si>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</si>
  <si>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</si>
  <si>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</si>
  <si>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</si>
  <si>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</si>
  <si>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</si>
  <si>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</si>
  <si>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</si>
  <si>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</si>
  <si>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</si>
  <si>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</si>
  <si>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</si>
  <si>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</si>
  <si>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</si>
  <si>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</si>
  <si>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</si>
  <si>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</si>
  <si>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</si>
  <si>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</si>
  <si>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</si>
  <si>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</si>
  <si>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</si>
  <si>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</si>
  <si>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</si>
  <si>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</si>
  <si>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</si>
  <si>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</si>
  <si>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</si>
  <si>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</si>
  <si>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</si>
  <si>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</si>
  <si>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</si>
  <si>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</si>
  <si>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</si>
  <si>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</si>
  <si>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</si>
  <si>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</si>
  <si>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</si>
  <si>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</si>
  <si>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</si>
  <si>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</si>
  <si>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</si>
  <si>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</si>
  <si>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</si>
  <si>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</si>
  <si>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</si>
  <si>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</si>
  <si>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</si>
  <si>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</si>
  <si>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</si>
  <si>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</si>
  <si>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</si>
  <si>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</si>
  <si>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</si>
  <si>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</si>
  <si>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</si>
  <si>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</si>
  <si>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</si>
  <si>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</si>
  <si>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</si>
  <si>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</si>
  <si>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</si>
  <si>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</si>
  <si>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</si>
  <si>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</si>
  <si>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</si>
  <si>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</si>
  <si>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</si>
  <si>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</si>
  <si>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</si>
  <si>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</si>
  <si>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</si>
  <si>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</si>
  <si>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</si>
  <si>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</si>
  <si>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</si>
  <si>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</si>
  <si>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</si>
  <si>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</si>
  <si>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</si>
  <si>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</si>
  <si>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</si>
  <si>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</si>
  <si>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</si>
  <si>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</si>
  <si>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</si>
  <si>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</si>
  <si>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</si>
  <si>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</si>
  <si>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</si>
  <si>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</si>
  <si>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</si>
  <si>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</si>
  <si>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</si>
  <si>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</si>
  <si>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</si>
  <si>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</si>
  <si>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</si>
  <si>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</si>
  <si>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</si>
  <si>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</si>
  <si>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</si>
  <si>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</si>
  <si>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</si>
  <si>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</si>
  <si>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</si>
  <si>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</si>
  <si>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</si>
  <si>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</si>
  <si>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</si>
  <si>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</si>
  <si>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</si>
  <si>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</si>
  <si>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</si>
  <si>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</si>
  <si>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</si>
  <si>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</si>
  <si>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</si>
  <si>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</si>
  <si>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</si>
  <si>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</si>
  <si>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</si>
  <si>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</si>
  <si>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</si>
  <si>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</si>
  <si>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</si>
  <si>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</si>
  <si>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</si>
  <si>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</si>
  <si>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</si>
  <si>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</si>
  <si>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</si>
  <si>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</si>
  <si>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</si>
  <si>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</si>
  <si>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</si>
  <si>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</si>
  <si>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</si>
  <si>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</si>
  <si>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</si>
  <si>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</si>
  <si>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</si>
  <si>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</si>
  <si>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</si>
  <si>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</si>
  <si>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</si>
  <si>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</si>
  <si>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</si>
  <si>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</si>
  <si>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</si>
  <si>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</si>
  <si>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</si>
  <si>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</si>
  <si>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</si>
  <si>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</si>
  <si>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</si>
  <si>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</si>
  <si>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</si>
  <si>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</si>
  <si>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</si>
  <si>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</si>
  <si>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</si>
  <si>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</si>
  <si>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</si>
  <si>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</si>
  <si>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</si>
  <si>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</si>
  <si>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</si>
  <si>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</si>
  <si>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</si>
  <si>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</si>
  <si>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</si>
  <si>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</si>
  <si>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</si>
  <si>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</si>
  <si>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</si>
  <si>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</si>
  <si>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</si>
  <si>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</si>
  <si>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</si>
  <si>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</si>
  <si>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</si>
  <si>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</si>
  <si>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</si>
  <si>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</si>
  <si>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</si>
  <si>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</si>
  <si>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</si>
  <si>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</si>
  <si>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</si>
  <si>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</si>
  <si>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</si>
  <si>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</si>
  <si>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</si>
  <si>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</si>
  <si>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</si>
  <si>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</si>
  <si>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</si>
  <si>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</si>
  <si>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</si>
  <si>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</si>
  <si>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</si>
  <si>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</si>
  <si>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</si>
  <si>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</si>
  <si>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</si>
  <si>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</si>
  <si>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</si>
  <si>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</si>
  <si>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</si>
  <si>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</si>
  <si>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</si>
  <si>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</si>
  <si>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</si>
  <si>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</si>
  <si>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</si>
  <si>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</si>
  <si>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</si>
  <si>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</si>
  <si>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</si>
  <si>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</si>
  <si>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</si>
  <si>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</si>
  <si>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</si>
  <si>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</si>
  <si>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</si>
  <si>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</si>
  <si>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</si>
  <si>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</si>
  <si>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</si>
  <si>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</si>
  <si>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</si>
  <si>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</si>
  <si>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</si>
  <si>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</si>
  <si>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</si>
  <si>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</si>
  <si>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</si>
  <si>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</si>
  <si>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</si>
  <si>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</si>
  <si>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</si>
  <si>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</si>
  <si>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</si>
  <si>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</si>
  <si>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</si>
  <si>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</si>
  <si>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</si>
  <si>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</si>
  <si>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</si>
  <si>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</si>
  <si>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</si>
  <si>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</si>
  <si>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</si>
  <si>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</si>
  <si>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</si>
  <si>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</si>
  <si>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</si>
  <si>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</si>
  <si>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</si>
  <si>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</si>
  <si>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</si>
  <si>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</si>
  <si>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</si>
  <si>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</si>
  <si>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</si>
  <si>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</si>
  <si>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</si>
  <si>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</si>
  <si>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</si>
  <si>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</si>
  <si>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</si>
  <si>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</si>
  <si>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</si>
  <si>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</si>
  <si>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</si>
  <si>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</si>
  <si>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</si>
  <si>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</si>
  <si>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</si>
  <si>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</si>
  <si>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</si>
  <si>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</si>
  <si>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</si>
  <si>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</si>
  <si>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</si>
  <si>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</si>
  <si>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</si>
  <si>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</si>
  <si>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</si>
  <si>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</si>
  <si>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</si>
  <si>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</si>
  <si>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</si>
  <si>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</si>
  <si>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</si>
  <si>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</si>
  <si>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</si>
  <si>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</si>
  <si>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</si>
  <si>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</si>
  <si>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</si>
  <si>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</si>
  <si>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</si>
  <si>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</si>
  <si>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</si>
  <si>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</si>
  <si>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</si>
  <si>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</si>
  <si>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</si>
  <si>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</si>
  <si>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</si>
  <si>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</si>
  <si>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</si>
  <si>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</si>
  <si>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</si>
  <si>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</si>
  <si>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</si>
  <si>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</si>
  <si>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</si>
  <si>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</si>
  <si>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</si>
  <si>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</si>
  <si>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</si>
  <si>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</si>
  <si>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</si>
  <si>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</si>
  <si>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</si>
  <si>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</si>
  <si>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</si>
  <si>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</si>
  <si>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</si>
  <si>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</si>
  <si>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</si>
  <si>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</si>
  <si>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</si>
  <si>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</si>
  <si>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</si>
  <si>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</si>
  <si>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</si>
  <si>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</si>
  <si>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</si>
  <si>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</si>
  <si>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</si>
  <si>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</si>
  <si>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</si>
  <si>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</si>
  <si>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</si>
  <si>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</si>
  <si>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</si>
  <si>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</si>
  <si>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</si>
  <si>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</si>
  <si>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</si>
  <si>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</si>
  <si>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</si>
  <si>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</si>
  <si>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</si>
  <si>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</si>
  <si>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</si>
  <si>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</si>
  <si>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</si>
  <si>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</si>
  <si>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</si>
  <si>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</si>
  <si>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</si>
  <si>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</si>
  <si>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</si>
  <si>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</si>
  <si>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</si>
  <si>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</si>
  <si>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</si>
  <si>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</si>
  <si>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</si>
  <si>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</si>
  <si>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</si>
  <si>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</si>
  <si>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</si>
  <si>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</si>
  <si>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</si>
  <si>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</si>
  <si>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</si>
  <si>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</si>
  <si>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</si>
  <si>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</si>
  <si>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</si>
  <si>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</si>
  <si>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</si>
  <si>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</si>
  <si>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</si>
  <si>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</si>
  <si>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</si>
  <si>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</si>
  <si>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</si>
  <si>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</si>
  <si>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</si>
  <si>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</si>
  <si>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</si>
  <si>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</si>
  <si>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</si>
  <si>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</si>
  <si>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</si>
  <si>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</si>
  <si>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</si>
  <si>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</si>
  <si>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</si>
  <si>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</si>
  <si>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</si>
  <si>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</si>
  <si>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</si>
  <si>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</si>
  <si>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</si>
  <si>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</si>
  <si>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</si>
  <si>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</si>
  <si>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</si>
  <si>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</si>
  <si>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</si>
  <si>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</si>
  <si>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</si>
  <si>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</si>
  <si>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</si>
  <si>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</si>
  <si>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</si>
  <si>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</si>
  <si>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</si>
  <si>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</si>
  <si>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</si>
  <si>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</si>
  <si>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</si>
  <si>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</si>
  <si>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</si>
  <si>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</si>
  <si>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</si>
  <si>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</si>
  <si>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</si>
  <si>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</si>
  <si>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</si>
  <si>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</si>
  <si>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</si>
  <si>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</si>
  <si>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</si>
  <si>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</si>
  <si>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</si>
  <si>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</si>
  <si>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</si>
  <si>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</si>
  <si>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</si>
  <si>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</si>
  <si>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</si>
  <si>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</si>
  <si>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</si>
  <si>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</si>
  <si>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</si>
  <si>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</si>
  <si>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</si>
  <si>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</si>
  <si>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</si>
  <si>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</si>
  <si>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</si>
  <si>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</si>
  <si>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</si>
  <si>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</si>
  <si>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</si>
  <si>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</si>
  <si>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</si>
  <si>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</si>
  <si>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</si>
  <si>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</si>
  <si>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</si>
  <si>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</si>
  <si>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</si>
  <si>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</si>
  <si>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</si>
  <si>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</si>
  <si>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</si>
  <si>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</si>
  <si>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</si>
  <si>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</si>
  <si>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</si>
  <si>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</si>
  <si>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</si>
  <si>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</si>
  <si>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</si>
  <si>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</si>
  <si>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</si>
  <si>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</si>
  <si>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</si>
  <si>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</si>
  <si>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</si>
  <si>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</si>
  <si>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</si>
  <si>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</si>
  <si>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</si>
  <si>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</si>
  <si>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</si>
  <si>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</si>
  <si>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</si>
  <si>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</si>
  <si>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</si>
  <si>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</si>
  <si>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</si>
  <si>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</si>
  <si>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</si>
  <si>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</si>
  <si>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</si>
  <si>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</si>
  <si>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</si>
  <si>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</si>
  <si>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</si>
  <si>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</si>
  <si>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</si>
  <si>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</si>
  <si>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</si>
  <si>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</si>
  <si>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</si>
  <si>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</si>
  <si>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</si>
  <si>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</si>
  <si>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</si>
  <si>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</si>
  <si>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</si>
  <si>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</si>
  <si>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</si>
  <si>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</si>
  <si>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</si>
  <si>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</si>
  <si>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</si>
  <si>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</si>
  <si>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</si>
  <si>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</si>
  <si>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</si>
  <si>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</si>
  <si>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</si>
  <si>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</si>
  <si>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</si>
  <si>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</si>
  <si>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</si>
  <si>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</si>
  <si>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</si>
  <si>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</si>
  <si>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</si>
  <si>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</si>
  <si>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</si>
  <si>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</si>
  <si>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</si>
  <si>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</si>
  <si>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</si>
  <si>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</si>
  <si>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</si>
  <si>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</si>
  <si>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</si>
  <si>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</si>
  <si>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</si>
  <si>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</si>
  <si>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</si>
  <si>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</si>
  <si>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</si>
  <si>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</si>
  <si>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</si>
  <si>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</si>
  <si>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</si>
  <si>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</si>
  <si>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</si>
  <si>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</si>
  <si>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</si>
  <si>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</si>
  <si>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</si>
  <si>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</si>
  <si>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</si>
  <si>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</si>
  <si>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</si>
  <si>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</si>
  <si>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</si>
  <si>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</si>
  <si>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</si>
  <si>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</si>
  <si>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</si>
  <si>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</si>
  <si>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</si>
  <si>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</si>
  <si>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</si>
  <si>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</si>
  <si>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</si>
  <si>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</si>
  <si>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</si>
  <si>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</si>
  <si>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</si>
  <si>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</si>
  <si>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</si>
  <si>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</si>
  <si>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</si>
  <si>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</si>
  <si>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</si>
  <si>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</si>
  <si>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</si>
  <si>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</si>
  <si>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</si>
  <si>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</si>
  <si>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</si>
  <si>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</si>
  <si>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</si>
  <si>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</si>
  <si>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</si>
  <si>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</si>
  <si>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</si>
  <si>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</si>
  <si>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</si>
  <si>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</si>
  <si>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</si>
  <si>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</si>
  <si>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</si>
  <si>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</si>
  <si>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</si>
  <si>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</si>
  <si>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</si>
  <si>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</si>
  <si>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</si>
  <si>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</si>
  <si>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</si>
  <si>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</si>
  <si>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</si>
  <si>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</si>
  <si>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</si>
  <si>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</si>
  <si>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</si>
  <si>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</si>
  <si>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</si>
  <si>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</si>
  <si>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</si>
  <si>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</si>
  <si>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</si>
  <si>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</si>
  <si>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</si>
  <si>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</si>
  <si>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</si>
  <si>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</si>
  <si>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</si>
  <si>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</si>
  <si>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</si>
  <si>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</si>
  <si>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</si>
  <si>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</si>
  <si>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</si>
  <si>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</si>
  <si>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</si>
  <si>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</si>
  <si>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</si>
  <si>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</si>
  <si>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</si>
  <si>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</si>
  <si>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</si>
  <si>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</si>
  <si>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</si>
  <si>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</si>
  <si>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</si>
  <si>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</si>
  <si>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</si>
  <si>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</si>
  <si>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</si>
  <si>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</si>
  <si>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</si>
  <si>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</si>
  <si>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</si>
  <si>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</si>
  <si>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</si>
  <si>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</si>
  <si>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</si>
  <si>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</si>
  <si>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</si>
  <si>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</si>
  <si>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</si>
  <si>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</si>
  <si>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</si>
  <si>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</si>
  <si>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</si>
  <si>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</si>
  <si>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</si>
  <si>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</si>
  <si>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</si>
  <si>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</si>
  <si>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</si>
  <si>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</si>
  <si>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</si>
  <si>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</si>
  <si>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</si>
  <si>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</si>
  <si>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</si>
  <si>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</si>
  <si>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</si>
  <si>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</si>
  <si>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</si>
  <si>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</si>
  <si>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</si>
  <si>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</si>
  <si>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</si>
  <si>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</si>
  <si>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</si>
  <si>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</si>
  <si>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</si>
  <si>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</si>
  <si>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</si>
  <si>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</si>
  <si>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</si>
  <si>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</si>
  <si>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</si>
  <si>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</si>
  <si>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</si>
  <si>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</si>
  <si>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</si>
  <si>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</si>
  <si>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</si>
  <si>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</si>
  <si>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</si>
  <si>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</si>
  <si>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</si>
  <si>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</si>
  <si>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</si>
  <si>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</si>
  <si>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</si>
  <si>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</si>
  <si>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</si>
  <si>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</si>
  <si>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</si>
  <si>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</si>
  <si>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</si>
  <si>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</si>
  <si>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</si>
  <si>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</si>
  <si>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</si>
  <si>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</si>
  <si>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</si>
  <si>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</si>
  <si>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</si>
  <si>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</si>
  <si>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</si>
  <si>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</si>
  <si>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</si>
  <si>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</si>
  <si>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</si>
  <si>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</si>
  <si>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</si>
  <si>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</si>
  <si>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</si>
  <si>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</si>
  <si>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</si>
  <si>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</si>
  <si>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</si>
  <si>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</si>
  <si>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</si>
  <si>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</si>
  <si>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</si>
  <si>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</si>
  <si>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</si>
  <si>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</si>
  <si>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</si>
  <si>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</si>
  <si>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</si>
  <si>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</si>
  <si>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</si>
  <si>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</si>
  <si>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</si>
  <si>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</si>
  <si>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</si>
  <si>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</si>
  <si>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</si>
  <si>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</si>
  <si>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</si>
  <si>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</si>
  <si>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</si>
  <si>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</si>
  <si>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</si>
  <si>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</si>
  <si>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</si>
  <si>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</si>
  <si>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</si>
  <si>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</si>
  <si>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</si>
  <si>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</si>
  <si>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</si>
  <si>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</si>
  <si>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</si>
  <si>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</si>
  <si>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</si>
  <si>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</si>
  <si>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</si>
  <si>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</si>
  <si>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</si>
  <si>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</si>
  <si>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</si>
  <si>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</si>
  <si>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</si>
  <si>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</si>
  <si>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</si>
  <si>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</si>
  <si>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</si>
  <si>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</si>
  <si>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</si>
  <si>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</si>
  <si>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</si>
  <si>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</si>
  <si>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</si>
  <si>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</si>
  <si>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</si>
  <si>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</si>
  <si>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</si>
  <si>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</si>
  <si>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</si>
  <si>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</si>
  <si>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</si>
  <si>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</si>
  <si>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</si>
  <si>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</si>
  <si>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</si>
  <si>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</si>
  <si>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</si>
  <si>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</si>
  <si>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</si>
  <si>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</si>
  <si>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</si>
  <si>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</si>
  <si>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</si>
  <si>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</si>
  <si>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</si>
  <si>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</si>
  <si>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</si>
  <si>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</si>
  <si>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</si>
  <si>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</si>
  <si>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</si>
  <si>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</si>
  <si>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</si>
  <si>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</si>
  <si>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</si>
  <si>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</si>
  <si>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</si>
  <si>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</si>
  <si>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</si>
  <si>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</si>
  <si>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</si>
  <si>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</si>
  <si>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</si>
  <si>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</si>
  <si>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</si>
  <si>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</si>
  <si>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</si>
  <si>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</si>
  <si>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</si>
  <si>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</si>
  <si>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</si>
  <si>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</si>
  <si>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</si>
  <si>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</si>
  <si>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</si>
  <si>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</si>
  <si>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</si>
  <si>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</si>
  <si>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</si>
  <si>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</si>
  <si>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</si>
  <si>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</si>
  <si>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</si>
  <si>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</si>
  <si>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</si>
  <si>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</si>
  <si>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</si>
  <si>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</si>
  <si>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</si>
  <si>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</si>
  <si>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</si>
  <si>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</si>
  <si>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</si>
  <si>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</si>
  <si>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</si>
  <si>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</si>
  <si>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</si>
  <si>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</si>
  <si>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</si>
  <si>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</si>
  <si>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</si>
  <si>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</si>
  <si>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</si>
  <si>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</si>
  <si>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</si>
  <si>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</si>
  <si>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</si>
  <si>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</si>
  <si>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</si>
  <si>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</si>
  <si>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</si>
  <si>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</si>
  <si>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</si>
  <si>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</si>
  <si>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</si>
  <si>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</si>
  <si>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</si>
  <si>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</si>
  <si>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</si>
  <si>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</si>
  <si>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</si>
  <si>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</si>
  <si>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</si>
  <si>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</si>
  <si>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</si>
  <si>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</si>
  <si>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</si>
  <si>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</si>
  <si>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</si>
  <si>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</si>
  <si>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</si>
  <si>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</si>
  <si>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</si>
  <si>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</si>
  <si>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</si>
  <si>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</si>
  <si>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</si>
  <si>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</si>
  <si>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</si>
  <si>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</si>
  <si>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</si>
  <si>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</si>
  <si>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</si>
  <si>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</si>
  <si>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</si>
  <si>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</si>
  <si>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</si>
  <si>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</si>
  <si>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</si>
  <si>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</si>
  <si>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</si>
  <si>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</si>
  <si>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</si>
  <si>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</si>
  <si>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</si>
  <si>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</si>
  <si>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</si>
  <si>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</si>
  <si>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</si>
  <si>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</si>
  <si>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</si>
  <si>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</si>
  <si>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</si>
  <si>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</si>
  <si>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</si>
  <si>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</si>
  <si>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</si>
  <si>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</si>
  <si>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</si>
  <si>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</si>
  <si>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</si>
  <si>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</si>
  <si>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</si>
  <si>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</si>
  <si>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</si>
  <si>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</si>
  <si>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</si>
  <si>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</si>
  <si>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</si>
  <si>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</si>
  <si>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</si>
  <si>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</si>
  <si>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</si>
  <si>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</si>
  <si>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</si>
  <si>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</si>
  <si>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</si>
  <si>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</si>
  <si>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</si>
  <si>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</si>
  <si>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</si>
  <si>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</si>
  <si>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</si>
  <si>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</si>
  <si>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</si>
  <si>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</si>
  <si>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</si>
  <si>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</si>
  <si>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</si>
  <si>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</si>
  <si>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</si>
  <si>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</si>
  <si>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</si>
  <si>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</si>
  <si>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</si>
  <si>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</si>
  <si>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</si>
  <si>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</si>
  <si>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</si>
  <si>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</si>
  <si>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</si>
  <si>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</si>
  <si>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</si>
  <si>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</si>
  <si>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</si>
  <si>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</si>
  <si>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</si>
  <si>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</si>
  <si>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</si>
  <si>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</si>
  <si>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</si>
  <si>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</si>
  <si>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</si>
  <si>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</si>
  <si>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</si>
  <si>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</si>
  <si>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</si>
  <si>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</si>
  <si>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</si>
  <si>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</si>
  <si>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</si>
  <si>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</si>
  <si>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</si>
  <si>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</si>
  <si>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</si>
  <si>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</si>
  <si>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</si>
  <si>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</si>
  <si>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</si>
  <si>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</si>
  <si>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</si>
  <si>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</si>
  <si>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</si>
  <si>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</si>
  <si>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</si>
  <si>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</si>
  <si>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</si>
  <si>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</si>
  <si>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</si>
  <si>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</si>
  <si>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</si>
  <si>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</si>
  <si>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</si>
  <si>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</si>
  <si>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</si>
  <si>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</si>
  <si>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</si>
  <si>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</si>
  <si>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</si>
  <si>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</si>
  <si>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</si>
  <si>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</si>
  <si>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</si>
  <si>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</si>
  <si>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</si>
  <si>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</si>
  <si>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</si>
  <si>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</si>
  <si>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</si>
  <si>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</si>
  <si>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</si>
  <si>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</si>
  <si>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</si>
  <si>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</si>
  <si>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</si>
  <si>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</si>
  <si>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</si>
  <si>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</si>
  <si>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</si>
  <si>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</si>
  <si>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</si>
  <si>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</si>
  <si>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</si>
  <si>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</si>
  <si>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</si>
  <si>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</si>
  <si>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</si>
  <si>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</si>
  <si>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</si>
  <si>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</si>
  <si>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</si>
  <si>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</si>
  <si>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</si>
  <si>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</si>
  <si>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</si>
  <si>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</si>
  <si>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</si>
  <si>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</si>
  <si>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</si>
  <si>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</si>
  <si>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</si>
  <si>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</si>
  <si>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</si>
  <si>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</si>
  <si>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</si>
  <si>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</si>
  <si>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</si>
  <si>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</si>
  <si>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</si>
  <si>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</si>
  <si>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</si>
  <si>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</si>
  <si>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</si>
  <si>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</si>
  <si>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</si>
  <si>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</si>
  <si>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</si>
  <si>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</si>
  <si>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</si>
  <si>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</si>
  <si>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</si>
  <si>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</si>
  <si>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</si>
  <si>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</si>
  <si>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</si>
  <si>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</si>
  <si>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</si>
  <si>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</si>
  <si>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</si>
  <si>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</si>
  <si>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</si>
  <si>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</si>
  <si>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</si>
  <si>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</si>
  <si>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</si>
  <si>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</si>
  <si>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</si>
  <si>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</si>
  <si>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</si>
  <si>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</si>
  <si>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</si>
  <si>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</si>
  <si>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</si>
  <si>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</si>
  <si>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</si>
  <si>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</si>
  <si>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</si>
  <si>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</si>
  <si>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</si>
  <si>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</si>
  <si>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</si>
  <si>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</si>
  <si>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</si>
  <si>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</si>
  <si>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</si>
  <si>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</si>
  <si>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</si>
  <si>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</si>
  <si>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</si>
  <si>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</si>
  <si>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</si>
  <si>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</si>
  <si>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</si>
  <si>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</si>
  <si>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</si>
  <si>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</si>
  <si>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</si>
  <si>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</si>
  <si>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</si>
  <si>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</si>
  <si>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</si>
  <si>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</si>
  <si>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</si>
  <si>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</si>
  <si>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</si>
  <si>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</si>
  <si>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</si>
  <si>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</si>
  <si>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</si>
  <si>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</si>
  <si>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</si>
  <si>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</si>
  <si>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</si>
  <si>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</si>
  <si>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</si>
  <si>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</si>
  <si>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</si>
  <si>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</si>
  <si>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</si>
  <si>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</si>
  <si>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</si>
  <si>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</si>
  <si>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</si>
  <si>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</si>
  <si>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</si>
  <si>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</si>
  <si>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</si>
  <si>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</si>
  <si>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</si>
  <si>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</si>
  <si>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</si>
  <si>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</si>
  <si>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</si>
  <si>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</si>
  <si>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</si>
  <si>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</si>
  <si>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</si>
  <si>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</si>
  <si>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</si>
  <si>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</si>
  <si>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</si>
  <si>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</si>
  <si>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</si>
  <si>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</si>
  <si>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</si>
  <si>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</si>
  <si>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</si>
  <si>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</si>
  <si>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</si>
  <si>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</si>
  <si>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</si>
  <si>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</si>
  <si>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</si>
  <si>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</si>
  <si>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</si>
  <si>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</si>
  <si>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</si>
  <si>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</si>
  <si>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</si>
  <si>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</si>
  <si>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</si>
  <si>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</si>
  <si>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</si>
  <si>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</si>
  <si>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</si>
  <si>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</si>
  <si>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</si>
  <si>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</si>
  <si>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</si>
  <si>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</si>
  <si>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</si>
  <si>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</si>
  <si>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</si>
  <si>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</si>
  <si>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</si>
  <si>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</si>
  <si>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</si>
  <si>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</si>
  <si>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</si>
  <si>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</si>
  <si>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</si>
  <si>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</si>
  <si>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</si>
  <si>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</si>
  <si>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</si>
  <si>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</si>
  <si>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</si>
  <si>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</si>
  <si>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</si>
  <si>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</si>
  <si>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</si>
  <si>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</si>
  <si>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</si>
  <si>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</si>
  <si>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</si>
  <si>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</si>
  <si>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</si>
  <si>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</si>
  <si>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</si>
  <si>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</si>
  <si>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</si>
  <si>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</si>
  <si>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</si>
  <si>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</si>
  <si>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</si>
  <si>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</si>
  <si>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</si>
  <si>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</si>
  <si>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</si>
  <si>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</si>
  <si>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</si>
  <si>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</si>
  <si>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</si>
  <si>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</si>
  <si>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</si>
  <si>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</si>
  <si>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</si>
  <si>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</si>
  <si>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</si>
  <si>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</si>
  <si>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</si>
  <si>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</si>
  <si>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</si>
  <si>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</si>
  <si>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</si>
  <si>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</si>
  <si>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</si>
  <si>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</si>
  <si>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</si>
  <si>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</si>
  <si>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</si>
  <si>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</si>
  <si>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</si>
  <si>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</si>
  <si>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</si>
  <si>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</si>
  <si>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</si>
  <si>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</si>
  <si>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</si>
  <si>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</si>
  <si>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</si>
  <si>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</si>
  <si>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</si>
  <si>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</si>
  <si>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</si>
  <si>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</si>
  <si>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</si>
  <si>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</si>
  <si>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</si>
  <si>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</si>
  <si>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</si>
  <si>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</si>
  <si>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</si>
  <si>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</si>
  <si>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</si>
  <si>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</si>
  <si>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</si>
  <si>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</si>
  <si>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</si>
  <si>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</si>
  <si>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</si>
  <si>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</si>
  <si>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</si>
  <si>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</si>
  <si>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</si>
  <si>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</si>
  <si>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</si>
  <si>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</si>
  <si>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</si>
  <si>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</si>
  <si>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</si>
  <si>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</si>
  <si>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</si>
  <si>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</si>
  <si>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</si>
  <si>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</si>
  <si>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</si>
  <si>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</si>
  <si>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</si>
  <si>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</si>
  <si>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</si>
  <si>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</si>
  <si>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</si>
  <si>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</si>
  <si>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</si>
  <si>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</si>
  <si>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</si>
  <si>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</si>
  <si>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</si>
  <si>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</si>
  <si>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</si>
  <si>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</si>
  <si>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</si>
  <si>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</si>
  <si>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</si>
  <si>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</si>
  <si>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</si>
  <si>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</si>
  <si>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</si>
  <si>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</si>
  <si>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</si>
  <si>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</si>
  <si>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</si>
  <si>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</si>
  <si>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</si>
  <si>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</si>
  <si>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</si>
  <si>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</si>
  <si>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</si>
  <si>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</si>
  <si>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</si>
  <si>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</si>
  <si>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</si>
  <si>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</si>
  <si>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</si>
  <si>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</si>
  <si>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</si>
  <si>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</si>
  <si>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</si>
  <si>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</si>
  <si>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</si>
  <si>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</si>
  <si>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</si>
  <si>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</si>
  <si>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</si>
  <si>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</si>
  <si>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</si>
  <si>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</si>
  <si>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</si>
  <si>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</si>
  <si>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</si>
  <si>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</si>
  <si>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</si>
  <si>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</si>
  <si>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</si>
  <si>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</si>
  <si>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</si>
  <si>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</si>
  <si>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</si>
  <si>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</si>
  <si>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</si>
  <si>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</si>
  <si>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</si>
  <si>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</si>
  <si>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</si>
  <si>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</si>
  <si>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</si>
  <si>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</si>
  <si>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</si>
  <si>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</si>
  <si>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</si>
  <si>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</si>
  <si>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</si>
  <si>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</si>
  <si>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</si>
  <si>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</si>
  <si>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</si>
  <si>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</si>
  <si>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</si>
  <si>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</si>
  <si>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</si>
  <si>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</si>
  <si>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</si>
  <si>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</si>
  <si>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</si>
  <si>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</si>
  <si>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</si>
  <si>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</si>
  <si>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</si>
  <si>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</si>
  <si>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</si>
  <si>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</si>
  <si>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</si>
  <si>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</si>
  <si>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</si>
  <si>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</si>
  <si>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</si>
  <si>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</si>
  <si>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</si>
  <si>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</si>
  <si>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</si>
  <si>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</si>
  <si>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</si>
  <si>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</si>
  <si>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</si>
  <si>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</si>
  <si>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</si>
  <si>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</si>
  <si>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</si>
  <si>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</si>
  <si>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</si>
  <si>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</si>
  <si>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</si>
  <si>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</si>
  <si>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</si>
  <si>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</si>
  <si>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</si>
  <si>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</si>
  <si>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</si>
  <si>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</si>
  <si>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</si>
  <si>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</si>
  <si>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</si>
  <si>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</si>
  <si>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</si>
  <si>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</si>
  <si>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</si>
  <si>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</si>
  <si>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</si>
  <si>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</si>
  <si>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</si>
  <si>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</si>
  <si>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</si>
  <si>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</si>
  <si>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</si>
  <si>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</si>
  <si>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</si>
  <si>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</si>
  <si>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</si>
  <si>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</si>
  <si>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</si>
  <si>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</si>
  <si>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</si>
  <si>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</si>
  <si>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</si>
  <si>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</si>
  <si>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</si>
  <si>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</si>
  <si>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</si>
  <si>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</si>
  <si>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</si>
  <si>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</si>
  <si>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</si>
  <si>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</si>
  <si>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</si>
  <si>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</si>
  <si>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</si>
  <si>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</si>
  <si>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</si>
  <si>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</si>
  <si>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</si>
  <si>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</si>
  <si>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</si>
  <si>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</si>
  <si>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</si>
  <si>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</si>
  <si>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</si>
  <si>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</si>
  <si>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</si>
  <si>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</si>
  <si>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</si>
  <si>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</si>
  <si>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</si>
  <si>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</si>
  <si>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</si>
  <si>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</si>
  <si>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</si>
  <si>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</si>
  <si>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</si>
  <si>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</si>
  <si>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</si>
  <si>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</si>
  <si>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</si>
  <si>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</si>
  <si>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</si>
  <si>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</si>
  <si>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</si>
  <si>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</si>
  <si>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</si>
  <si>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</si>
  <si>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</si>
  <si>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</si>
  <si>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</si>
  <si>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</si>
  <si>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</si>
  <si>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</si>
  <si>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</si>
  <si>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</si>
  <si>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</si>
  <si>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</si>
  <si>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</si>
  <si>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</si>
  <si>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</si>
  <si>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</si>
  <si>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</si>
  <si>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</si>
  <si>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</si>
  <si>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</si>
  <si>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</si>
  <si>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</si>
  <si>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</si>
  <si>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</si>
  <si>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</si>
  <si>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</si>
  <si>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</si>
  <si>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</si>
  <si>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</si>
  <si>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</si>
  <si>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</si>
  <si>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</si>
  <si>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</si>
  <si>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</si>
  <si>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</si>
  <si>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</si>
  <si>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</si>
  <si>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</si>
  <si>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</si>
  <si>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</si>
  <si>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</si>
  <si>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</si>
  <si>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</si>
  <si>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</si>
  <si>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</si>
  <si>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</si>
  <si>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</si>
  <si>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</si>
  <si>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</si>
  <si>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</si>
  <si>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</si>
  <si>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</si>
  <si>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</si>
  <si>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</si>
  <si>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</si>
  <si>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</si>
  <si>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</si>
  <si>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</si>
  <si>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</si>
  <si>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</si>
  <si>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</si>
  <si>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</si>
  <si>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</si>
  <si>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</si>
  <si>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</si>
  <si>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</si>
  <si>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</si>
  <si>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</si>
  <si>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</si>
  <si>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</si>
  <si>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</si>
  <si>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</si>
  <si>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</si>
  <si>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</si>
  <si>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</si>
  <si>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</si>
  <si>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</si>
  <si>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</si>
  <si>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</si>
  <si>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</si>
  <si>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</si>
  <si>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</si>
  <si>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</si>
  <si>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</si>
  <si>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</si>
  <si>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</si>
  <si>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</si>
  <si>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</si>
  <si>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</si>
  <si>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</si>
  <si>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</si>
  <si>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</si>
  <si>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</si>
  <si>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</si>
  <si>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</si>
  <si>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</si>
  <si>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</si>
  <si>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</si>
  <si>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</si>
  <si>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</si>
  <si>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</si>
  <si>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</si>
  <si>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</si>
  <si>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</si>
  <si>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</si>
  <si>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</si>
  <si>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</si>
  <si>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</si>
  <si>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</si>
  <si>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</si>
  <si>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</si>
  <si>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</si>
  <si>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</si>
  <si>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</si>
  <si>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</si>
  <si>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</si>
  <si>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</si>
  <si>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</si>
  <si>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</si>
  <si>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</si>
  <si>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</si>
  <si>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</si>
  <si>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</si>
  <si>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</si>
  <si>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</si>
  <si>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</si>
  <si>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</si>
  <si>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</si>
  <si>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</si>
  <si>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</si>
  <si>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</si>
  <si>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</si>
  <si>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</si>
  <si>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</si>
  <si>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</si>
  <si>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</si>
  <si>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</si>
  <si>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</si>
  <si>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</si>
  <si>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</si>
  <si>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</si>
  <si>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</si>
  <si>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</si>
  <si>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</si>
  <si>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</si>
  <si>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</si>
  <si>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</si>
  <si>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</si>
  <si>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</si>
  <si>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</si>
  <si>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</si>
  <si>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</si>
  <si>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</si>
  <si>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</si>
  <si>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</si>
  <si>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</si>
  <si>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</si>
  <si>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</si>
  <si>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</si>
  <si>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</si>
  <si>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</si>
  <si>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</si>
  <si>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</si>
  <si>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</si>
  <si>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</si>
  <si>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</si>
  <si>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</si>
  <si>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</si>
  <si>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</si>
  <si>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</si>
  <si>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</si>
  <si>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</si>
  <si>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</si>
  <si>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</si>
  <si>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</si>
  <si>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</si>
  <si>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</si>
  <si>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</si>
  <si>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</si>
  <si>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</si>
  <si>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</si>
  <si>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</si>
  <si>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</si>
  <si>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</si>
  <si>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</si>
  <si>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</si>
  <si>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</si>
  <si>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</si>
  <si>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</si>
  <si>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</si>
  <si>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</si>
  <si>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</si>
  <si>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</si>
  <si>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</si>
  <si>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</si>
  <si>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</si>
  <si>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</si>
  <si>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</si>
  <si>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</si>
  <si>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</si>
  <si>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</si>
  <si>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</si>
  <si>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</si>
  <si>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</si>
  <si>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</si>
  <si>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</si>
  <si>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</si>
  <si>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</si>
  <si>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</si>
  <si>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</si>
  <si>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</si>
  <si>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</si>
  <si>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</si>
  <si>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</si>
  <si>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</si>
  <si>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</si>
  <si>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</si>
  <si>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</si>
  <si>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</si>
  <si>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</si>
  <si>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</si>
  <si>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</si>
  <si>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</si>
  <si>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</si>
  <si>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</si>
  <si>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</si>
  <si>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</si>
  <si>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</si>
  <si>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</si>
  <si>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</si>
  <si>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</si>
  <si>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</si>
  <si>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</si>
  <si>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</si>
  <si>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</si>
  <si>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</si>
  <si>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</si>
  <si>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</si>
  <si>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</si>
  <si>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</si>
  <si>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</si>
  <si>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</si>
  <si>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</si>
  <si>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</si>
  <si>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</si>
  <si>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</si>
  <si>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</si>
  <si>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</si>
  <si>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</si>
  <si>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</si>
  <si>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</si>
  <si>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</si>
  <si>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</si>
  <si>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</si>
  <si>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</si>
  <si>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</si>
  <si>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</si>
  <si>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</si>
  <si>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</si>
  <si>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</si>
  <si>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</si>
  <si>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</si>
  <si>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</si>
  <si>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</si>
  <si>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</si>
  <si>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</si>
  <si>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</si>
  <si>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</si>
  <si>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</si>
  <si>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</si>
  <si>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</si>
  <si>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</si>
  <si>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</si>
  <si>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</si>
  <si>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</si>
  <si>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</si>
  <si>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</si>
  <si>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</si>
  <si>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</si>
  <si>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</si>
  <si>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</si>
  <si>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</si>
  <si>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</si>
  <si>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</si>
  <si>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</si>
  <si>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</si>
  <si>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</si>
  <si>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</si>
  <si>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</si>
  <si>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</si>
  <si>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</si>
  <si>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</si>
  <si>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</si>
  <si>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</si>
  <si>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</si>
  <si>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</si>
  <si>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</si>
  <si>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</si>
  <si>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</si>
  <si>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</si>
  <si>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</si>
  <si>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</si>
  <si>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</si>
  <si>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</si>
  <si>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</si>
  <si>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</si>
  <si>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</si>
  <si>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</si>
  <si>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</si>
  <si>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</si>
  <si>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</si>
  <si>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</si>
  <si>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</si>
  <si>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</si>
  <si>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</si>
  <si>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</si>
  <si>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</si>
  <si>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</si>
  <si>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</si>
  <si>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</si>
  <si>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</si>
  <si>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</si>
  <si>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</si>
  <si>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</si>
  <si>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</si>
  <si>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</si>
  <si>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</si>
  <si>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</si>
  <si>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</si>
  <si>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</si>
  <si>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</si>
  <si>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</si>
  <si>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</si>
  <si>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</si>
  <si>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</si>
  <si>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</si>
  <si>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</si>
  <si>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</si>
  <si>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</si>
  <si>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</si>
  <si>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</si>
  <si>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</si>
  <si>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</si>
  <si>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</si>
  <si>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</si>
  <si>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</si>
  <si>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</si>
  <si>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</si>
  <si>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</si>
  <si>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</si>
  <si>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</si>
  <si>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</si>
  <si>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</si>
  <si>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</si>
  <si>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</si>
  <si>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</si>
  <si>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</si>
  <si>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</si>
  <si>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</si>
  <si>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</si>
  <si>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</si>
  <si>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</si>
  <si>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</si>
  <si>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</si>
  <si>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</si>
  <si>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</si>
  <si>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</si>
  <si>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</si>
  <si>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</si>
  <si>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</si>
  <si>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</si>
  <si>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</si>
  <si>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</si>
  <si>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</si>
  <si>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</si>
  <si>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</si>
  <si>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</si>
  <si>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</si>
  <si>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</si>
  <si>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</si>
  <si>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</si>
  <si>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</si>
  <si>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</si>
  <si>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</si>
  <si>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</si>
  <si>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</si>
  <si>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</si>
  <si>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</si>
  <si>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</si>
  <si>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</si>
  <si>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</si>
  <si>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</si>
  <si>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</si>
  <si>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</si>
  <si>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</si>
  <si>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</si>
  <si>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</si>
  <si>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</si>
  <si>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</si>
  <si>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</si>
  <si>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</si>
  <si>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</si>
  <si>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</si>
  <si>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</si>
  <si>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</si>
  <si>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</si>
  <si>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</si>
  <si>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</si>
  <si>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</si>
  <si>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</si>
  <si>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</si>
  <si>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</si>
  <si>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</si>
  <si>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</si>
  <si>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</si>
  <si>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</si>
  <si>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</si>
  <si>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</si>
  <si>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</si>
  <si>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</si>
  <si>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</si>
  <si>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</si>
  <si>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</si>
  <si>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</si>
  <si>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</si>
  <si>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</si>
  <si>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</si>
  <si>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</si>
  <si>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</si>
  <si>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</si>
  <si>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</si>
  <si>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</si>
  <si>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</si>
  <si>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</si>
  <si>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</si>
  <si>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</si>
  <si>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</si>
  <si>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</si>
  <si>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</si>
  <si>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</si>
  <si>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</si>
  <si>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</si>
  <si>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</si>
  <si>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</si>
  <si>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</si>
  <si>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</si>
  <si>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</si>
  <si>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</si>
  <si>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</si>
  <si>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</si>
  <si>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</si>
  <si>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</si>
  <si>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</si>
  <si>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</si>
  <si>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</si>
  <si>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</si>
  <si>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</si>
  <si>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</si>
  <si>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</si>
  <si>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</si>
  <si>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</si>
  <si>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</si>
  <si>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</si>
  <si>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</si>
  <si>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</si>
  <si>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</si>
  <si>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</si>
  <si>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</si>
  <si>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</si>
  <si>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</si>
  <si>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</si>
  <si>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</si>
  <si>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</si>
  <si>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</si>
  <si>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</si>
  <si>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</si>
  <si>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</si>
  <si>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</si>
  <si>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</si>
  <si>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</si>
  <si>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</si>
  <si>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</si>
  <si>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</si>
  <si>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</si>
  <si>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</si>
  <si>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</si>
  <si>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</si>
  <si>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</si>
  <si>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</si>
  <si>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</si>
  <si>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</si>
  <si>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</si>
  <si>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</si>
  <si>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</si>
  <si>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</si>
  <si>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</si>
  <si>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</si>
  <si>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</si>
  <si>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</si>
  <si>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</si>
  <si>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</si>
  <si>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</si>
  <si>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</si>
  <si>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</si>
  <si>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</si>
  <si>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</si>
  <si>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</si>
  <si>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</si>
  <si>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</si>
  <si>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</si>
  <si>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</si>
  <si>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</si>
  <si>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</si>
  <si>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</si>
  <si>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</si>
  <si>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</si>
  <si>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</si>
  <si>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</si>
  <si>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</si>
  <si>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</si>
  <si>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</si>
  <si>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</si>
  <si>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</si>
  <si>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</si>
  <si>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</si>
  <si>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</si>
  <si>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</si>
  <si>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</si>
  <si>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</si>
  <si>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</si>
  <si>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</si>
  <si>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</si>
  <si>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</si>
  <si>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</si>
  <si>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</si>
  <si>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</si>
  <si>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</si>
  <si>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</si>
  <si>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</si>
  <si>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</si>
  <si>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</si>
  <si>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</si>
  <si>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</si>
  <si>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</si>
  <si>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</si>
  <si>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</si>
  <si>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</si>
  <si>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</si>
  <si>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</si>
  <si>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</si>
  <si>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</si>
  <si>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</si>
  <si>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</si>
  <si>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</si>
  <si>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</si>
  <si>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</si>
  <si>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</si>
  <si>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</si>
  <si>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</si>
  <si>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</si>
  <si>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</si>
  <si>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</si>
  <si>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</si>
  <si>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</si>
  <si>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</si>
  <si>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</si>
  <si>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</si>
  <si>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</si>
  <si>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</si>
  <si>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</si>
  <si>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</si>
  <si>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</si>
  <si>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</si>
  <si>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</si>
  <si>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</si>
  <si>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</si>
  <si>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</si>
  <si>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</si>
  <si>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</si>
  <si>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</si>
  <si>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</si>
  <si>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</si>
  <si>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</si>
  <si>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</si>
  <si>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</si>
  <si>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</si>
  <si>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</si>
  <si>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</si>
  <si>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</si>
  <si>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</si>
  <si>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</si>
  <si>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</si>
  <si>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</si>
  <si>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</si>
  <si>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</si>
  <si>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</si>
  <si>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</si>
  <si>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</si>
  <si>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</si>
  <si>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</si>
  <si>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</si>
  <si>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</si>
  <si>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</si>
  <si>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</si>
  <si>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</si>
  <si>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</si>
  <si>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</si>
  <si>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</si>
  <si>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</si>
  <si>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</si>
  <si>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</si>
  <si>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</si>
  <si>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</si>
  <si>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</si>
  <si>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</si>
  <si>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</si>
  <si>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</si>
  <si>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</si>
  <si>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</si>
  <si>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</si>
  <si>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</si>
  <si>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</si>
  <si>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</si>
  <si>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</si>
  <si>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</si>
  <si>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</si>
  <si>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</si>
  <si>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</si>
  <si>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</si>
  <si>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</si>
  <si>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</si>
  <si>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</si>
  <si>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</si>
  <si>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</si>
  <si>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</si>
  <si>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</si>
  <si>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</si>
  <si>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</si>
  <si>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</si>
  <si>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</si>
  <si>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</si>
  <si>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</si>
  <si>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</si>
  <si>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</si>
  <si>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</si>
  <si>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</si>
  <si>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</si>
  <si>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</si>
  <si>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</si>
  <si>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</si>
  <si>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</si>
  <si>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</si>
  <si>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</si>
  <si>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</si>
  <si>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</si>
  <si>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</si>
  <si>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</si>
  <si>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</si>
  <si>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</si>
  <si>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</si>
  <si>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</si>
  <si>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</si>
  <si>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</si>
  <si>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</si>
  <si>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</si>
  <si>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</si>
  <si>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</si>
  <si>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</si>
  <si>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</si>
  <si>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</si>
  <si>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</si>
  <si>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</si>
  <si>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</si>
  <si>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</si>
  <si>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</si>
  <si>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</si>
  <si>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</si>
  <si>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</si>
  <si>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</si>
  <si>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</si>
  <si>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</si>
  <si>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</si>
  <si>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</si>
  <si>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</si>
  <si>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</si>
  <si>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</si>
  <si>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</si>
  <si>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</si>
  <si>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</si>
  <si>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</si>
  <si>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</si>
  <si>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</si>
  <si>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</si>
  <si>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</si>
  <si>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</si>
  <si>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</si>
  <si>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</si>
  <si>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</si>
  <si>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</si>
  <si>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</si>
  <si>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</si>
  <si>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</si>
  <si>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</si>
  <si>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</si>
  <si>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</si>
  <si>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</si>
  <si>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</si>
  <si>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</si>
  <si>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</si>
  <si>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</si>
  <si>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</si>
  <si>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</si>
  <si>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</si>
  <si>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</si>
  <si>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</si>
  <si>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</si>
  <si>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</si>
  <si>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</si>
  <si>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</si>
  <si>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</si>
  <si>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</si>
  <si>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</si>
  <si>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</si>
  <si>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</si>
  <si>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</si>
  <si>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</si>
  <si>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</si>
  <si>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</si>
  <si>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</si>
  <si>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</si>
  <si>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</si>
  <si>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</si>
  <si>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</si>
  <si>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</si>
  <si>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</si>
  <si>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</si>
  <si>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</si>
  <si>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</si>
  <si>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</si>
  <si>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</si>
  <si>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</si>
  <si>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</si>
  <si>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</si>
  <si>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</si>
  <si>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</si>
  <si>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</si>
  <si>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</si>
  <si>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</si>
  <si>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</si>
  <si>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</si>
  <si>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</si>
  <si>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</si>
  <si>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</si>
  <si>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</si>
  <si>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</si>
  <si>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</si>
  <si>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</si>
  <si>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</si>
  <si>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</si>
  <si>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</si>
  <si>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</si>
  <si>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</si>
  <si>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</si>
  <si>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</si>
  <si>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</si>
  <si>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</si>
  <si>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</si>
  <si>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</si>
  <si>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</si>
  <si>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</si>
  <si>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</si>
  <si>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</si>
  <si>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</si>
  <si>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</si>
  <si>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</si>
  <si>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</si>
  <si>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</si>
  <si>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</si>
  <si>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</si>
  <si>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</si>
  <si>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</si>
  <si>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</si>
  <si>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</si>
  <si>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</si>
  <si>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</si>
  <si>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</si>
  <si>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</si>
  <si>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</si>
  <si>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</si>
  <si>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</si>
  <si>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</si>
  <si>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</si>
  <si>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</si>
  <si>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</si>
  <si>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</si>
  <si>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</si>
  <si>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</si>
  <si>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</si>
  <si>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</si>
  <si>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</si>
  <si>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</si>
  <si>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</si>
  <si>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</si>
  <si>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</si>
  <si>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</si>
  <si>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</si>
  <si>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</si>
  <si>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</si>
  <si>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</si>
  <si>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</si>
  <si>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</si>
  <si>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</si>
  <si>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</si>
  <si>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</si>
  <si>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</si>
  <si>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</si>
  <si>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</si>
  <si>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</si>
  <si>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</si>
  <si>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</si>
  <si>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</si>
  <si>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</si>
  <si>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</si>
  <si>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</si>
  <si>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</si>
  <si>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</si>
  <si>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</si>
  <si>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</si>
  <si>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</si>
  <si>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</si>
  <si>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</si>
  <si>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</si>
  <si>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</si>
  <si>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</si>
  <si>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</si>
  <si>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</si>
  <si>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</si>
  <si>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</si>
  <si>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</si>
  <si>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</si>
  <si>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</si>
  <si>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</si>
  <si>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</si>
  <si>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</si>
  <si>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</si>
  <si>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</si>
  <si>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</si>
  <si>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</si>
  <si>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</si>
  <si>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</si>
  <si>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</si>
  <si>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</si>
  <si>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</si>
  <si>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</si>
  <si>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</si>
  <si>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</si>
  <si>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</si>
  <si>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</si>
  <si>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</si>
  <si>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</si>
  <si>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</si>
  <si>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</si>
  <si>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</si>
  <si>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</si>
  <si>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</si>
  <si>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</si>
  <si>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</si>
  <si>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</si>
  <si>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</si>
  <si>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</si>
  <si>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</si>
  <si>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</si>
  <si>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</si>
  <si>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</si>
  <si>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</si>
  <si>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</si>
  <si>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</si>
  <si>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</si>
  <si>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</si>
  <si>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</si>
  <si>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</si>
  <si>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</si>
  <si>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</si>
  <si>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</si>
  <si>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</si>
  <si>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</si>
  <si>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</si>
  <si>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</si>
  <si>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</si>
  <si>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</si>
  <si>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</si>
  <si>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</si>
  <si>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</si>
  <si>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</si>
  <si>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</si>
  <si>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</si>
  <si>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</si>
  <si>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</si>
  <si>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</si>
  <si>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</si>
  <si>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</si>
  <si>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</si>
  <si>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</si>
  <si>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</si>
  <si>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</si>
  <si>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</si>
  <si>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</si>
  <si>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</si>
  <si>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</si>
  <si>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</si>
  <si>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</si>
  <si>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</si>
  <si>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</si>
  <si>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</si>
  <si>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</si>
  <si>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</si>
  <si>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</si>
  <si>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</si>
  <si>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</si>
  <si>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</si>
  <si>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</si>
  <si>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</si>
  <si>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</si>
  <si>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</si>
  <si>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</si>
  <si>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</si>
  <si>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</si>
  <si>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</si>
  <si>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</si>
  <si>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</si>
  <si>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</si>
  <si>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</si>
  <si>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</si>
  <si>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</si>
  <si>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</si>
  <si>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</si>
  <si>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</si>
  <si>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</si>
  <si>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</si>
  <si>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</si>
  <si>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</si>
  <si>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</si>
  <si>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</si>
  <si>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</si>
  <si>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</si>
  <si>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</si>
  <si>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</si>
  <si>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</si>
  <si>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</si>
  <si>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</si>
  <si>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</si>
  <si>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</si>
  <si>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</si>
  <si>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</si>
  <si>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</si>
  <si>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</si>
  <si>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</si>
  <si>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</si>
  <si>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</si>
  <si>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</si>
  <si>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</si>
  <si>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</si>
  <si>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</si>
  <si>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</si>
  <si>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</si>
  <si>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</si>
  <si>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</si>
  <si>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</si>
  <si>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</si>
  <si>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</si>
  <si>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</si>
  <si>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</si>
  <si>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</si>
  <si>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</si>
  <si>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</si>
  <si>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</si>
  <si>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</si>
  <si>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</si>
  <si>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</si>
  <si>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</si>
  <si>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</si>
  <si>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</si>
  <si>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</si>
  <si>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</si>
  <si>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</si>
  <si>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</si>
  <si>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</si>
  <si>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</si>
  <si>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</si>
  <si>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</si>
  <si>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</si>
  <si>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</si>
  <si>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</si>
  <si>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</si>
  <si>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</si>
  <si>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</si>
  <si>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</si>
  <si>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</si>
  <si>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</si>
  <si>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</si>
  <si>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</si>
  <si>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</si>
  <si>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</si>
  <si>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</si>
  <si>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</si>
  <si>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</si>
  <si>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</si>
  <si>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</si>
  <si>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</si>
  <si>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</si>
  <si>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</si>
  <si>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</si>
  <si>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</si>
  <si>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</si>
  <si>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</si>
  <si>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</si>
  <si>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</si>
  <si>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</si>
  <si>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</si>
  <si>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</si>
  <si>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</si>
  <si>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</si>
  <si>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</si>
  <si>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</si>
  <si>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</si>
  <si>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</si>
  <si>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</si>
  <si>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</si>
  <si>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</si>
  <si>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</si>
  <si>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</si>
  <si>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</si>
  <si>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</si>
  <si>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</si>
  <si>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</si>
  <si>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</si>
  <si>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</si>
  <si>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</si>
  <si>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</si>
  <si>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</si>
  <si>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</si>
  <si>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</si>
  <si>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</si>
  <si>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</si>
  <si>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</si>
  <si>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</si>
  <si>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</si>
  <si>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</si>
  <si>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</si>
  <si>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</si>
  <si>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</si>
  <si>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</si>
  <si>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</si>
  <si>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</si>
  <si>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</si>
  <si>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</si>
  <si>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</si>
  <si>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</si>
  <si>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</si>
  <si>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</si>
  <si>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</si>
  <si>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</si>
  <si>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</si>
  <si>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</si>
  <si>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</si>
  <si>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</si>
  <si>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</si>
  <si>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</si>
  <si>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</si>
  <si>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</si>
  <si>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</si>
  <si>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</si>
  <si>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</si>
  <si>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</si>
  <si>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</si>
  <si>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</si>
  <si>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</si>
  <si>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</si>
  <si>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</si>
  <si>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</si>
  <si>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</si>
  <si>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</si>
  <si>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</si>
  <si>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</si>
  <si>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</si>
  <si>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</si>
  <si>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</si>
  <si>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</si>
  <si>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</si>
  <si>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</si>
  <si>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</si>
  <si>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</si>
  <si>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</si>
  <si>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</si>
  <si>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</si>
  <si>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</si>
  <si>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</si>
  <si>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</si>
  <si>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</si>
  <si>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</si>
  <si>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</si>
  <si>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</si>
  <si>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</si>
  <si>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</si>
  <si>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</si>
  <si>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</si>
  <si>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</si>
  <si>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</si>
  <si>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</si>
  <si>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</si>
  <si>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</si>
  <si>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</si>
  <si>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</si>
  <si>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</si>
  <si>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</si>
  <si>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</si>
  <si>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</si>
  <si>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</si>
  <si>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</si>
  <si>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</si>
  <si>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</si>
  <si>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</si>
  <si>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</si>
  <si>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</si>
  <si>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</si>
  <si>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</si>
  <si>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</si>
  <si>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</si>
  <si>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</si>
  <si>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</si>
  <si>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</si>
  <si>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</si>
  <si>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</si>
  <si>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</si>
  <si>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</si>
  <si>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</si>
  <si>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</si>
  <si>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</si>
  <si>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</si>
  <si>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</si>
  <si>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</si>
  <si>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</si>
  <si>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</si>
  <si>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</si>
  <si>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</si>
  <si>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</si>
  <si>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</si>
  <si>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</si>
  <si>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</si>
  <si>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</si>
  <si>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</si>
  <si>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</si>
  <si>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</si>
  <si>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</si>
  <si>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</si>
  <si>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</si>
  <si>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</si>
  <si>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</si>
  <si>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</si>
  <si>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</si>
  <si>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</si>
  <si>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</si>
  <si>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</si>
  <si>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</si>
  <si>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</si>
  <si>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</si>
  <si>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</si>
  <si>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</si>
  <si>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</si>
  <si>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</si>
  <si>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</si>
  <si>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</si>
  <si>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</si>
  <si>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</si>
  <si>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</si>
  <si>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</si>
  <si>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</si>
  <si>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</si>
  <si>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</si>
  <si>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</si>
  <si>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</si>
  <si>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</si>
  <si>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</si>
  <si>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</si>
  <si>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</si>
  <si>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</si>
  <si>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</si>
  <si>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</si>
  <si>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</si>
  <si>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</si>
  <si>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</si>
  <si>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</si>
  <si>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</si>
  <si>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</si>
  <si>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</si>
  <si>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</si>
  <si>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</si>
  <si>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</si>
  <si>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</si>
  <si>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</si>
  <si>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</si>
  <si>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</si>
  <si>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</si>
  <si>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</si>
  <si>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</si>
  <si>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</si>
  <si>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</si>
  <si>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</si>
  <si>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</si>
  <si>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</si>
  <si>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</si>
  <si>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</si>
  <si>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</si>
  <si>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</si>
  <si>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</si>
  <si>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</si>
  <si>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</si>
  <si>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</si>
  <si>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</si>
  <si>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</si>
  <si>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</si>
  <si>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</si>
  <si>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</si>
  <si>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</si>
  <si>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</si>
  <si>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</si>
  <si>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</si>
  <si>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</si>
  <si>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</si>
  <si>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</si>
  <si>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</si>
  <si>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</si>
  <si>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</si>
  <si>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</si>
  <si>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</si>
  <si>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</si>
  <si>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</si>
  <si>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</si>
  <si>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</si>
  <si>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</si>
  <si>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</si>
  <si>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</si>
  <si>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</si>
  <si>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</si>
  <si>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</si>
  <si>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</si>
  <si>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</si>
  <si>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</si>
  <si>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</si>
  <si>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</si>
  <si>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</si>
  <si>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</si>
  <si>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</si>
  <si>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</si>
  <si>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</si>
  <si>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</si>
  <si>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</si>
  <si>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</si>
  <si>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</si>
  <si>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</si>
  <si>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</si>
  <si>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</si>
  <si>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</si>
  <si>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</si>
  <si>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</si>
  <si>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</si>
  <si>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</si>
  <si>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</si>
  <si>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</si>
  <si>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</si>
  <si>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</si>
  <si>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</si>
  <si>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</si>
  <si>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</si>
  <si>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</si>
  <si>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</si>
  <si>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</si>
  <si>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</si>
  <si>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</si>
  <si>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</si>
  <si>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</si>
  <si>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</si>
  <si>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</si>
  <si>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</si>
  <si>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</si>
  <si>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</si>
  <si>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</si>
  <si>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</si>
  <si>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</si>
  <si>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</si>
  <si>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</si>
  <si>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</si>
  <si>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</si>
  <si>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</si>
  <si>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</si>
  <si>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</si>
  <si>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</si>
  <si>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</si>
  <si>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</si>
  <si>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</si>
  <si>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</si>
  <si>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</si>
  <si>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</si>
  <si>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</si>
  <si>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</si>
  <si>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</si>
  <si>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</si>
  <si>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</si>
  <si>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</si>
  <si>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</si>
  <si>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</si>
  <si>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</si>
  <si>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</si>
  <si>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</si>
  <si>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</si>
  <si>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</si>
  <si>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</si>
  <si>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</si>
  <si>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</si>
  <si>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</si>
  <si>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</si>
  <si>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</si>
  <si>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</si>
  <si>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</si>
  <si>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</si>
  <si>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</si>
  <si>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</si>
  <si>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</si>
  <si>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</si>
  <si>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</si>
  <si>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</si>
  <si>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</si>
  <si>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</si>
  <si>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</si>
  <si>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</si>
  <si>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</si>
  <si>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</si>
  <si>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</si>
  <si>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</si>
  <si>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</si>
  <si>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</si>
  <si>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</si>
  <si>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</si>
  <si>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</si>
  <si>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</si>
  <si>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</si>
  <si>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</si>
  <si>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</si>
  <si>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</si>
  <si>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</si>
  <si>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</si>
  <si>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</si>
  <si>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</si>
  <si>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</si>
  <si>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</si>
  <si>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</si>
  <si>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</si>
  <si>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</si>
  <si>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</si>
  <si>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</si>
  <si>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</si>
  <si>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</si>
  <si>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</si>
  <si>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</si>
  <si>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</si>
  <si>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</si>
  <si>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</si>
  <si>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</si>
  <si>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</si>
  <si>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</si>
  <si>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</si>
  <si>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</si>
  <si>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</si>
  <si>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</si>
  <si>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</si>
  <si>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</si>
  <si>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</si>
  <si>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</si>
  <si>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</si>
  <si>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</si>
  <si>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</si>
  <si>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</si>
  <si>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</si>
  <si>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</si>
  <si>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</si>
  <si>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</si>
  <si>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</si>
  <si>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</si>
  <si>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</si>
  <si>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</si>
  <si>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</si>
  <si>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</si>
  <si>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</si>
  <si>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</si>
  <si>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</si>
  <si>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</si>
  <si>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</si>
  <si>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</si>
  <si>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</si>
  <si>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</si>
  <si>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</si>
  <si>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</si>
  <si>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</si>
  <si>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</si>
  <si>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</si>
  <si>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</si>
  <si>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</si>
  <si>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</si>
  <si>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</si>
  <si>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</si>
  <si>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</si>
  <si>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</si>
  <si>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</si>
  <si>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</si>
  <si>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</si>
  <si>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</si>
  <si>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</si>
  <si>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</si>
  <si>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</si>
  <si>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</si>
  <si>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</si>
  <si>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</si>
  <si>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</si>
  <si>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</si>
  <si>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</si>
  <si>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</si>
  <si>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</si>
  <si>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</si>
  <si>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</si>
  <si>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</si>
  <si>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</si>
  <si>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</si>
  <si>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</si>
  <si>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</si>
  <si>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</si>
  <si>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</si>
  <si>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</si>
  <si>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</si>
  <si>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</si>
  <si>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</si>
  <si>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</si>
  <si>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</si>
  <si>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</si>
  <si>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</si>
  <si>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</si>
  <si>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</si>
  <si>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</si>
  <si>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</si>
  <si>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</si>
  <si>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</si>
  <si>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</si>
  <si>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</si>
  <si>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</si>
  <si>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</si>
  <si>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</si>
  <si>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</si>
  <si>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</si>
  <si>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</si>
  <si>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</si>
  <si>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</si>
  <si>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</si>
  <si>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</si>
  <si>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</si>
  <si>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</si>
  <si>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</si>
  <si>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</si>
  <si>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</si>
  <si>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</si>
  <si>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</si>
  <si>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</si>
  <si>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</si>
  <si>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</si>
  <si>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</si>
  <si>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</si>
  <si>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</si>
  <si>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</si>
  <si>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</si>
  <si>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</si>
  <si>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</si>
  <si>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</si>
  <si>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</si>
  <si>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</si>
  <si>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</si>
  <si>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</si>
  <si>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</si>
  <si>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</si>
  <si>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</si>
  <si>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</si>
  <si>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</si>
  <si>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</si>
  <si>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</si>
  <si>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</si>
  <si>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</si>
  <si>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</si>
  <si>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</si>
  <si>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</si>
  <si>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</si>
  <si>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</si>
  <si>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</si>
  <si>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</si>
  <si>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</si>
  <si>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</si>
  <si>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</si>
  <si>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</si>
  <si>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</si>
  <si>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</si>
  <si>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</si>
  <si>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</si>
  <si>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</si>
  <si>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</si>
  <si>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</si>
  <si>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</si>
  <si>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</si>
  <si>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</si>
  <si>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</si>
  <si>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</si>
  <si>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</si>
  <si>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</si>
  <si>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</si>
  <si>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</si>
  <si>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</si>
  <si>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</si>
  <si>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</si>
  <si>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</si>
  <si>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</si>
  <si>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</si>
  <si>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</si>
  <si>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</si>
  <si>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</si>
  <si>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</si>
  <si>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</si>
  <si>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</si>
  <si>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</si>
  <si>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</si>
  <si>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</si>
  <si>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</si>
  <si>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</si>
  <si>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</si>
  <si>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</si>
  <si>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</si>
  <si>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</si>
  <si>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</si>
  <si>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</si>
  <si>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</si>
  <si>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</si>
  <si>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</si>
  <si>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</si>
  <si>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</si>
  <si>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</si>
  <si>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</si>
  <si>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</si>
  <si>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</si>
  <si>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</si>
  <si>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</si>
  <si>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</si>
  <si>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</si>
  <si>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</si>
  <si>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</si>
  <si>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</si>
  <si>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</si>
  <si>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</si>
  <si>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</si>
  <si>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</si>
  <si>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</si>
  <si>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</si>
  <si>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</si>
  <si>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</si>
  <si>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</si>
  <si>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</si>
  <si>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</si>
  <si>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</si>
  <si>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</si>
  <si>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</si>
  <si>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</si>
  <si>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</si>
  <si>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</si>
  <si>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</si>
  <si>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</si>
  <si>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</si>
  <si>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</si>
  <si>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</si>
  <si>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</si>
  <si>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</si>
  <si>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</si>
  <si>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</si>
  <si>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</si>
  <si>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</si>
  <si>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</si>
  <si>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</si>
  <si>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</si>
  <si>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</si>
  <si>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</si>
  <si>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</si>
  <si>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</si>
  <si>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</si>
  <si>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</si>
  <si>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</si>
  <si>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</si>
  <si>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</si>
  <si>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</si>
  <si>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</si>
  <si>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</si>
  <si>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</si>
  <si>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</si>
  <si>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</si>
  <si>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</si>
  <si>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</si>
  <si>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</si>
  <si>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</si>
  <si>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</si>
  <si>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</si>
  <si>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</si>
  <si>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</si>
  <si>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</si>
  <si>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</si>
  <si>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</si>
  <si>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</si>
  <si>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</si>
  <si>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</si>
  <si>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</si>
  <si>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</si>
  <si>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</si>
  <si>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</si>
  <si>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</si>
  <si>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</si>
  <si>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</si>
  <si>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</si>
  <si>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</si>
  <si>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</si>
  <si>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</si>
  <si>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</si>
  <si>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</si>
  <si>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</si>
  <si>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</si>
  <si>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</si>
  <si>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</si>
  <si>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</si>
  <si>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</si>
  <si>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</si>
  <si>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</si>
  <si>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</si>
  <si>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</si>
  <si>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</si>
  <si>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</si>
  <si>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</si>
  <si>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</si>
  <si>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</si>
  <si>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</si>
  <si>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</si>
  <si>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</si>
  <si>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</si>
  <si>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</si>
  <si>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</si>
  <si>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</si>
  <si>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</si>
  <si>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</si>
  <si>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</si>
  <si>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</si>
  <si>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</si>
  <si>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</si>
  <si>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</si>
  <si>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</si>
  <si>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</si>
  <si>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</si>
  <si>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</si>
  <si>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</si>
  <si>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</si>
  <si>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</si>
  <si>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</si>
  <si>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</si>
  <si>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</si>
  <si>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</si>
  <si>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</si>
  <si>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</si>
  <si>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</si>
  <si>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</si>
  <si>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</si>
  <si>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</si>
  <si>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</si>
  <si>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</si>
  <si>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</si>
  <si>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</si>
  <si>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</si>
  <si>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</si>
  <si>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</si>
  <si>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</si>
  <si>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</si>
  <si>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</si>
  <si>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</si>
  <si>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</si>
  <si>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</si>
  <si>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</si>
  <si>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</si>
  <si>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</si>
  <si>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</si>
  <si>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</si>
  <si>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</si>
  <si>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</si>
  <si>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</si>
  <si>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</si>
  <si>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</si>
  <si>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</si>
  <si>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</si>
  <si>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</si>
  <si>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</si>
  <si>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</si>
  <si>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</si>
  <si>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</si>
  <si>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</si>
  <si>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</si>
  <si>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</si>
  <si>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</si>
  <si>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</si>
  <si>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</si>
  <si>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</si>
  <si>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</si>
  <si>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</si>
  <si>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</si>
  <si>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</si>
  <si>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</si>
  <si>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</si>
  <si>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</si>
  <si>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</si>
  <si>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</si>
  <si>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</si>
  <si>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</si>
  <si>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</si>
  <si>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</si>
  <si>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</si>
  <si>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</si>
  <si>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</si>
  <si>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</si>
  <si>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</si>
  <si>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</si>
  <si>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</si>
  <si>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</si>
  <si>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</si>
  <si>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</si>
  <si>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</si>
  <si>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</si>
  <si>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</si>
  <si>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</si>
  <si>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</si>
  <si>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</si>
  <si>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</si>
  <si>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</si>
  <si>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</si>
  <si>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</si>
  <si>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</si>
  <si>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</si>
  <si>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</si>
  <si>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</si>
  <si>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</si>
  <si>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</si>
  <si>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</si>
  <si>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</si>
  <si>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</si>
  <si>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</si>
  <si>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</si>
  <si>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</si>
  <si>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</si>
  <si>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</si>
  <si>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</si>
  <si>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</si>
  <si>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</si>
  <si>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</si>
  <si>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</si>
  <si>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</si>
  <si>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</si>
  <si>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</si>
  <si>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</si>
  <si>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</si>
  <si>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</si>
  <si>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</si>
  <si>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</si>
  <si>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</si>
  <si>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</si>
  <si>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</si>
  <si>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</si>
  <si>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</si>
  <si>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</si>
  <si>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</si>
  <si>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</si>
  <si>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</si>
  <si>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</si>
  <si>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</si>
  <si>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</si>
  <si>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</si>
  <si>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</si>
  <si>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</si>
  <si>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</si>
  <si>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</si>
  <si>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</si>
  <si>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</si>
  <si>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</si>
  <si>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</si>
  <si>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</si>
  <si>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</si>
  <si>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</si>
  <si>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</si>
  <si>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</si>
  <si>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</si>
  <si>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</si>
  <si>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</si>
  <si>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</si>
  <si>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</si>
  <si>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</si>
  <si>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</si>
  <si>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</si>
  <si>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</si>
  <si>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</si>
  <si>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</si>
  <si>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</si>
  <si>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</si>
  <si>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</si>
  <si>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</si>
  <si>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</si>
  <si>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</si>
  <si>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</si>
  <si>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</si>
  <si>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</si>
  <si>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</si>
  <si>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</si>
  <si>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</si>
  <si>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</si>
  <si>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</si>
  <si>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</si>
  <si>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</si>
  <si>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</si>
  <si>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</si>
  <si>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</si>
  <si>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</si>
  <si>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</si>
  <si>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</si>
  <si>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</si>
  <si>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</si>
  <si>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</si>
  <si>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</si>
  <si>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</si>
  <si>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</si>
  <si>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</si>
  <si>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</si>
  <si>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</si>
  <si>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</si>
  <si>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</si>
  <si>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</si>
  <si>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</si>
  <si>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</si>
  <si>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</si>
  <si>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</si>
  <si>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</si>
  <si>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</si>
  <si>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</si>
  <si>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</si>
  <si>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</si>
  <si>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</si>
  <si>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</si>
  <si>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</si>
  <si>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</si>
  <si>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</si>
  <si>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</si>
  <si>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</si>
  <si>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</si>
  <si>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</si>
  <si>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</si>
  <si>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</si>
  <si>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</si>
  <si>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</si>
  <si>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</si>
  <si>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</si>
  <si>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</si>
  <si>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</si>
  <si>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</si>
  <si>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</si>
  <si>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</si>
  <si>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</si>
  <si>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</si>
  <si>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</si>
  <si>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</si>
  <si>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</si>
  <si>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</si>
  <si>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</si>
  <si>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</si>
  <si>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</si>
  <si>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</si>
  <si>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</si>
  <si>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</si>
  <si>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</si>
  <si>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</si>
  <si>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</si>
  <si>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</si>
  <si>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</si>
  <si>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</si>
  <si>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</si>
  <si>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</si>
  <si>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</si>
  <si>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</si>
  <si>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</si>
  <si>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</si>
  <si>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</si>
  <si>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</si>
  <si>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</si>
  <si>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</si>
  <si>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</si>
  <si>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</si>
  <si>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</si>
  <si>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</si>
  <si>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</si>
  <si>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</si>
  <si>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</si>
  <si>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</si>
  <si>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</si>
  <si>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</si>
  <si>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</si>
  <si>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</si>
  <si>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</si>
  <si>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</si>
  <si>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</si>
  <si>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</si>
  <si>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</si>
  <si>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</si>
  <si>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</si>
  <si>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</si>
  <si>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</si>
  <si>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</si>
  <si>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</si>
  <si>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</si>
  <si>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</si>
  <si>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</si>
  <si>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</si>
  <si>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</si>
  <si>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</si>
  <si>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</si>
  <si>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</si>
  <si>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</si>
  <si>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</si>
  <si>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</si>
  <si>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</si>
  <si>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</si>
  <si>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</si>
  <si>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</si>
  <si>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</si>
  <si>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</si>
  <si>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</si>
  <si>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</si>
  <si>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</si>
  <si>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</si>
  <si>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</si>
  <si>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</si>
  <si>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</si>
  <si>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</si>
  <si>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</si>
  <si>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</si>
  <si>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</si>
  <si>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</si>
  <si>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</si>
  <si>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</si>
  <si>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</si>
  <si>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</si>
  <si>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</si>
  <si>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</si>
  <si>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</si>
  <si>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</si>
  <si>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</si>
  <si>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</si>
  <si>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</si>
  <si>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</si>
  <si>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</si>
  <si>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</si>
  <si>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</si>
  <si>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</si>
  <si>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</si>
  <si>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</si>
  <si>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</si>
  <si>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</si>
  <si>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</si>
  <si>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</si>
  <si>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</si>
  <si>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</si>
  <si>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</si>
  <si>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</si>
  <si>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</si>
  <si>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</si>
  <si>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</si>
  <si>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</si>
  <si>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</si>
  <si>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</si>
  <si>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</si>
  <si>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</si>
  <si>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</si>
  <si>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</si>
  <si>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</si>
  <si>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</si>
  <si>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</si>
  <si>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</si>
  <si>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</si>
  <si>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</si>
  <si>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</si>
  <si>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</si>
  <si>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</si>
  <si>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</si>
  <si>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</si>
  <si>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</si>
  <si>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</si>
  <si>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</si>
  <si>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</si>
  <si>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</si>
  <si>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</si>
  <si>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</si>
  <si>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</si>
  <si>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</si>
  <si>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</si>
  <si>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</si>
  <si>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</si>
  <si>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</si>
  <si>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</si>
  <si>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</si>
  <si>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</si>
  <si>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</si>
  <si>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</si>
  <si>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</si>
  <si>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</si>
  <si>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</si>
  <si>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</si>
  <si>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</si>
  <si>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</si>
  <si>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</si>
  <si>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</si>
  <si>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</si>
  <si>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</si>
  <si>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</si>
  <si>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</si>
  <si>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</si>
  <si>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</si>
  <si>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</si>
  <si>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</si>
  <si>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</si>
  <si>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</si>
  <si>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</si>
  <si>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</si>
  <si>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</si>
  <si>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</si>
  <si>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</si>
  <si>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</si>
  <si>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</si>
  <si>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</si>
  <si>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</si>
  <si>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</si>
  <si>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</si>
  <si>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</si>
  <si>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</si>
  <si>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</si>
  <si>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</si>
  <si>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</si>
  <si>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</si>
  <si>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</si>
  <si>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</si>
  <si>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</si>
  <si>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</si>
  <si>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</si>
  <si>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</si>
  <si>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</si>
  <si>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</si>
  <si>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</si>
  <si>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</si>
  <si>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</si>
  <si>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</si>
  <si>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</si>
  <si>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</si>
  <si>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</si>
  <si>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</si>
  <si>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</si>
  <si>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</si>
  <si>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</si>
  <si>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</si>
  <si>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</si>
  <si>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</si>
  <si>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</si>
  <si>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</si>
  <si>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</si>
  <si>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</si>
  <si>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</si>
  <si>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</si>
  <si>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</si>
  <si>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</si>
  <si>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</si>
  <si>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</si>
  <si>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</si>
  <si>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</si>
  <si>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</si>
  <si>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</si>
  <si>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</si>
  <si>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</si>
  <si>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</si>
  <si>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</si>
  <si>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</si>
  <si>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</si>
  <si>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</si>
  <si>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</si>
  <si>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</si>
  <si>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</si>
  <si>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</si>
  <si>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</si>
  <si>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</si>
  <si>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</si>
  <si>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</si>
  <si>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</si>
  <si>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</si>
  <si>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</si>
  <si>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</si>
  <si>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</si>
  <si>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</si>
  <si>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</si>
  <si>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</si>
  <si>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</si>
  <si>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</si>
  <si>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</si>
  <si>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</si>
  <si>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</si>
  <si>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</si>
  <si>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</si>
  <si>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</si>
  <si>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</si>
  <si>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</si>
  <si>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</si>
  <si>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</si>
  <si>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</si>
  <si>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</si>
  <si>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</si>
  <si>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</si>
  <si>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</si>
  <si>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</si>
  <si>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</si>
  <si>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</si>
  <si>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</si>
  <si>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</si>
  <si>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</si>
  <si>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</si>
  <si>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</si>
  <si>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</si>
  <si>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</si>
  <si>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</si>
  <si>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</si>
  <si>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</si>
  <si>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</si>
  <si>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</si>
  <si>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</si>
  <si>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</si>
  <si>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</si>
  <si>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</si>
  <si>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</si>
  <si>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</si>
  <si>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</si>
  <si>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</si>
  <si>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</si>
  <si>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</si>
  <si>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</si>
  <si>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</si>
  <si>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</si>
  <si>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</si>
  <si>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</si>
  <si>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</si>
  <si>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</si>
  <si>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</si>
  <si>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</si>
  <si>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</si>
  <si>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</si>
  <si>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</si>
  <si>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</si>
  <si>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</si>
  <si>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</si>
  <si>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</si>
  <si>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</si>
  <si>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</si>
  <si>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</si>
  <si>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</si>
  <si>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</si>
  <si>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</si>
  <si>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</si>
  <si>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</si>
  <si>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</si>
  <si>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</si>
  <si>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</si>
  <si>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</si>
  <si>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</si>
  <si>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</si>
  <si>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</si>
  <si>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</si>
  <si>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</si>
  <si>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</si>
  <si>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</si>
  <si>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</si>
  <si>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</si>
  <si>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</si>
  <si>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</si>
  <si>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</si>
  <si>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</si>
  <si>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</si>
  <si>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</si>
  <si>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</si>
  <si>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</si>
  <si>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</si>
  <si>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</si>
  <si>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</si>
  <si>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</si>
  <si>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</si>
  <si>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</si>
  <si>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</si>
  <si>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</si>
  <si>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</si>
  <si>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</si>
  <si>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</si>
  <si>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</si>
  <si>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</si>
  <si>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</si>
  <si>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</si>
  <si>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</si>
  <si>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</si>
  <si>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</si>
  <si>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</si>
  <si>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</si>
  <si>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</si>
  <si>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</si>
  <si>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</si>
  <si>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</si>
  <si>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</si>
  <si>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</si>
  <si>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</si>
  <si>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</si>
  <si>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</si>
  <si>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</si>
  <si>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</si>
  <si>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</si>
  <si>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</si>
  <si>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</si>
  <si>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</si>
  <si>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</si>
  <si>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</si>
  <si>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</si>
  <si>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</si>
  <si>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</si>
  <si>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</si>
  <si>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</si>
  <si>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</si>
  <si>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</si>
  <si>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</si>
  <si>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</si>
  <si>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</si>
  <si>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</si>
  <si>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</si>
  <si>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</si>
  <si>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</si>
  <si>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</si>
  <si>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</si>
  <si>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</si>
  <si>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</si>
  <si>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</si>
  <si>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</si>
  <si>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</si>
  <si>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</si>
  <si>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</si>
  <si>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</si>
  <si>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</si>
  <si>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</si>
  <si>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</si>
  <si>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</si>
  <si>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</si>
  <si>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</si>
  <si>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</si>
  <si>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</si>
  <si>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</si>
  <si>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</si>
  <si>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</si>
  <si>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</si>
  <si>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</si>
  <si>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</si>
  <si>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</si>
  <si>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</si>
  <si>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</si>
  <si>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</si>
  <si>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</si>
  <si>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</si>
  <si>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</si>
  <si>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</si>
  <si>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</si>
  <si>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</si>
  <si>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</si>
  <si>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</si>
  <si>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</si>
  <si>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</si>
  <si>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</si>
  <si>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</si>
  <si>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</si>
  <si>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</si>
  <si>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</si>
  <si>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</si>
  <si>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</si>
  <si>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</si>
  <si>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</si>
  <si>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</si>
  <si>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</si>
  <si>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</si>
  <si>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</si>
  <si>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</si>
  <si>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</si>
  <si>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</si>
  <si>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</si>
  <si>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</si>
  <si>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</si>
  <si>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</si>
  <si>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</si>
  <si>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</si>
  <si>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</si>
  <si>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</si>
  <si>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</si>
  <si>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</si>
  <si>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</si>
  <si>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</si>
  <si>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</si>
  <si>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</si>
  <si>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</si>
  <si>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</si>
  <si>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</si>
  <si>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</si>
  <si>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</si>
  <si>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</si>
  <si>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</si>
  <si>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</si>
  <si>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</si>
  <si>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</si>
  <si>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</si>
  <si>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</si>
  <si>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</si>
  <si>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</si>
  <si>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</si>
  <si>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</si>
  <si>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</si>
  <si>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</si>
  <si>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</si>
  <si>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</si>
  <si>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</si>
  <si>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</si>
  <si>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</si>
  <si>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</si>
  <si>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</si>
  <si>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</si>
  <si>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</si>
  <si>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</si>
  <si>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</si>
  <si>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</si>
  <si>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</si>
  <si>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</si>
  <si>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</si>
  <si>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</si>
  <si>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</si>
  <si>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</si>
  <si>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</si>
  <si>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</si>
  <si>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</si>
  <si>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</si>
  <si>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</si>
  <si>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</si>
  <si>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</si>
  <si>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</si>
  <si>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</si>
  <si>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</si>
  <si>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</si>
  <si>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</si>
  <si>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</si>
  <si>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</si>
  <si>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</si>
  <si>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</si>
  <si>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</si>
  <si>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</si>
  <si>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</si>
  <si>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</si>
  <si>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</si>
  <si>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</si>
  <si>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</si>
  <si>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</si>
  <si>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</si>
  <si>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</si>
  <si>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</si>
  <si>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</si>
  <si>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</si>
  <si>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</si>
  <si>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</si>
  <si>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</si>
  <si>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</si>
  <si>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</si>
  <si>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</si>
  <si>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</si>
  <si>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</si>
  <si>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</si>
  <si>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</si>
  <si>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</si>
  <si>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</si>
  <si>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</si>
  <si>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</si>
  <si>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</si>
  <si>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</si>
  <si>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</si>
  <si>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</si>
  <si>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</si>
  <si>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</si>
  <si>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</si>
  <si>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</si>
  <si>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</si>
  <si>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</si>
  <si>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</si>
  <si>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</si>
  <si>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</si>
  <si>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</si>
  <si>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</si>
  <si>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</si>
  <si>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</si>
  <si>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</si>
  <si>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</si>
  <si>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</si>
  <si>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</si>
  <si>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</si>
  <si>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</si>
  <si>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</si>
  <si>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</si>
  <si>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</si>
  <si>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</si>
  <si>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</si>
  <si>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</si>
  <si>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</si>
  <si>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</si>
  <si>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</si>
  <si>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</si>
  <si>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</si>
  <si>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</si>
  <si>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</si>
  <si>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</si>
  <si>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</si>
  <si>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</si>
  <si>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</si>
  <si>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</si>
  <si>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</si>
  <si>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</si>
  <si>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</si>
  <si>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</si>
  <si>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</si>
  <si>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</si>
  <si>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</si>
  <si>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</si>
  <si>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</si>
  <si>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</si>
  <si>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</si>
  <si>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</si>
  <si>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</si>
  <si>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</si>
  <si>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</si>
  <si>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</si>
  <si>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</si>
  <si>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</si>
  <si>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</si>
  <si>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</si>
  <si>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</si>
  <si>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</si>
  <si>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</si>
  <si>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</si>
  <si>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</si>
  <si>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</si>
  <si>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</si>
  <si>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</si>
  <si>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</si>
  <si>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</si>
  <si>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</si>
  <si>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</si>
  <si>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</si>
  <si>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</si>
  <si>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</si>
  <si>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</si>
  <si>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</si>
  <si>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</si>
  <si>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</si>
  <si>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</si>
  <si>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</si>
  <si>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</si>
  <si>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</si>
  <si>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</si>
  <si>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</si>
  <si>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</si>
  <si>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</si>
  <si>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</si>
  <si>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</si>
  <si>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</si>
  <si>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</si>
  <si>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</si>
  <si>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</si>
  <si>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</si>
  <si>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</si>
  <si>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</si>
  <si>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</si>
  <si>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</si>
  <si>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</si>
  <si>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</si>
  <si>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</si>
  <si>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</si>
  <si>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</si>
  <si>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</si>
  <si>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</si>
  <si>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</si>
  <si>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</si>
  <si>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</si>
  <si>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</si>
  <si>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</si>
  <si>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</si>
  <si>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</si>
  <si>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</si>
  <si>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</si>
  <si>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</si>
  <si>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</si>
  <si>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</si>
  <si>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</si>
  <si>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</si>
  <si>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</si>
  <si>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</si>
  <si>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</si>
  <si>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</si>
  <si>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</si>
  <si>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</si>
  <si>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</si>
  <si>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</si>
  <si>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</si>
  <si>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</si>
  <si>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</si>
  <si>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</si>
  <si>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</si>
  <si>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</si>
  <si>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</si>
  <si>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</si>
  <si>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</si>
  <si>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</si>
  <si>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</si>
  <si>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</si>
  <si>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</si>
  <si>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</si>
  <si>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</si>
  <si>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</si>
  <si>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</si>
  <si>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</si>
  <si>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</si>
  <si>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</si>
  <si>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</si>
  <si>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</si>
  <si>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</si>
  <si>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</si>
  <si>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</si>
  <si>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</si>
  <si>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</si>
  <si>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</si>
  <si>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</si>
  <si>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</si>
  <si>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</si>
  <si>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</si>
  <si>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</si>
  <si>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</si>
  <si>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</si>
  <si>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</si>
  <si>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</si>
  <si>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</si>
  <si>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</si>
  <si>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</si>
  <si>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</si>
  <si>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</si>
  <si>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</si>
  <si>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</si>
  <si>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</si>
  <si>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</si>
  <si>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</si>
  <si>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</si>
  <si>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</si>
  <si>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</si>
  <si>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</si>
  <si>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</si>
  <si>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</si>
  <si>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</si>
  <si>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</si>
  <si>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</si>
  <si>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</si>
  <si>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</si>
  <si>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</si>
  <si>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</si>
  <si>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</si>
  <si>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</si>
  <si>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</si>
  <si>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</si>
  <si>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</si>
  <si>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</si>
  <si>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</si>
  <si>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</si>
  <si>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</si>
  <si>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</si>
  <si>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</si>
  <si>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</si>
  <si>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</si>
  <si>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</si>
  <si>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</si>
  <si>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</si>
  <si>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</si>
  <si>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</si>
  <si>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</si>
  <si>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</si>
  <si>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</si>
  <si>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</si>
  <si>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</si>
  <si>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</si>
  <si>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</si>
  <si>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</si>
  <si>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</si>
  <si>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</si>
  <si>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</si>
  <si>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</si>
  <si>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</si>
  <si>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</si>
  <si>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</si>
  <si>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</si>
  <si>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</si>
  <si>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</si>
  <si>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</si>
  <si>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</si>
  <si>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</si>
  <si>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</si>
  <si>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</si>
  <si>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</si>
  <si>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</si>
  <si>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</si>
  <si>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</si>
  <si>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</si>
  <si>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</si>
  <si>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</si>
  <si>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</si>
  <si>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</si>
  <si>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</si>
  <si>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</si>
  <si>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</si>
  <si>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</si>
  <si>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</si>
  <si>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</si>
  <si>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</si>
  <si>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</si>
  <si>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</si>
  <si>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</si>
  <si>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</si>
  <si>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</si>
  <si>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</si>
  <si>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</si>
  <si>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</si>
  <si>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</si>
  <si>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</si>
  <si>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</si>
  <si>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</si>
  <si>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</si>
  <si>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</si>
  <si>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</si>
  <si>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</si>
  <si>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</si>
  <si>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</si>
  <si>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</si>
  <si>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</si>
  <si>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</si>
  <si>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</si>
  <si>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</si>
  <si>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</si>
  <si>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</si>
  <si>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</si>
  <si>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</si>
  <si>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</si>
  <si>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</si>
  <si>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</si>
  <si>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</si>
  <si>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</si>
  <si>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</si>
  <si>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</si>
  <si>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</si>
  <si>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</si>
  <si>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</si>
  <si>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</si>
  <si>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</si>
  <si>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</si>
  <si>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</si>
  <si>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</si>
  <si>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</si>
  <si>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</si>
  <si>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</si>
  <si>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</si>
  <si>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</si>
  <si>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</si>
  <si>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</si>
  <si>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</si>
  <si>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</si>
  <si>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</si>
  <si>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</si>
  <si>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</si>
  <si>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</si>
  <si>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</si>
  <si>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</si>
  <si>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</si>
  <si>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</si>
  <si>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</si>
  <si>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</si>
  <si>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</si>
  <si>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</si>
  <si>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</si>
  <si>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</si>
  <si>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</si>
  <si>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</si>
  <si>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</si>
  <si>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</si>
  <si>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</si>
  <si>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</si>
  <si>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</si>
  <si>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</si>
  <si>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</si>
  <si>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</si>
  <si>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</si>
  <si>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</si>
  <si>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</si>
  <si>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</si>
  <si>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</si>
  <si>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</si>
  <si>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</si>
  <si>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</si>
  <si>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</si>
  <si>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</si>
  <si>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</si>
  <si>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</si>
  <si>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</si>
  <si>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</si>
  <si>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</si>
  <si>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</si>
  <si>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</si>
  <si>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</si>
  <si>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</si>
  <si>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</si>
  <si>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</si>
  <si>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</si>
  <si>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</si>
  <si>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</si>
  <si>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</si>
  <si>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</si>
  <si>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</si>
  <si>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</si>
  <si>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</si>
  <si>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</si>
  <si>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</si>
  <si>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</si>
  <si>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</si>
  <si>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</si>
  <si>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</si>
  <si>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</si>
  <si>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</si>
  <si>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</si>
  <si>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</si>
  <si>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</si>
  <si>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</si>
  <si>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</si>
  <si>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</si>
  <si>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</si>
  <si>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</si>
  <si>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</si>
  <si>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</si>
  <si>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</si>
  <si>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</si>
  <si>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</si>
  <si>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</si>
  <si>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</si>
  <si>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</si>
  <si>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</si>
  <si>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</si>
  <si>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</si>
  <si>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</si>
  <si>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</si>
  <si>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</si>
  <si>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</si>
  <si>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</si>
  <si>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</si>
  <si>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</si>
  <si>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</si>
  <si>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</si>
  <si>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</si>
  <si>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</si>
  <si>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</si>
  <si>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</si>
  <si>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</si>
  <si>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</si>
  <si>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</si>
  <si>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</si>
  <si>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</si>
  <si>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</si>
  <si>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</si>
  <si>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</si>
  <si>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</si>
  <si>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</si>
  <si>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</si>
  <si>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</si>
  <si>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</si>
  <si>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</si>
  <si>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</si>
  <si>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</si>
  <si>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</si>
  <si>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</si>
  <si>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</si>
  <si>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</si>
  <si>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</si>
  <si>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</si>
  <si>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</si>
  <si>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</si>
  <si>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</si>
  <si>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</si>
  <si>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</si>
  <si>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</si>
  <si>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</si>
  <si>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</si>
  <si>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</si>
  <si>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</si>
  <si>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</si>
  <si>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</si>
  <si>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</si>
  <si>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</si>
  <si>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</si>
  <si>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</si>
  <si>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</si>
  <si>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</si>
  <si>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</si>
  <si>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</si>
  <si>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</si>
  <si>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</si>
  <si>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</si>
  <si>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</si>
  <si>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</si>
  <si>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</si>
  <si>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</si>
  <si>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</si>
  <si>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</si>
  <si>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</si>
  <si>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</si>
  <si>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</si>
  <si>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</si>
  <si>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</si>
  <si>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</si>
  <si>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</si>
  <si>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</si>
  <si>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</si>
  <si>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</si>
  <si>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</si>
  <si>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</si>
  <si>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</si>
  <si>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</si>
  <si>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</si>
  <si>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</si>
  <si>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</si>
  <si>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</si>
  <si>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</si>
  <si>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</si>
  <si>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</si>
  <si>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</si>
  <si>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</si>
  <si>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</si>
  <si>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</si>
  <si>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</si>
  <si>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</si>
  <si>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</si>
  <si>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</si>
  <si>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</si>
  <si>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</si>
  <si>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</si>
  <si>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</si>
  <si>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</si>
  <si>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</si>
  <si>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</si>
  <si>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</si>
  <si>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</si>
  <si>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</si>
  <si>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</si>
  <si>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</si>
  <si>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</si>
  <si>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</si>
  <si>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</si>
  <si>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</si>
  <si>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</si>
  <si>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</si>
  <si>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</si>
  <si>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</si>
  <si>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</si>
  <si>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</si>
  <si>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</si>
  <si>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</si>
  <si>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</si>
  <si>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</si>
  <si>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</si>
  <si>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</si>
  <si>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</si>
  <si>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</si>
  <si>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</si>
  <si>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</si>
  <si>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</si>
  <si>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</si>
  <si>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</si>
  <si>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</si>
  <si>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</si>
  <si>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</si>
  <si>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</si>
  <si>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</si>
  <si>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</si>
  <si>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</si>
  <si>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</si>
  <si>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</si>
  <si>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</si>
  <si>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</si>
  <si>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</si>
  <si>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</si>
  <si>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</si>
  <si>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</si>
  <si>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</si>
  <si>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</si>
  <si>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</si>
  <si>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</si>
  <si>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</si>
  <si>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</si>
  <si>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</si>
  <si>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</si>
  <si>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</si>
  <si>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</si>
  <si>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</si>
  <si>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</si>
  <si>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</si>
  <si>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</si>
  <si>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</si>
  <si>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</si>
  <si>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</si>
  <si>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</si>
  <si>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</si>
  <si>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</si>
  <si>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</si>
  <si>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</si>
  <si>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</si>
  <si>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</si>
  <si>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</si>
  <si>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</si>
  <si>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</si>
  <si>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</si>
  <si>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</si>
  <si>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</si>
  <si>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</si>
  <si>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</si>
  <si>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</si>
  <si>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</si>
  <si>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</si>
  <si>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</si>
  <si>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</si>
  <si>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</si>
  <si>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</si>
  <si>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</si>
  <si>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</si>
  <si>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</si>
  <si>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</si>
  <si>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</si>
  <si>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</si>
  <si>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</si>
  <si>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</si>
  <si>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</si>
  <si>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</si>
  <si>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</si>
  <si>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</si>
  <si>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</si>
  <si>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</si>
  <si>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</si>
  <si>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</si>
  <si>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</si>
  <si>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</si>
  <si>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</si>
  <si>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</si>
  <si>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</si>
  <si>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</si>
  <si>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</si>
  <si>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</si>
  <si>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</si>
  <si>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</si>
  <si>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</si>
  <si>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</si>
  <si>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</si>
  <si>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</si>
  <si>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</si>
  <si>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</si>
  <si>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</si>
  <si>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</si>
  <si>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</si>
  <si>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</si>
  <si>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</si>
  <si>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</si>
  <si>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</si>
  <si>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</si>
  <si>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</si>
  <si>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</si>
  <si>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</si>
  <si>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</si>
  <si>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</si>
  <si>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</si>
  <si>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</si>
  <si>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</si>
  <si>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</si>
  <si>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</si>
  <si>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</si>
  <si>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</si>
  <si>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</si>
  <si>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</si>
  <si>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</si>
  <si>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</si>
  <si>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</si>
  <si>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</si>
  <si>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</si>
  <si>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</si>
  <si>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</si>
  <si>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</si>
  <si>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</si>
  <si>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</si>
  <si>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</si>
  <si>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</si>
  <si>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</si>
  <si>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</si>
  <si>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</si>
  <si>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</si>
  <si>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</si>
  <si>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</si>
  <si>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</si>
  <si>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</si>
  <si>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</si>
  <si>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</si>
  <si>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</si>
  <si>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</si>
  <si>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</si>
  <si>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</si>
  <si>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</si>
  <si>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</si>
  <si>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</si>
  <si>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</si>
  <si>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</si>
  <si>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</si>
  <si>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</si>
  <si>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</si>
  <si>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</si>
  <si>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</si>
  <si>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</si>
  <si>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</si>
  <si>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</si>
  <si>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</si>
  <si>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</si>
  <si>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</si>
  <si>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</si>
  <si>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</si>
  <si>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</si>
  <si>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</si>
  <si>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</si>
  <si>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</si>
  <si>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</si>
  <si>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</si>
  <si>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</si>
  <si>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</si>
  <si>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</si>
  <si>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</si>
  <si>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</si>
  <si>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</si>
  <si>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</si>
  <si>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</si>
  <si>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</si>
  <si>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</si>
  <si>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</si>
  <si>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</si>
  <si>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</si>
  <si>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</si>
  <si>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</si>
  <si>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</si>
  <si>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</si>
  <si>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</si>
  <si>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</si>
  <si>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</si>
  <si>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</si>
  <si>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</si>
  <si>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</si>
  <si>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</si>
  <si>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</si>
  <si>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</si>
  <si>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</si>
  <si>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</si>
  <si>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</si>
  <si>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</si>
  <si>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</si>
  <si>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</si>
  <si>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</si>
  <si>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</si>
  <si>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</si>
  <si>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</si>
  <si>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</si>
  <si>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</si>
  <si>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</si>
  <si>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</si>
  <si>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</si>
  <si>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</si>
  <si>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</si>
  <si>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</si>
  <si>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</si>
  <si>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</si>
  <si>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</si>
  <si>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</si>
  <si>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</si>
  <si>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</si>
  <si>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</si>
  <si>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</si>
  <si>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</si>
  <si>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</si>
  <si>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</si>
  <si>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</si>
  <si>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</si>
  <si>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</si>
  <si>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</si>
  <si>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</si>
  <si>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</si>
  <si>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</si>
  <si>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</si>
  <si>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</si>
  <si>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</si>
  <si>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</si>
  <si>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</si>
  <si>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</si>
  <si>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</si>
  <si>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</si>
  <si>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</si>
  <si>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</si>
  <si>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</si>
  <si>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</si>
  <si>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</si>
  <si>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</si>
  <si>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</si>
  <si>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</si>
  <si>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</si>
  <si>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</si>
  <si>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</si>
  <si>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</si>
  <si>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</si>
  <si>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</si>
  <si>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</si>
  <si>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</si>
  <si>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</si>
  <si>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</si>
  <si>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</si>
  <si>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</si>
  <si>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</si>
  <si>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</si>
  <si>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</si>
  <si>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</si>
  <si>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</si>
  <si>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</si>
  <si>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</si>
  <si>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</si>
  <si>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</si>
  <si>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</si>
  <si>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</si>
  <si>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</si>
  <si>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</si>
  <si>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</si>
  <si>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</si>
  <si>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</si>
  <si>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</si>
  <si>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</si>
  <si>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</si>
  <si>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</si>
  <si>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</si>
  <si>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</si>
  <si>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</si>
  <si>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</si>
  <si>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</si>
  <si>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</si>
  <si>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</si>
  <si>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</si>
  <si>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</si>
  <si>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</si>
  <si>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</si>
  <si>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</si>
  <si>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</si>
  <si>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</si>
  <si>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</si>
  <si>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</si>
  <si>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</si>
  <si>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</si>
  <si>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</si>
  <si>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</si>
  <si>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</si>
  <si>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</si>
  <si>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</si>
  <si>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</si>
  <si>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</si>
  <si>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</si>
  <si>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</si>
  <si>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</si>
  <si>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</si>
  <si>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</si>
  <si>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</si>
  <si>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</si>
  <si>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</si>
  <si>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</si>
  <si>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</si>
  <si>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</si>
  <si>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</si>
  <si>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</si>
  <si>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</si>
  <si>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</si>
  <si>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</si>
  <si>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</si>
  <si>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</si>
  <si>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</si>
  <si>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</si>
  <si>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</si>
  <si>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</si>
  <si>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</si>
  <si>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</si>
  <si>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</si>
  <si>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</si>
  <si>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</si>
  <si>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</si>
  <si>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</si>
  <si>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</si>
  <si>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</si>
  <si>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</si>
  <si>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</si>
  <si>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</si>
  <si>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</si>
  <si>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</si>
  <si>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</si>
  <si>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</si>
  <si>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</si>
  <si>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</si>
  <si>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</si>
  <si>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</si>
  <si>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</si>
  <si>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</si>
  <si>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</si>
  <si>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</si>
  <si>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</si>
  <si>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</si>
  <si>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</si>
  <si>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</si>
  <si>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</si>
  <si>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</si>
  <si>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</si>
  <si>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</si>
  <si>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</si>
  <si>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</si>
  <si>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</si>
  <si>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</si>
  <si>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</si>
  <si>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</si>
  <si>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</si>
  <si>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</si>
  <si>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</si>
  <si>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</si>
  <si>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</si>
  <si>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</si>
  <si>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</si>
  <si>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</si>
  <si>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</si>
  <si>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</si>
  <si>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</si>
  <si>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</si>
  <si>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</si>
  <si>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</si>
  <si>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</si>
  <si>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</si>
  <si>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</si>
  <si>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</si>
  <si>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</si>
  <si>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</si>
  <si>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</si>
  <si>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</si>
  <si>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</si>
  <si>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</si>
  <si>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</si>
  <si>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</si>
  <si>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</si>
  <si>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</si>
  <si>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</si>
  <si>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</si>
  <si>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</si>
  <si>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</si>
  <si>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</si>
  <si>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</si>
  <si>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</si>
  <si>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</si>
  <si>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</si>
  <si>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</si>
  <si>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</si>
  <si>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</si>
  <si>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</si>
  <si>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</si>
  <si>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</si>
  <si>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</si>
  <si>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</si>
  <si>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</si>
  <si>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</si>
  <si>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</si>
  <si>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</si>
  <si>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</si>
  <si>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</si>
  <si>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</si>
  <si>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</si>
  <si>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</si>
  <si>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</si>
  <si>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</si>
  <si>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</si>
  <si>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</si>
  <si>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</si>
  <si>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</si>
  <si>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</si>
  <si>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</si>
  <si>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</si>
  <si>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</si>
  <si>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</si>
  <si>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</si>
  <si>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</si>
  <si>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</si>
  <si>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</si>
  <si>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</si>
  <si>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</si>
  <si>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</si>
  <si>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</si>
  <si>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</si>
  <si>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</si>
  <si>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</si>
  <si>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</si>
  <si>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</si>
  <si>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</si>
  <si>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</si>
  <si>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</si>
  <si>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</si>
  <si>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</si>
  <si>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</si>
  <si>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</si>
  <si>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</si>
  <si>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</si>
  <si>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</si>
  <si>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</si>
  <si>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</si>
  <si>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</si>
  <si>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</si>
  <si>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</si>
  <si>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</si>
  <si>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</si>
  <si>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</si>
  <si>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</si>
  <si>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</si>
  <si>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</si>
  <si>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</si>
  <si>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</si>
  <si>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</si>
  <si>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</si>
  <si>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</si>
  <si>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</si>
  <si>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</si>
  <si>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</si>
  <si>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</si>
  <si>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</si>
  <si>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</si>
  <si>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</si>
  <si>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</si>
  <si>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</si>
  <si>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</si>
  <si>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</si>
  <si>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</si>
  <si>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</si>
  <si>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</si>
  <si>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</si>
  <si>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</si>
  <si>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</si>
  <si>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</si>
  <si>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</si>
  <si>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</si>
  <si>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</si>
  <si>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</si>
  <si>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</si>
  <si>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</si>
  <si>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</si>
  <si>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</si>
  <si>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</si>
  <si>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</si>
  <si>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</si>
  <si>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</si>
  <si>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</si>
  <si>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</si>
  <si>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</si>
  <si>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</si>
  <si>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</si>
  <si>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</si>
  <si>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</si>
  <si>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</si>
  <si>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</si>
  <si>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</si>
  <si>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</si>
  <si>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</si>
  <si>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</si>
  <si>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</si>
  <si>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</si>
  <si>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</si>
  <si>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</si>
  <si>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</si>
  <si>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</si>
  <si>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</si>
  <si>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</si>
  <si>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</si>
  <si>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</si>
  <si>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</si>
  <si>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</si>
  <si>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</si>
  <si>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</si>
  <si>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</si>
  <si>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</si>
  <si>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</si>
  <si>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</si>
  <si>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</si>
  <si>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</si>
  <si>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</si>
  <si>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</si>
  <si>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</si>
  <si>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</si>
  <si>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</si>
  <si>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</si>
  <si>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</si>
  <si>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</si>
  <si>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</si>
  <si>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</si>
  <si>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</si>
  <si>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</si>
  <si>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</si>
  <si>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</si>
  <si>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</si>
  <si>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</si>
  <si>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</si>
  <si>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</si>
  <si>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</si>
  <si>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</si>
  <si>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</si>
  <si>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</si>
  <si>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</si>
  <si>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</si>
  <si>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</si>
  <si>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</si>
  <si>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</si>
  <si>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</si>
  <si>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</si>
  <si>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</si>
  <si>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</si>
  <si>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</si>
  <si>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</si>
  <si>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</si>
  <si>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</si>
  <si>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</si>
  <si>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</si>
  <si>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</si>
  <si>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</si>
  <si>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</si>
  <si>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</si>
  <si>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</si>
  <si>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</si>
  <si>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</si>
  <si>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</si>
  <si>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</si>
  <si>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</si>
  <si>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</si>
  <si>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</si>
  <si>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</si>
  <si>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</si>
  <si>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</si>
  <si>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</si>
  <si>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</si>
  <si>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</si>
  <si>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</si>
  <si>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</si>
  <si>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</si>
  <si>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</si>
  <si>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</si>
  <si>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</si>
  <si>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</si>
  <si>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</si>
  <si>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</si>
  <si>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</si>
  <si>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</si>
  <si>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</si>
  <si>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</si>
  <si>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</si>
  <si>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</si>
  <si>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</si>
  <si>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</si>
  <si>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</si>
  <si>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</si>
  <si>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</si>
  <si>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</si>
  <si>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</si>
  <si>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</si>
  <si>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</si>
  <si>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</si>
  <si>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</si>
  <si>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</si>
  <si>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</si>
  <si>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</si>
  <si>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</si>
  <si>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</si>
  <si>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</si>
  <si>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</si>
  <si>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</si>
  <si>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</si>
  <si>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</si>
  <si>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</si>
  <si>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</si>
  <si>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</si>
  <si>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</si>
  <si>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</si>
  <si>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</si>
  <si>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</si>
  <si>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</si>
  <si>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</si>
  <si>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</si>
  <si>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</si>
  <si>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</si>
  <si>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</si>
  <si>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</si>
  <si>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</si>
  <si>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</si>
  <si>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</si>
  <si>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</si>
  <si>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</si>
  <si>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</si>
  <si>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</si>
  <si>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</si>
  <si>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</si>
  <si>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</si>
  <si>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</si>
  <si>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</si>
  <si>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</si>
  <si>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</si>
  <si>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</si>
  <si>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</si>
  <si>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</si>
  <si>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</si>
  <si>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</si>
  <si>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</si>
  <si>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</si>
  <si>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</si>
  <si>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</si>
  <si>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</si>
  <si>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</si>
  <si>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</si>
  <si>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</si>
  <si>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</si>
  <si>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</si>
  <si>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</si>
  <si>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</si>
  <si>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</si>
  <si>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</si>
  <si>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</si>
  <si>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</si>
  <si>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</si>
  <si>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</si>
  <si>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</si>
  <si>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</si>
  <si>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</si>
  <si>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</si>
  <si>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</si>
  <si>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</si>
  <si>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</si>
  <si>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</si>
  <si>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</si>
  <si>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</si>
  <si>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</si>
  <si>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</si>
  <si>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</si>
  <si>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</si>
  <si>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</si>
  <si>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</si>
  <si>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</si>
  <si>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</si>
  <si>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</si>
  <si>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</si>
  <si>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</si>
  <si>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</si>
  <si>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</si>
  <si>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</si>
  <si>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</si>
  <si>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</si>
  <si>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</si>
  <si>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</si>
  <si>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</si>
  <si>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</si>
  <si>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</si>
  <si>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</si>
  <si>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</si>
  <si>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</si>
  <si>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</si>
  <si>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</si>
  <si>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</si>
  <si>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</si>
  <si>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</si>
  <si>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</si>
  <si>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</si>
  <si>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</si>
  <si>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</si>
  <si>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</si>
  <si>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</si>
  <si>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</si>
  <si>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</si>
  <si>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</si>
  <si>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</si>
  <si>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</si>
  <si>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</si>
  <si>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</si>
  <si>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</si>
  <si>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</si>
  <si>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</si>
  <si>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</si>
  <si>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</si>
  <si>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</si>
  <si>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</si>
  <si>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</si>
  <si>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</si>
  <si>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</si>
  <si>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</si>
  <si>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</si>
  <si>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</si>
  <si>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</si>
  <si>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</si>
  <si>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</si>
  <si>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</si>
  <si>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</si>
  <si>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</si>
  <si>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</si>
  <si>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</si>
  <si>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</si>
  <si>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</si>
  <si>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</si>
  <si>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</si>
  <si>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</si>
  <si>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</si>
  <si>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</si>
  <si>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</si>
  <si>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</si>
  <si>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</si>
  <si>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</si>
  <si>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</si>
  <si>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</si>
  <si>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</si>
  <si>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</si>
  <si>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</si>
  <si>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</si>
  <si>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</si>
  <si>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</si>
  <si>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</si>
  <si>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</si>
  <si>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</si>
  <si>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</si>
  <si>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</si>
  <si>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</si>
  <si>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</si>
  <si>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</si>
  <si>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</si>
  <si>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</si>
  <si>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</si>
  <si>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</si>
  <si>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</si>
  <si>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</si>
  <si>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</si>
  <si>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</si>
  <si>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</si>
  <si>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</si>
  <si>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</si>
  <si>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</si>
  <si>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</si>
  <si>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</si>
  <si>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</si>
  <si>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</si>
  <si>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</si>
  <si>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</si>
  <si>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</si>
  <si>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</si>
  <si>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</si>
  <si>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</si>
  <si>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</si>
  <si>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</si>
  <si>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</si>
  <si>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</si>
  <si>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</si>
  <si>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</si>
  <si>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</si>
  <si>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</si>
  <si>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</si>
  <si>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</si>
  <si>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</si>
  <si>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</si>
  <si>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</si>
  <si>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</si>
  <si>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</si>
  <si>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</si>
  <si>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</si>
  <si>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</si>
  <si>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</si>
  <si>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</si>
  <si>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</si>
  <si>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</si>
  <si>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</si>
  <si>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</si>
  <si>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</si>
  <si>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</si>
  <si>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</si>
  <si>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</si>
  <si>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</si>
  <si>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</si>
  <si>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</si>
  <si>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</si>
  <si>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</si>
  <si>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</si>
  <si>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</si>
  <si>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</si>
  <si>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</si>
  <si>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</si>
  <si>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</si>
  <si>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</si>
  <si>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</si>
  <si>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</si>
  <si>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</si>
  <si>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</si>
  <si>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</si>
  <si>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</si>
  <si>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</si>
  <si>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</si>
  <si>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</si>
  <si>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</si>
  <si>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</si>
  <si>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</si>
  <si>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</si>
  <si>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</si>
  <si>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</si>
  <si>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</si>
  <si>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</si>
  <si>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</si>
  <si>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</si>
  <si>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</si>
  <si>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</si>
  <si>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</si>
  <si>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</si>
  <si>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</si>
  <si>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</si>
  <si>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</si>
  <si>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</si>
  <si>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</si>
  <si>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</si>
  <si>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</si>
  <si>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</si>
  <si>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</si>
  <si>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</si>
  <si>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</si>
  <si>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</si>
  <si>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</si>
  <si>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</si>
  <si>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</si>
  <si>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</si>
  <si>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</si>
  <si>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</si>
  <si>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</si>
  <si>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</si>
  <si>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</si>
  <si>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</si>
  <si>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</si>
  <si>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</si>
  <si>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</si>
  <si>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</si>
  <si>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</si>
  <si>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</si>
  <si>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</si>
  <si>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</si>
  <si>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</si>
  <si>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</si>
  <si>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</si>
  <si>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</si>
  <si>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</si>
  <si>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</si>
  <si>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</si>
  <si>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</si>
  <si>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</si>
  <si>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</si>
  <si>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</si>
  <si>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</si>
  <si>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</si>
  <si>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</si>
  <si>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</si>
  <si>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</si>
  <si>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</si>
  <si>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</si>
  <si>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</si>
  <si>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</si>
  <si>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</si>
  <si>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</si>
  <si>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</si>
  <si>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</si>
  <si>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</si>
  <si>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</si>
  <si>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</si>
  <si>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</si>
  <si>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</si>
  <si>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</si>
  <si>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</si>
  <si>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</si>
  <si>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</si>
  <si>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</si>
  <si>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</si>
  <si>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</si>
  <si>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</si>
  <si>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</si>
  <si>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</si>
  <si>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</si>
  <si>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</si>
  <si>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</si>
  <si>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</si>
  <si>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</si>
  <si>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</si>
  <si>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</si>
  <si>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</si>
  <si>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</si>
  <si>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</si>
  <si>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</si>
  <si>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</si>
  <si>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</si>
  <si>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</si>
  <si>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</si>
  <si>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</si>
  <si>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</si>
  <si>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</si>
  <si>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</si>
  <si>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</si>
  <si>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</si>
  <si>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</si>
  <si>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</si>
  <si>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</si>
  <si>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</si>
  <si>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</si>
  <si>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</si>
  <si>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</si>
  <si>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</si>
  <si>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</si>
  <si>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</si>
  <si>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</si>
  <si>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</si>
  <si>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</si>
  <si>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</si>
  <si>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</si>
  <si>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</si>
  <si>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</si>
  <si>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</si>
  <si>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</si>
  <si>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</si>
  <si>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</si>
  <si>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</si>
  <si>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</si>
  <si>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</si>
  <si>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</si>
  <si>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</si>
  <si>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</si>
  <si>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</si>
  <si>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</si>
  <si>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</si>
  <si>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</si>
  <si>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</si>
  <si>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</si>
  <si>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</si>
  <si>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</si>
  <si>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</si>
  <si>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</si>
  <si>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</si>
  <si>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</si>
  <si>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</si>
  <si>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</si>
  <si>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</si>
  <si>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</si>
  <si>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</si>
  <si>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</si>
  <si>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</si>
  <si>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</si>
  <si>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</si>
  <si>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</si>
  <si>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</si>
  <si>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</si>
  <si>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</si>
  <si>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</si>
  <si>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</si>
  <si>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</si>
  <si>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</si>
  <si>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</si>
  <si>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</si>
  <si>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</si>
  <si>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</si>
  <si>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</si>
  <si>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</si>
  <si>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</si>
  <si>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</si>
  <si>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</si>
  <si>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</si>
  <si>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</si>
  <si>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</si>
  <si>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</si>
  <si>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</si>
  <si>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</si>
  <si>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</si>
  <si>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</si>
  <si>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</si>
  <si>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</si>
  <si>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</si>
  <si>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</si>
  <si>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</si>
  <si>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</si>
  <si>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</si>
  <si>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</si>
  <si>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</si>
  <si>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</si>
  <si>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</si>
  <si>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</si>
  <si>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</si>
  <si>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</si>
  <si>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</si>
  <si>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</si>
  <si>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</si>
  <si>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</si>
  <si>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</si>
  <si>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</si>
  <si>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</si>
  <si>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</si>
  <si>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</si>
  <si>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</si>
  <si>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</si>
  <si>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</si>
  <si>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</si>
  <si>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</si>
  <si>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</si>
  <si>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</si>
  <si>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</si>
  <si>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</si>
  <si>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</si>
  <si>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</si>
  <si>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</si>
  <si>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</si>
  <si>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</si>
  <si>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</si>
  <si>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</si>
  <si>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</si>
  <si>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</si>
  <si>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</si>
  <si>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</si>
  <si>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</si>
  <si>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</si>
  <si>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</si>
  <si>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</si>
  <si>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</si>
  <si>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</si>
  <si>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</si>
  <si>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</si>
  <si>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</si>
  <si>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</si>
  <si>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</si>
  <si>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</si>
  <si>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</si>
  <si>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</si>
  <si>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</si>
  <si>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</si>
  <si>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</si>
  <si>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</si>
  <si>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</si>
  <si>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</si>
  <si>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</si>
  <si>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</si>
  <si>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</si>
  <si>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</si>
  <si>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</si>
  <si>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</si>
  <si>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</si>
  <si>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</si>
  <si>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</si>
  <si>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</si>
  <si>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</si>
  <si>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</si>
  <si>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</si>
  <si>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</si>
  <si>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</si>
  <si>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</si>
  <si>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</si>
  <si>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</si>
  <si>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</si>
  <si>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</si>
  <si>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</si>
  <si>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</si>
  <si>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</si>
  <si>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</si>
  <si>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</si>
  <si>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</si>
  <si>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</si>
  <si>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</si>
  <si>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</si>
  <si>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</si>
  <si>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</si>
  <si>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</si>
  <si>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</si>
  <si>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</si>
  <si>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</si>
  <si>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</si>
  <si>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</si>
  <si>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</si>
  <si>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</si>
  <si>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</si>
  <si>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</si>
  <si>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</si>
  <si>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</si>
  <si>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</si>
  <si>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</si>
  <si>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</si>
  <si>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</si>
  <si>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</si>
  <si>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</si>
  <si>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</si>
  <si>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</si>
  <si>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</si>
  <si>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</si>
  <si>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</si>
  <si>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</si>
  <si>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</si>
  <si>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</si>
  <si>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</si>
  <si>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</si>
  <si>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</si>
  <si>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</si>
  <si>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</si>
  <si>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</si>
  <si>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</si>
  <si>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</si>
  <si>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</si>
  <si>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</si>
  <si>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</si>
  <si>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</si>
  <si>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</si>
  <si>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</si>
  <si>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</si>
  <si>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</si>
  <si>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</si>
  <si>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</si>
  <si>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</si>
  <si>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</si>
  <si>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</si>
  <si>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</si>
  <si>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</si>
  <si>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</si>
  <si>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</si>
  <si>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</si>
  <si>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</si>
  <si>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</si>
  <si>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</si>
  <si>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</si>
  <si>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</si>
  <si>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</si>
  <si>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</si>
  <si>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</si>
  <si>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</si>
  <si>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</si>
  <si>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</si>
  <si>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</si>
  <si>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</si>
  <si>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</si>
  <si>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</si>
  <si>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</si>
  <si>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</si>
  <si>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</si>
  <si>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</si>
  <si>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</si>
  <si>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</si>
  <si>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</si>
  <si>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</si>
  <si>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</si>
  <si>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</si>
  <si>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</si>
  <si>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</si>
  <si>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</si>
  <si>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</si>
  <si>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</si>
  <si>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</si>
  <si>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</si>
  <si>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</si>
  <si>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</si>
  <si>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</si>
  <si>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</si>
  <si>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</si>
  <si>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</si>
  <si>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</si>
  <si>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</si>
  <si>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</si>
  <si>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</si>
  <si>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</si>
  <si>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</si>
  <si>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</si>
  <si>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</si>
  <si>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</si>
  <si>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</si>
  <si>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</si>
  <si>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</si>
  <si>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</si>
  <si>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</si>
  <si>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</si>
  <si>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</si>
  <si>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</si>
  <si>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</si>
  <si>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</si>
  <si>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</si>
  <si>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</si>
  <si>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</si>
  <si>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</si>
  <si>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</si>
  <si>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</si>
  <si>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</si>
  <si>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</si>
  <si>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</si>
  <si>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</si>
  <si>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</si>
  <si>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</si>
  <si>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</si>
  <si>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</si>
  <si>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</si>
  <si>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</si>
  <si>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</si>
  <si>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</si>
  <si>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</si>
  <si>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</si>
  <si>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</si>
  <si>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</si>
  <si>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</si>
  <si>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</si>
  <si>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</si>
  <si>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</si>
  <si>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</si>
  <si>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</si>
  <si>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</si>
  <si>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</si>
  <si>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</si>
  <si>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</si>
  <si>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</si>
  <si>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</si>
  <si>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</si>
  <si>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</si>
  <si>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</si>
  <si>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</si>
  <si>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</si>
  <si>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</si>
  <si>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</si>
  <si>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</si>
  <si>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</si>
  <si>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</si>
  <si>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</si>
  <si>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</si>
  <si>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</si>
  <si>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</si>
  <si>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</si>
  <si>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</si>
  <si>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</si>
  <si>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</si>
  <si>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</si>
  <si>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</si>
  <si>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</si>
  <si>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</si>
  <si>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</si>
  <si>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</si>
  <si>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</si>
  <si>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</si>
  <si>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</si>
  <si>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</si>
  <si>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</si>
  <si>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</si>
  <si>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</si>
  <si>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</si>
  <si>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</si>
  <si>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</si>
  <si>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</si>
  <si>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</si>
  <si>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</si>
  <si>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</si>
  <si>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</si>
  <si>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</si>
  <si>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</si>
  <si>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</si>
  <si>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</si>
  <si>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</si>
  <si>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</si>
  <si>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</si>
  <si>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</si>
  <si>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</si>
  <si>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</si>
  <si>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</si>
  <si>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</si>
  <si>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</si>
  <si>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</si>
  <si>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</si>
  <si>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</si>
  <si>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</si>
  <si>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</si>
  <si>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</si>
  <si>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</si>
  <si>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</si>
  <si>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</si>
  <si>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</si>
  <si>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</si>
  <si>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</si>
  <si>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</si>
  <si>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</si>
  <si>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</si>
  <si>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</si>
  <si>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</si>
  <si>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</si>
  <si>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</si>
  <si>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</si>
  <si>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</si>
  <si>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</si>
  <si>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</si>
  <si>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</si>
  <si>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</si>
  <si>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</si>
  <si>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</si>
  <si>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</si>
  <si>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</si>
  <si>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</si>
  <si>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</si>
  <si>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</si>
  <si>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</si>
  <si>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</si>
  <si>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</si>
  <si>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</si>
  <si>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</si>
  <si>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</si>
  <si>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</si>
  <si>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</si>
  <si>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</si>
  <si>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</si>
  <si>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</si>
  <si>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</si>
  <si>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</si>
  <si>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</si>
  <si>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</si>
  <si>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</si>
  <si>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</si>
  <si>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</si>
  <si>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</si>
  <si>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</si>
  <si>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</si>
  <si>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</si>
  <si>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</si>
  <si>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</si>
  <si>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</si>
  <si>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</si>
  <si>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</si>
  <si>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</si>
  <si>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</si>
  <si>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</si>
  <si>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</si>
  <si>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</si>
  <si>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</si>
  <si>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</si>
  <si>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</si>
  <si>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</si>
  <si>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</si>
  <si>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</si>
  <si>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</si>
  <si>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</si>
  <si>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</si>
  <si>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</si>
  <si>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</si>
  <si>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</si>
  <si>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</si>
  <si>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</si>
  <si>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</si>
  <si>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</si>
  <si>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</si>
  <si>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</si>
  <si>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</si>
  <si>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</si>
  <si>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</si>
  <si>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</si>
  <si>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</si>
  <si>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</si>
  <si>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</si>
  <si>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</si>
  <si>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</si>
  <si>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</si>
  <si>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</si>
  <si>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</si>
  <si>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</si>
  <si>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</si>
  <si>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</si>
  <si>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</si>
  <si>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</si>
  <si>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</si>
  <si>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</si>
  <si>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</si>
  <si>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</si>
  <si>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</si>
  <si>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</si>
  <si>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</si>
  <si>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</si>
  <si>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</si>
  <si>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</si>
  <si>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</si>
  <si>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</si>
  <si>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</si>
  <si>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</si>
  <si>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</si>
  <si>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</si>
  <si>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</si>
  <si>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</si>
  <si>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</si>
  <si>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</si>
  <si>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</si>
  <si>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</si>
  <si>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</si>
  <si>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</si>
  <si>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</si>
  <si>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</si>
  <si>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</si>
  <si>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</si>
  <si>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</si>
  <si>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</si>
  <si>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</si>
  <si>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</si>
  <si>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</si>
  <si>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</si>
  <si>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</si>
  <si>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</si>
  <si>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</si>
  <si>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</si>
  <si>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</si>
  <si>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</si>
  <si>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</si>
  <si>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</si>
  <si>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</si>
  <si>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</si>
  <si>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</si>
  <si>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</si>
  <si>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</si>
  <si>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</si>
  <si>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</si>
  <si>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</si>
  <si>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</si>
  <si>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</si>
  <si>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</si>
  <si>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</si>
  <si>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</si>
  <si>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</si>
  <si>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</si>
  <si>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</si>
  <si>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</si>
  <si>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</si>
  <si>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</si>
  <si>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</si>
  <si>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</si>
  <si>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</si>
  <si>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</si>
  <si>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</si>
  <si>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</si>
  <si>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</si>
  <si>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</si>
  <si>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</si>
  <si>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</si>
  <si>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</si>
  <si>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</si>
  <si>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</si>
  <si>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</si>
  <si>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</si>
  <si>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</si>
  <si>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</si>
  <si>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</si>
  <si>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</si>
  <si>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</si>
  <si>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</si>
  <si>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</si>
  <si>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</si>
  <si>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</si>
  <si>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</si>
  <si>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</si>
  <si>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</si>
  <si>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</si>
  <si>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</si>
  <si>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</si>
  <si>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</si>
  <si>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</si>
  <si>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</si>
  <si>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</si>
  <si>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</si>
  <si>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</si>
  <si>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</si>
  <si>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</si>
  <si>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</si>
  <si>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</si>
  <si>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</si>
  <si>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</si>
  <si>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</si>
  <si>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</si>
  <si>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</si>
  <si>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</si>
  <si>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</si>
  <si>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</si>
  <si>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</si>
  <si>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</si>
  <si>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</si>
  <si>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</si>
  <si>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</si>
  <si>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</si>
  <si>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</si>
  <si>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</si>
  <si>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</si>
  <si>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</si>
  <si>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</si>
  <si>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</si>
  <si>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</si>
  <si>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</si>
  <si>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</si>
  <si>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</si>
  <si>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</si>
  <si>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</si>
  <si>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</si>
  <si>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</si>
  <si>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</si>
  <si>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</si>
  <si>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</si>
  <si>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</si>
  <si>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</si>
  <si>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</si>
  <si>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</si>
  <si>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</si>
  <si>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</si>
  <si>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</si>
  <si>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</si>
  <si>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</si>
  <si>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</si>
  <si>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</si>
  <si>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</si>
  <si>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</si>
  <si>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</si>
  <si>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</si>
  <si>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</si>
  <si>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</si>
  <si>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</si>
  <si>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</si>
  <si>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</si>
  <si>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</si>
  <si>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</si>
  <si>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</si>
  <si>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</si>
  <si>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</si>
  <si>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</si>
  <si>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</si>
  <si>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</si>
  <si>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</si>
  <si>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</si>
  <si>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</si>
  <si>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</si>
  <si>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</si>
  <si>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</si>
  <si>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</si>
  <si>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</si>
  <si>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</si>
  <si>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</si>
  <si>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</si>
  <si>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</si>
  <si>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</si>
  <si>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</si>
  <si>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</si>
  <si>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</si>
  <si>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</si>
  <si>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</si>
  <si>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</si>
  <si>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</si>
  <si>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</si>
  <si>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</si>
  <si>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</si>
  <si>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</si>
  <si>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</si>
  <si>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</si>
  <si>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</si>
  <si>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</si>
  <si>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</si>
  <si>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</si>
  <si>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</si>
  <si>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</si>
  <si>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</si>
  <si>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</si>
  <si>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</si>
  <si>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</si>
  <si>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</si>
  <si>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</si>
  <si>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</si>
  <si>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</si>
  <si>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</si>
  <si>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</si>
  <si>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</si>
  <si>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</si>
  <si>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</si>
  <si>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</si>
  <si>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</si>
  <si>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</si>
  <si>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</si>
  <si>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</si>
  <si>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</si>
  <si>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</si>
  <si>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</si>
  <si>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</si>
  <si>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</si>
  <si>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</si>
  <si>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</si>
  <si>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</si>
  <si>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</si>
  <si>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</si>
  <si>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</si>
  <si>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</si>
  <si>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</si>
  <si>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</si>
  <si>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</si>
  <si>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</si>
  <si>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</si>
  <si>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</si>
  <si>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</si>
  <si>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</si>
  <si>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</si>
  <si>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</si>
  <si>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</si>
  <si>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</si>
  <si>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</si>
  <si>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</si>
  <si>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</si>
  <si>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</si>
  <si>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</si>
  <si>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</si>
  <si>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</si>
  <si>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</si>
  <si>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</si>
  <si>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</si>
  <si>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</si>
  <si>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</si>
  <si>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</si>
  <si>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</si>
  <si>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</si>
  <si>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</si>
  <si>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</si>
  <si>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</si>
  <si>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</si>
  <si>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</si>
  <si>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</si>
  <si>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</si>
  <si>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</si>
  <si>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</si>
  <si>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</si>
  <si>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</si>
  <si>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</si>
  <si>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</si>
  <si>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</si>
  <si>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</si>
  <si>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</si>
  <si>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</si>
  <si>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</si>
  <si>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</si>
  <si>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</si>
  <si>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</si>
  <si>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</si>
  <si>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</si>
  <si>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</si>
  <si>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</si>
  <si>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</si>
  <si>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</si>
  <si>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</si>
  <si>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</si>
  <si>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</si>
  <si>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</si>
  <si>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</si>
  <si>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</si>
  <si>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</si>
  <si>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</si>
  <si>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</si>
  <si>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</si>
  <si>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</si>
  <si>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</si>
  <si>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</si>
  <si>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</si>
  <si>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</si>
  <si>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</si>
  <si>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</si>
  <si>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</si>
  <si>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</si>
  <si>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</si>
  <si>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</si>
  <si>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</si>
  <si>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</si>
  <si>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</si>
  <si>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</si>
  <si>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</si>
  <si>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</si>
  <si>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</si>
  <si>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</si>
  <si>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</si>
  <si>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</si>
  <si>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</si>
  <si>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</si>
  <si>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</si>
  <si>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</si>
  <si>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</si>
  <si>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</si>
  <si>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</si>
  <si>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</si>
  <si>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</si>
  <si>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</si>
  <si>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</si>
  <si>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</si>
  <si>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</si>
  <si>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</si>
  <si>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</si>
  <si>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</si>
  <si>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</si>
  <si>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</si>
  <si>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</si>
  <si>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</si>
  <si>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</si>
  <si>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</si>
  <si>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</si>
  <si>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</si>
  <si>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</si>
  <si>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</si>
  <si>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</si>
  <si>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</si>
  <si>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</si>
  <si>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</si>
  <si>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</si>
  <si>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</si>
  <si>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</si>
  <si>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</si>
  <si>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</si>
  <si>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</si>
  <si>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</si>
  <si>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</si>
  <si>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</si>
  <si>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</si>
  <si>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</si>
  <si>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</si>
  <si>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</si>
  <si>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</si>
  <si>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</si>
  <si>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</si>
  <si>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</si>
  <si>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</si>
  <si>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</si>
  <si>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</si>
  <si>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</si>
  <si>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</si>
  <si>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</si>
  <si>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</si>
  <si>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</si>
  <si>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</si>
  <si>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</si>
  <si>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</si>
  <si>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</si>
  <si>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</si>
  <si>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</si>
  <si>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</si>
  <si>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</si>
  <si>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</si>
  <si>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</si>
  <si>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</si>
  <si>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</si>
  <si>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</si>
  <si>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</si>
  <si>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</si>
  <si>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</si>
  <si>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</si>
  <si>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</si>
  <si>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</si>
  <si>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</si>
  <si>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</si>
  <si>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</si>
  <si>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</si>
  <si>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</si>
  <si>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</si>
  <si>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</si>
  <si>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</si>
  <si>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</si>
  <si>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</si>
  <si>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</si>
  <si>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</si>
  <si>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</si>
  <si>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</si>
  <si>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</si>
  <si>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</si>
  <si>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</si>
  <si>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</si>
  <si>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</si>
  <si>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</si>
  <si>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</si>
  <si>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</si>
  <si>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</si>
  <si>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</si>
  <si>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</si>
  <si>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</si>
  <si>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</si>
  <si>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</si>
  <si>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</si>
  <si>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</si>
  <si>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</si>
  <si>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</si>
  <si>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</si>
  <si>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</si>
  <si>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</si>
  <si>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</si>
  <si>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</si>
  <si>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</si>
  <si>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</si>
  <si>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</si>
  <si>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</si>
  <si>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</si>
  <si>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</si>
  <si>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</si>
  <si>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</si>
  <si>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</si>
  <si>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</si>
  <si>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</si>
  <si>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</si>
  <si>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</si>
  <si>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</si>
  <si>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</si>
  <si>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</si>
  <si>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</si>
  <si>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</si>
  <si>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</si>
  <si>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</si>
  <si>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</si>
  <si>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</si>
  <si>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</si>
  <si>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</si>
  <si>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</si>
  <si>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</si>
  <si>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</si>
  <si>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</si>
  <si>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</si>
  <si>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</si>
  <si>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</si>
  <si>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</si>
  <si>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</si>
  <si>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</si>
  <si>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</si>
  <si>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</si>
  <si>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</si>
  <si>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</si>
  <si>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</si>
  <si>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</si>
  <si>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</si>
  <si>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</si>
  <si>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</si>
  <si>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</si>
  <si>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</si>
  <si>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</si>
  <si>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</si>
  <si>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</si>
  <si>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</si>
  <si>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</si>
  <si>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</si>
  <si>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</si>
  <si>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</si>
  <si>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</si>
  <si>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</si>
  <si>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</si>
  <si>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</si>
  <si>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</si>
  <si>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</si>
  <si>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</si>
  <si>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</si>
  <si>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</si>
  <si>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</si>
  <si>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</si>
  <si>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</si>
  <si>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</si>
  <si>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</si>
  <si>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</si>
  <si>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</si>
  <si>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</si>
  <si>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</si>
  <si>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</si>
  <si>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</si>
  <si>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</si>
  <si>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</si>
  <si>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</si>
  <si>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</si>
  <si>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</si>
  <si>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</si>
  <si>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</si>
  <si>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</si>
  <si>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</si>
  <si>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</si>
  <si>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</si>
  <si>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</si>
  <si>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</si>
  <si>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</si>
  <si>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</si>
  <si>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</si>
  <si>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</si>
  <si>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</si>
  <si>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</si>
  <si>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</si>
  <si>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</si>
  <si>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</si>
  <si>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</si>
  <si>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</si>
  <si>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</si>
  <si>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</si>
  <si>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</si>
  <si>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</si>
  <si>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</si>
  <si>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</si>
  <si>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</si>
  <si>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</si>
  <si>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</si>
  <si>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</si>
  <si>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</si>
  <si>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</si>
  <si>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</si>
  <si>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</si>
  <si>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</si>
  <si>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</si>
  <si>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</si>
  <si>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</si>
  <si>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</si>
  <si>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</si>
  <si>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</si>
  <si>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</si>
  <si>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</si>
  <si>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</si>
  <si>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</si>
  <si>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</si>
  <si>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</si>
  <si>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</si>
  <si>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</si>
  <si>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</si>
  <si>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</si>
  <si>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</si>
  <si>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</si>
  <si>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</si>
  <si>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</si>
  <si>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</si>
  <si>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</si>
  <si>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</si>
  <si>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</si>
  <si>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</si>
  <si>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</si>
  <si>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</si>
  <si>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</si>
  <si>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</si>
  <si>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</si>
  <si>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</si>
  <si>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</si>
  <si>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</si>
  <si>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</si>
  <si>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</si>
  <si>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</si>
  <si>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</si>
  <si>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</si>
  <si>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</si>
  <si>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</si>
  <si>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</si>
  <si>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</si>
  <si>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</si>
  <si>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</si>
  <si>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</si>
  <si>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</si>
  <si>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</si>
  <si>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</si>
  <si>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</si>
  <si>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</si>
  <si>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</si>
  <si>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</si>
  <si>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</si>
  <si>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</si>
  <si>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</si>
  <si>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</si>
  <si>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</si>
  <si>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</si>
  <si>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</si>
  <si>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</si>
  <si>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</si>
  <si>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</si>
  <si>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</si>
  <si>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</si>
  <si>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</si>
  <si>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</si>
  <si>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</si>
  <si>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</si>
  <si>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</si>
  <si>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</si>
  <si>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</si>
  <si>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</si>
  <si>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</si>
  <si>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</si>
  <si>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</si>
  <si>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</si>
  <si>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</si>
  <si>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</si>
  <si>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</si>
  <si>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</si>
  <si>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</si>
  <si>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</si>
  <si>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</si>
  <si>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</si>
  <si>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</si>
  <si>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</si>
  <si>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</si>
  <si>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</si>
  <si>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</si>
  <si>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</si>
  <si>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</si>
  <si>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</si>
  <si>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</si>
  <si>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</si>
  <si>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</si>
  <si>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</si>
  <si>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</si>
  <si>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</si>
  <si>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</si>
  <si>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</si>
  <si>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</si>
  <si>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</si>
  <si>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</si>
  <si>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</si>
  <si>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</si>
  <si>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</si>
  <si>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</si>
  <si>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</si>
  <si>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</si>
  <si>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</si>
  <si>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</si>
  <si>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</si>
  <si>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</si>
  <si>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</si>
  <si>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</si>
  <si>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</si>
  <si>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</si>
  <si>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</si>
  <si>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</si>
  <si>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</si>
  <si>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</si>
  <si>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</si>
  <si>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</si>
  <si>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</si>
  <si>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</si>
  <si>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</si>
  <si>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</si>
  <si>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</si>
  <si>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</si>
  <si>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</si>
  <si>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</si>
  <si>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</si>
  <si>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</si>
  <si>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</si>
  <si>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</si>
  <si>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</si>
  <si>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</si>
  <si>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</si>
  <si>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</si>
  <si>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</si>
  <si>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</si>
  <si>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</si>
  <si>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</si>
  <si>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</si>
  <si>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</si>
  <si>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</si>
  <si>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</si>
  <si>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</si>
  <si>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</si>
  <si>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</si>
  <si>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</si>
  <si>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</si>
  <si>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</si>
  <si>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</si>
  <si>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</si>
  <si>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</si>
  <si>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</si>
  <si>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</si>
  <si>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</si>
  <si>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</si>
  <si>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</si>
  <si>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</si>
  <si>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</si>
  <si>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</si>
  <si>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</si>
  <si>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</si>
  <si>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</si>
  <si>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</si>
  <si>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</si>
  <si>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</si>
  <si>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</si>
  <si>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</si>
  <si>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</si>
  <si>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</si>
  <si>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</si>
  <si>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</si>
  <si>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</si>
  <si>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</si>
  <si>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</si>
  <si>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</si>
  <si>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</si>
  <si>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</si>
  <si>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</si>
  <si>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</si>
  <si>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</si>
  <si>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</si>
  <si>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</si>
  <si>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</si>
  <si>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</si>
  <si>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</si>
  <si>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</si>
  <si>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</si>
  <si>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</si>
  <si>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</si>
  <si>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</si>
  <si>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</si>
  <si>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</si>
  <si>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</si>
  <si>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</si>
  <si>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</si>
  <si>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</si>
  <si>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</si>
  <si>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</si>
  <si>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</si>
  <si>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</si>
  <si>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</si>
  <si>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</si>
  <si>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</si>
  <si>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</si>
  <si>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</si>
  <si>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</si>
  <si>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</si>
  <si>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</si>
  <si>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</si>
  <si>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</si>
  <si>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</si>
  <si>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</si>
  <si>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</si>
  <si>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</si>
  <si>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</si>
  <si>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</si>
  <si>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</si>
  <si>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</si>
  <si>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</si>
  <si>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</si>
  <si>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</si>
  <si>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</si>
  <si>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</si>
  <si>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</si>
  <si>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</si>
  <si>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</si>
  <si>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</si>
  <si>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</si>
  <si>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</si>
  <si>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</si>
  <si>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</si>
  <si>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</si>
  <si>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</si>
  <si>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</si>
  <si>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</si>
  <si>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</si>
  <si>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</si>
  <si>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</si>
  <si>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</si>
  <si>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</si>
  <si>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</si>
  <si>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</si>
  <si>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</si>
  <si>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</si>
  <si>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</si>
  <si>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</si>
  <si>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</si>
  <si>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</si>
  <si>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</si>
  <si>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</si>
  <si>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</si>
  <si>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</si>
  <si>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</si>
  <si>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</si>
  <si>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</si>
  <si>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</si>
  <si>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</si>
  <si>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</si>
  <si>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</si>
  <si>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</si>
  <si>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</si>
  <si>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</si>
  <si>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</si>
  <si>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</si>
  <si>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</si>
  <si>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</si>
  <si>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</si>
  <si>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</si>
  <si>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</si>
  <si>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</si>
  <si>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</si>
  <si>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</si>
  <si>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</si>
  <si>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</si>
  <si>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</si>
  <si>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</si>
  <si>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</si>
  <si>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</si>
  <si>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</si>
  <si>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</si>
  <si>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</si>
  <si>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</si>
  <si>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</si>
  <si>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</si>
  <si>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</si>
  <si>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</si>
  <si>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</si>
  <si>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</si>
  <si>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</si>
  <si>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</si>
  <si>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</si>
  <si>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</si>
  <si>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</si>
  <si>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</si>
  <si>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</si>
  <si>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</si>
  <si>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</si>
  <si>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</si>
  <si>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</si>
  <si>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</si>
  <si>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</si>
  <si>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</si>
  <si>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</si>
  <si>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</si>
  <si>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</si>
  <si>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</si>
  <si>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</si>
  <si>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</si>
  <si>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</si>
  <si>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</si>
  <si>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</si>
  <si>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</si>
  <si>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</si>
  <si>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</si>
  <si>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</si>
  <si>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</si>
  <si>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</si>
  <si>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</si>
  <si>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</si>
  <si>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</si>
  <si>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</si>
  <si>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</si>
  <si>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</si>
  <si>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</si>
  <si>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</si>
  <si>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</si>
  <si>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</si>
  <si>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</si>
  <si>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</si>
  <si>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</si>
  <si>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</si>
  <si>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</si>
  <si>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</si>
  <si>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</si>
  <si>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</si>
  <si>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</si>
  <si>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</si>
  <si>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</si>
  <si>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</si>
  <si>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</si>
  <si>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</si>
  <si>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</si>
  <si>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</si>
  <si>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</si>
  <si>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</si>
  <si>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</si>
  <si>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</si>
  <si>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</si>
  <si>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</si>
  <si>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</si>
  <si>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</si>
  <si>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</si>
  <si>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</si>
  <si>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</si>
  <si>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</si>
  <si>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</si>
  <si>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</si>
  <si>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</si>
  <si>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</si>
  <si>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</si>
  <si>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</si>
  <si>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</si>
  <si>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</si>
  <si>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</si>
  <si>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</si>
  <si>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</si>
  <si>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</si>
  <si>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</si>
  <si>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</si>
  <si>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</si>
  <si>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</si>
  <si>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</si>
  <si>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</si>
  <si>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</si>
  <si>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</si>
  <si>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</si>
  <si>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</si>
  <si>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</si>
  <si>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</si>
  <si>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</si>
  <si>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</si>
  <si>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</si>
  <si>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</si>
  <si>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</si>
  <si>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</si>
  <si>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</si>
  <si>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</si>
  <si>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</si>
  <si>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</si>
  <si>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</si>
  <si>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</si>
  <si>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</si>
  <si>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</si>
  <si>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</si>
  <si>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</si>
  <si>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</si>
  <si>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</si>
  <si>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</si>
  <si>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</si>
  <si>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</si>
  <si>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</si>
  <si>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</si>
  <si>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</si>
  <si>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</si>
  <si>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</si>
  <si>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</si>
  <si>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</si>
  <si>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</si>
  <si>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</si>
  <si>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</si>
  <si>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</si>
  <si>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</si>
  <si>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</si>
  <si>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</si>
  <si>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</si>
  <si>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</si>
  <si>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</si>
  <si>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</si>
  <si>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</si>
  <si>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</si>
  <si>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</si>
  <si>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</si>
  <si>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</si>
  <si>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</si>
  <si>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</si>
  <si>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</si>
  <si>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</si>
  <si>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</si>
  <si>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</si>
  <si>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</si>
  <si>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</si>
  <si>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</si>
  <si>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</si>
  <si>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</si>
  <si>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</si>
  <si>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</si>
  <si>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</si>
  <si>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</si>
  <si>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</si>
  <si>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</si>
  <si>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</si>
  <si>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</si>
  <si>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</si>
  <si>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</si>
  <si>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</si>
  <si>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</si>
  <si>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</si>
  <si>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</si>
  <si>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</si>
  <si>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</si>
  <si>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</si>
  <si>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</si>
  <si>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</si>
  <si>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</si>
  <si>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</si>
  <si>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</si>
  <si>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</si>
  <si>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</si>
  <si>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</si>
  <si>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</si>
  <si>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</si>
  <si>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</si>
  <si>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</si>
  <si>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</si>
  <si>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</si>
  <si>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</si>
  <si>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</si>
  <si>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</si>
  <si>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</si>
  <si>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</si>
  <si>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</si>
  <si>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</si>
  <si>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</si>
  <si>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</si>
  <si>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</si>
  <si>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</si>
  <si>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</si>
  <si>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</si>
  <si>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</si>
  <si>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</si>
  <si>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</si>
  <si>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</si>
  <si>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</si>
  <si>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</si>
  <si>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</si>
  <si>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</si>
  <si>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</si>
  <si>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</si>
  <si>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</si>
  <si>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</si>
  <si>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</si>
  <si>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</si>
  <si>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</si>
  <si>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</si>
  <si>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</si>
  <si>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</si>
  <si>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</si>
  <si>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</si>
  <si>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</si>
  <si>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</si>
  <si>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</si>
  <si>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</si>
  <si>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</si>
  <si>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</si>
  <si>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</si>
  <si>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</si>
  <si>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</si>
  <si>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</si>
  <si>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</si>
  <si>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</si>
  <si>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</si>
  <si>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</si>
  <si>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</si>
  <si>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</si>
  <si>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</si>
  <si>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</si>
  <si>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</si>
  <si>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</si>
  <si>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</si>
  <si>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</si>
  <si>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</si>
  <si>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</si>
  <si>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</si>
  <si>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</si>
  <si>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</si>
  <si>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</si>
  <si>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</si>
  <si>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</si>
  <si>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</si>
  <si>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</si>
  <si>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</si>
  <si>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</si>
  <si>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</si>
  <si>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</si>
  <si>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</si>
  <si>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</si>
  <si>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</si>
  <si>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</si>
  <si>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</si>
  <si>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</si>
  <si>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</si>
  <si>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</si>
  <si>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</si>
  <si>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</si>
  <si>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</si>
  <si>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</si>
  <si>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</si>
  <si>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</si>
  <si>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</si>
  <si>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</si>
  <si>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</si>
  <si>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</si>
  <si>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</si>
  <si>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</si>
  <si>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</si>
  <si>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</si>
  <si>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</si>
  <si>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</si>
  <si>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</si>
  <si>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</si>
  <si>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</si>
  <si>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</si>
  <si>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</si>
  <si>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</si>
  <si>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</si>
  <si>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</si>
  <si>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</si>
  <si>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</si>
  <si>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</si>
  <si>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</si>
  <si>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</si>
  <si>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</si>
  <si>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</si>
  <si>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</si>
  <si>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</si>
  <si>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</si>
  <si>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</si>
  <si>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</si>
  <si>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</si>
  <si>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</si>
  <si>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</si>
  <si>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</si>
  <si>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</si>
  <si>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</si>
  <si>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</si>
  <si>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</si>
  <si>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</si>
  <si>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</si>
  <si>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</si>
  <si>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</si>
  <si>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</si>
  <si>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</si>
  <si>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</si>
  <si>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</si>
  <si>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</si>
  <si>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</si>
  <si>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</si>
  <si>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</si>
  <si>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</si>
  <si>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</si>
  <si>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</si>
  <si>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</si>
  <si>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</si>
  <si>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</si>
  <si>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</si>
  <si>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</si>
  <si>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</si>
  <si>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</si>
  <si>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</si>
  <si>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</si>
  <si>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</si>
  <si>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</si>
  <si>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</si>
  <si>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</si>
  <si>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</si>
  <si>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</si>
  <si>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</si>
  <si>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</si>
  <si>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</si>
  <si>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</si>
  <si>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</si>
  <si>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</si>
  <si>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</si>
  <si>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</si>
  <si>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</si>
  <si>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</si>
  <si>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</si>
  <si>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</si>
  <si>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</si>
  <si>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</si>
  <si>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</si>
  <si>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</si>
  <si>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</si>
  <si>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</si>
  <si>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</si>
  <si>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</si>
  <si>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</si>
  <si>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</si>
  <si>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</si>
  <si>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</si>
  <si>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</si>
  <si>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</si>
  <si>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</si>
  <si>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</si>
  <si>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</si>
  <si>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</si>
  <si>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</si>
  <si>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</si>
  <si>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</si>
  <si>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</si>
  <si>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</si>
  <si>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</si>
  <si>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</si>
  <si>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</si>
  <si>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</si>
  <si>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</si>
  <si>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</si>
  <si>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</si>
  <si>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</si>
  <si>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</si>
  <si>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</si>
  <si>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</si>
  <si>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</si>
  <si>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</si>
  <si>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</si>
  <si>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</si>
  <si>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</si>
  <si>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</si>
  <si>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</si>
  <si>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</si>
  <si>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</si>
  <si>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</si>
  <si>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</si>
  <si>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</si>
  <si>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</si>
  <si>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</si>
  <si>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</si>
  <si>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</si>
  <si>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</si>
  <si>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</si>
  <si>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</si>
  <si>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</si>
  <si>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</si>
  <si>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</si>
  <si>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</si>
  <si>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</si>
  <si>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</si>
  <si>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</si>
  <si>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</si>
  <si>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</si>
  <si>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</si>
  <si>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</si>
  <si>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</si>
  <si>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</si>
  <si>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</si>
  <si>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</si>
  <si>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</si>
  <si>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</si>
  <si>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</si>
  <si>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</si>
  <si>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</si>
  <si>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</si>
  <si>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</si>
  <si>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</si>
  <si>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</si>
  <si>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</si>
  <si>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</si>
  <si>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</si>
  <si>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</si>
  <si>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</si>
  <si>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</si>
  <si>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</si>
  <si>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</si>
  <si>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</si>
  <si>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</si>
  <si>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</si>
  <si>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</si>
  <si>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</si>
  <si>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</si>
  <si>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</si>
  <si>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</si>
  <si>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</si>
  <si>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</si>
  <si>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</si>
  <si>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</si>
  <si>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</si>
  <si>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</si>
  <si>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</si>
  <si>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</si>
  <si>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</si>
  <si>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</si>
  <si>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</si>
  <si>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</si>
  <si>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</si>
  <si>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</si>
  <si>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</si>
  <si>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</si>
  <si>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</si>
  <si>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</si>
  <si>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</si>
  <si>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</si>
  <si>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</si>
  <si>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</si>
  <si>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</si>
  <si>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</si>
  <si>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</si>
  <si>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</si>
  <si>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</si>
  <si>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</si>
  <si>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</si>
  <si>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</si>
  <si>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</si>
  <si>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</si>
  <si>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</si>
  <si>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</si>
  <si>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</si>
  <si>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</si>
  <si>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</si>
  <si>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</si>
  <si>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</si>
  <si>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</si>
  <si>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</si>
  <si>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</si>
  <si>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</si>
  <si>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</si>
  <si>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</si>
  <si>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</si>
  <si>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</si>
  <si>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</si>
  <si>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</si>
  <si>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</si>
  <si>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</si>
  <si>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</si>
  <si>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</si>
  <si>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</si>
  <si>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</si>
  <si>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</si>
  <si>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</si>
  <si>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</si>
  <si>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</si>
  <si>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</si>
  <si>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</si>
  <si>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</si>
  <si>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</si>
  <si>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</si>
  <si>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</si>
  <si>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</si>
  <si>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</si>
  <si>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</si>
  <si>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</si>
  <si>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</si>
  <si>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</si>
  <si>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</si>
  <si>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</si>
  <si>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</si>
  <si>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</si>
  <si>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</si>
  <si>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</si>
  <si>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</si>
  <si>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</si>
  <si>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</si>
  <si>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</si>
  <si>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</si>
  <si>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</si>
  <si>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</si>
  <si>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</si>
  <si>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</si>
  <si>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</si>
  <si>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</si>
  <si>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</si>
  <si>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</si>
  <si>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</si>
  <si>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</si>
  <si>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</si>
  <si>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</si>
  <si>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</si>
  <si>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</si>
  <si>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</si>
  <si>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</si>
  <si>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</si>
  <si>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</si>
  <si>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</si>
  <si>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</si>
  <si>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</si>
  <si>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</si>
  <si>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</si>
  <si>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</si>
  <si>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</si>
  <si>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</si>
  <si>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</si>
  <si>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</si>
  <si>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</si>
  <si>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</si>
  <si>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</si>
  <si>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</si>
  <si>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</si>
  <si>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</si>
  <si>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</si>
  <si>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</si>
  <si>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</si>
  <si>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</si>
  <si>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</si>
  <si>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</si>
  <si>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</si>
  <si>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</si>
  <si>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</si>
  <si>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</si>
  <si>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</si>
  <si>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</si>
  <si>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</si>
  <si>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</si>
  <si>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</si>
  <si>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</si>
  <si>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</si>
  <si>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</si>
  <si>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</si>
  <si>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</si>
  <si>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</si>
  <si>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</si>
  <si>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</si>
  <si>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</si>
  <si>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</si>
  <si>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</si>
  <si>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</si>
  <si>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</si>
  <si>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</si>
  <si>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</si>
  <si>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</si>
  <si>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</si>
  <si>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</si>
  <si>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</si>
  <si>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</si>
  <si>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</si>
  <si>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</si>
  <si>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</si>
  <si>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</si>
  <si>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</si>
  <si>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</si>
  <si>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</si>
  <si>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</si>
  <si>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</si>
  <si>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</si>
  <si>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</si>
  <si>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</si>
  <si>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</si>
  <si>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</si>
  <si>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</si>
  <si>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</si>
  <si>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</si>
  <si>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</si>
  <si>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</si>
  <si>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</si>
  <si>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</si>
  <si>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</si>
  <si>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</si>
  <si>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</si>
  <si>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</si>
  <si>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</si>
  <si>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</si>
  <si>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</si>
  <si>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</si>
  <si>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</si>
  <si>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</si>
  <si>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</si>
  <si>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</si>
  <si>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</si>
  <si>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</si>
  <si>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</si>
  <si>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</si>
  <si>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</si>
  <si>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</si>
  <si>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</si>
  <si>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</si>
  <si>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</si>
  <si>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</si>
  <si>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</si>
  <si>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</si>
  <si>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</si>
  <si>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</si>
  <si>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</si>
  <si>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</si>
  <si>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</si>
  <si>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</si>
  <si>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</si>
  <si>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</si>
  <si>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</si>
  <si>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</si>
  <si>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</si>
  <si>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</si>
  <si>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</si>
  <si>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</si>
  <si>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</si>
  <si>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</si>
  <si>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</si>
  <si>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</si>
  <si>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</si>
  <si>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</si>
  <si>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</si>
  <si>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</si>
  <si>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</si>
  <si>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</si>
  <si>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</si>
  <si>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</si>
  <si>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</si>
  <si>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</si>
  <si>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</si>
  <si>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</si>
  <si>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</si>
  <si>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</si>
  <si>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</si>
  <si>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</si>
  <si>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</si>
  <si>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</si>
  <si>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</si>
  <si>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</si>
  <si>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</si>
  <si>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</si>
  <si>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</si>
  <si>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</si>
  <si>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</si>
  <si>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</si>
  <si>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</si>
  <si>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</si>
  <si>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</si>
  <si>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</si>
  <si>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</si>
  <si>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</si>
  <si>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</si>
  <si>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</si>
  <si>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</si>
  <si>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</si>
  <si>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</si>
  <si>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</si>
  <si>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</si>
  <si>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</si>
  <si>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</si>
  <si>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</si>
  <si>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</si>
  <si>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</si>
  <si>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</si>
  <si>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</si>
  <si>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</si>
  <si>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</si>
  <si>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</si>
  <si>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</si>
  <si>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</si>
  <si>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</si>
  <si>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</si>
  <si>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</si>
  <si>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</si>
  <si>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</si>
  <si>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</si>
  <si>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</si>
  <si>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</si>
  <si>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</si>
  <si>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</si>
  <si>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</si>
  <si>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</si>
  <si>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</si>
  <si>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</si>
  <si>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</si>
  <si>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</si>
  <si>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</si>
  <si>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</si>
  <si>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</si>
  <si>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</si>
  <si>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</si>
  <si>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</si>
  <si>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</si>
  <si>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</si>
  <si>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</si>
  <si>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</si>
  <si>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</si>
  <si>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</si>
  <si>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</si>
  <si>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</si>
  <si>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</si>
  <si>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</si>
  <si>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</si>
  <si>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</si>
  <si>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</si>
  <si>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</si>
  <si>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</si>
  <si>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</si>
  <si>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</si>
  <si>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</si>
  <si>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</si>
  <si>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</si>
  <si>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</si>
  <si>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</si>
  <si>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</si>
  <si>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</si>
  <si>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</si>
  <si>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</si>
  <si>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</si>
  <si>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</si>
  <si>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</si>
  <si>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</si>
  <si>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</si>
  <si>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</si>
  <si>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</si>
  <si>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</si>
  <si>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</si>
  <si>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</si>
  <si>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</si>
  <si>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</si>
  <si>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</si>
  <si>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</si>
  <si>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</si>
  <si>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</si>
  <si>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</si>
  <si>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</si>
  <si>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</si>
  <si>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</si>
  <si>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</si>
  <si>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</si>
  <si>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</si>
  <si>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</si>
  <si>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</si>
  <si>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</si>
  <si>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</si>
  <si>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</si>
  <si>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</si>
  <si>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</si>
  <si>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</si>
  <si>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</si>
  <si>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</si>
  <si>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</si>
  <si>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</si>
  <si>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</si>
  <si>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</si>
  <si>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</si>
  <si>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</si>
  <si>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</si>
  <si>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</si>
  <si>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</si>
  <si>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</si>
  <si>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</si>
  <si>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</si>
  <si>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</si>
  <si>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</si>
  <si>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</si>
  <si>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</si>
  <si>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</si>
  <si>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</si>
  <si>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</si>
  <si>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</si>
  <si>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</si>
  <si>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</si>
  <si>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</si>
  <si>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</si>
  <si>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</si>
  <si>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</si>
  <si>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</si>
  <si>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</si>
  <si>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</si>
  <si>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</si>
  <si>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</si>
  <si>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</si>
  <si>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</si>
  <si>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</si>
  <si>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</si>
  <si>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</si>
  <si>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</si>
  <si>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</si>
  <si>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</si>
  <si>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</si>
  <si>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</si>
  <si>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</si>
  <si>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</si>
  <si>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</si>
  <si>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</si>
  <si>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</si>
  <si>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</si>
  <si>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</si>
  <si>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</si>
  <si>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</si>
  <si>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</si>
  <si>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</si>
  <si>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</si>
  <si>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</si>
  <si>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</si>
  <si>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</si>
  <si>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</si>
  <si>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</si>
  <si>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</si>
  <si>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</si>
  <si>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</si>
  <si>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</si>
  <si>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</si>
  <si>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</si>
  <si>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</si>
  <si>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</si>
  <si>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</si>
  <si>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</si>
  <si>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</si>
  <si>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</si>
  <si>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</si>
  <si>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</si>
  <si>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</si>
  <si>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</si>
  <si>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</si>
  <si>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</si>
  <si>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</si>
  <si>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</si>
  <si>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</si>
  <si>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</si>
  <si>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</si>
  <si>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</si>
  <si>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</si>
  <si>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</si>
  <si>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</si>
  <si>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</si>
  <si>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</si>
  <si>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</si>
  <si>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</si>
  <si>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</si>
  <si>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</si>
  <si>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</si>
  <si>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</si>
  <si>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</si>
  <si>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</si>
  <si>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</si>
  <si>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</si>
  <si>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</si>
  <si>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</si>
  <si>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</si>
  <si>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</si>
  <si>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</si>
  <si>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</si>
  <si>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</si>
  <si>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</si>
  <si>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</si>
  <si>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</si>
  <si>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</si>
  <si>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</si>
  <si>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</si>
  <si>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</si>
  <si>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</si>
  <si>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</si>
  <si>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</si>
  <si>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</si>
  <si>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</si>
  <si>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</si>
  <si>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</si>
  <si>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</si>
  <si>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</si>
  <si>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</si>
  <si>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</si>
  <si>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</si>
  <si>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</si>
  <si>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</si>
  <si>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</si>
  <si>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</si>
  <si>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</si>
  <si>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</si>
  <si>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</si>
  <si>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</si>
  <si>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</si>
  <si>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</si>
  <si>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</si>
  <si>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</si>
  <si>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</si>
  <si>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</si>
  <si>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</si>
  <si>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</si>
  <si>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</si>
  <si>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</si>
  <si>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</si>
  <si>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</si>
  <si>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</si>
  <si>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</si>
  <si>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</si>
  <si>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</si>
  <si>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</si>
  <si>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</si>
  <si>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</si>
  <si>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</si>
  <si>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</si>
  <si>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</si>
  <si>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</si>
  <si>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</si>
  <si>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</si>
  <si>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</si>
  <si>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</si>
  <si>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</si>
  <si>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</si>
  <si>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</si>
  <si>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</si>
  <si>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</si>
  <si>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</si>
  <si>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</si>
  <si>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</si>
  <si>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</si>
  <si>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</si>
  <si>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</si>
  <si>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</si>
  <si>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</si>
  <si>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</si>
  <si>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</si>
  <si>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</si>
  <si>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</si>
  <si>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</si>
  <si>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</si>
  <si>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</si>
  <si>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</si>
  <si>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</si>
  <si>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</si>
  <si>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</si>
  <si>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</si>
  <si>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</si>
  <si>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</si>
  <si>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</si>
  <si>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</si>
  <si>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</si>
  <si>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</si>
  <si>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</si>
  <si>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</si>
  <si>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</si>
  <si>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</si>
  <si>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</si>
  <si>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</si>
  <si>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</si>
  <si>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</si>
  <si>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</si>
  <si>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</si>
  <si>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</si>
  <si>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</si>
  <si>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</si>
  <si>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</si>
  <si>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</si>
  <si>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</si>
  <si>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</si>
  <si>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</si>
  <si>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</si>
  <si>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</si>
  <si>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</si>
  <si>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</si>
  <si>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</si>
  <si>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</si>
  <si>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</si>
  <si>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</si>
  <si>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</si>
  <si>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</si>
  <si>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</si>
  <si>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</si>
  <si>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</si>
  <si>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</si>
  <si>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</si>
  <si>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</si>
  <si>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</si>
  <si>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</si>
  <si>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</si>
  <si>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</si>
  <si>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</si>
  <si>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</si>
  <si>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</si>
  <si>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</si>
  <si>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</si>
  <si>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</si>
  <si>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</si>
  <si>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</si>
  <si>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</si>
  <si>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</si>
  <si>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</si>
  <si>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</si>
  <si>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</si>
  <si>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</si>
  <si>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</si>
  <si>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</si>
  <si>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</si>
  <si>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</si>
  <si>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</si>
  <si>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</si>
  <si>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</si>
  <si>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</si>
  <si>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</si>
  <si>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</si>
  <si>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</si>
  <si>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</si>
  <si>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</si>
  <si>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</si>
  <si>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</si>
  <si>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</si>
  <si>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</si>
  <si>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</si>
  <si>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</si>
  <si>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</si>
  <si>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</si>
  <si>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</si>
  <si>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</si>
  <si>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</si>
  <si>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</si>
  <si>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</si>
  <si>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</si>
  <si>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</si>
  <si>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</si>
  <si>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</si>
  <si>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</si>
  <si>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</si>
  <si>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</si>
  <si>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</si>
  <si>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</si>
  <si>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</si>
  <si>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</si>
  <si>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</si>
  <si>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</si>
  <si>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</si>
  <si>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</si>
  <si>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</si>
  <si>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</si>
  <si>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</si>
  <si>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</si>
  <si>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</si>
  <si>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</si>
  <si>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</si>
  <si>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</si>
  <si>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</si>
  <si>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</si>
  <si>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</si>
  <si>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</si>
  <si>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</si>
  <si>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</si>
  <si>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</si>
  <si>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</si>
  <si>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</si>
  <si>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</si>
  <si>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</si>
  <si>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</si>
  <si>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</si>
  <si>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</si>
  <si>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</si>
  <si>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</si>
  <si>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</si>
  <si>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</si>
  <si>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</si>
  <si>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</si>
  <si>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</si>
  <si>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</si>
  <si>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</si>
  <si>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</si>
  <si>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</si>
  <si>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</si>
  <si>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</si>
  <si>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</si>
  <si>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</si>
  <si>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</si>
  <si>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</si>
  <si>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</si>
  <si>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</si>
  <si>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</si>
  <si>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</si>
  <si>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</si>
  <si>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</si>
  <si>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</si>
  <si>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</si>
  <si>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</si>
  <si>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</si>
  <si>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</si>
  <si>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</si>
  <si>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</si>
  <si>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</si>
  <si>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</si>
  <si>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</si>
  <si>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</si>
  <si>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</si>
  <si>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</si>
  <si>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</si>
  <si>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</si>
  <si>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</si>
  <si>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</si>
  <si>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</si>
  <si>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</si>
  <si>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</si>
  <si>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</si>
  <si>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</si>
  <si>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</si>
  <si>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</si>
  <si>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</si>
  <si>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</si>
  <si>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</si>
  <si>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</si>
  <si>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</si>
  <si>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</si>
  <si>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</si>
  <si>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</si>
  <si>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</si>
  <si>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</si>
  <si>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</si>
  <si>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</si>
  <si>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</si>
  <si>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</si>
  <si>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</si>
  <si>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</si>
  <si>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</si>
  <si>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</si>
  <si>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</si>
  <si>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</si>
  <si>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</si>
  <si>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</si>
  <si>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</si>
  <si>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</si>
  <si>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</si>
  <si>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</si>
  <si>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</si>
  <si>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</si>
  <si>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</si>
  <si>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</si>
  <si>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</si>
  <si>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</si>
  <si>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</si>
  <si>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</si>
  <si>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</si>
  <si>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</si>
  <si>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</si>
  <si>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</si>
  <si>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</si>
  <si>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</si>
  <si>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</si>
  <si>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</si>
  <si>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</si>
  <si>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</si>
  <si>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</si>
  <si>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</si>
  <si>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</si>
  <si>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</si>
  <si>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</si>
  <si>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</si>
  <si>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</si>
  <si>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</si>
  <si>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</si>
  <si>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</si>
  <si>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</si>
  <si>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</si>
  <si>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</si>
  <si>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</si>
  <si>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</si>
  <si>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</si>
  <si>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</si>
  <si>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</si>
  <si>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</si>
  <si>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</si>
  <si>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</si>
  <si>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</si>
  <si>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</si>
  <si>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</si>
  <si>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</si>
  <si>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</si>
  <si>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</si>
  <si>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</si>
  <si>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</si>
  <si>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</si>
  <si>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</si>
  <si>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</si>
  <si>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</si>
  <si>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</si>
  <si>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</si>
  <si>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</si>
  <si>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</si>
  <si>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</si>
  <si>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</si>
  <si>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</si>
  <si>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</si>
  <si>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</si>
  <si>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</si>
  <si>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</si>
  <si>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</si>
  <si>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</si>
  <si>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</si>
  <si>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</si>
  <si>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</si>
  <si>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</si>
  <si>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</si>
  <si>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</si>
  <si>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</si>
  <si>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</si>
  <si>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</si>
  <si>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</si>
  <si>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</si>
  <si>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</si>
  <si>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</si>
  <si>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</si>
  <si>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</si>
  <si>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</si>
  <si>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</si>
  <si>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</si>
  <si>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</si>
  <si>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</si>
  <si>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</si>
  <si>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</si>
  <si>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</si>
  <si>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</si>
  <si>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</si>
  <si>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</si>
  <si>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</si>
  <si>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</si>
  <si>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</si>
  <si>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</si>
  <si>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</si>
  <si>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</si>
  <si>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</si>
  <si>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</si>
  <si>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</si>
  <si>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</si>
  <si>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</si>
  <si>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</si>
  <si>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</si>
  <si>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</si>
  <si>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</si>
  <si>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</si>
  <si>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</si>
  <si>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</si>
  <si>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</si>
  <si>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</si>
  <si>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</si>
  <si>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</si>
  <si>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</si>
  <si>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</si>
  <si>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</si>
  <si>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</si>
  <si>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</si>
  <si>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</si>
  <si>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</si>
  <si>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</si>
  <si>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</si>
  <si>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</si>
  <si>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</si>
  <si>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</si>
  <si>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</si>
  <si>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</si>
  <si>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</si>
  <si>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</si>
  <si>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</si>
  <si>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</si>
  <si>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</si>
  <si>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</si>
  <si>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</si>
  <si>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</si>
  <si>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</si>
  <si>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</si>
  <si>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</si>
  <si>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</si>
  <si>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</si>
  <si>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</si>
  <si>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</si>
  <si>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</si>
  <si>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</si>
  <si>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</si>
  <si>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</si>
  <si>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</si>
  <si>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</si>
  <si>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</si>
  <si>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</si>
  <si>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</si>
  <si>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</si>
  <si>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</si>
  <si>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</si>
  <si>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</si>
  <si>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</si>
  <si>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</si>
  <si>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</si>
  <si>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</si>
  <si>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</si>
  <si>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</si>
  <si>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</si>
  <si>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</si>
  <si>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</si>
  <si>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</si>
  <si>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</si>
  <si>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</si>
  <si>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</si>
  <si>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</si>
  <si>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</si>
  <si>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</si>
  <si>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</si>
  <si>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</si>
  <si>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</si>
  <si>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</si>
  <si>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</si>
  <si>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</si>
  <si>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</si>
  <si>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</si>
  <si>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</si>
  <si>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</si>
  <si>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</si>
  <si>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</si>
  <si>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</si>
  <si>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</si>
  <si>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</si>
  <si>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</si>
  <si>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</si>
  <si>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</si>
  <si>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</si>
  <si>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</si>
  <si>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</si>
  <si>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</si>
  <si>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</si>
  <si>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</si>
  <si>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</si>
  <si>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</si>
  <si>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</si>
  <si>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</si>
  <si>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</si>
  <si>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</si>
  <si>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</si>
  <si>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</si>
  <si>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</si>
  <si>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</si>
  <si>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</si>
  <si>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</si>
  <si>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</si>
  <si>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</si>
  <si>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</si>
  <si>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</si>
  <si>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</si>
  <si>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</si>
  <si>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</si>
  <si>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</si>
  <si>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</si>
  <si>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</si>
  <si>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</si>
  <si>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</si>
  <si>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</si>
  <si>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</si>
  <si>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</si>
  <si>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</si>
  <si>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</si>
  <si>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</si>
  <si>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</si>
  <si>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</si>
  <si>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</si>
  <si>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</si>
  <si>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</si>
  <si>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</si>
  <si>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</si>
  <si>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</si>
  <si>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</si>
  <si>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</si>
  <si>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</si>
  <si>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</si>
  <si>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</si>
  <si>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</si>
  <si>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</si>
  <si>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</si>
  <si>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</si>
  <si>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</si>
  <si>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</si>
  <si>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</si>
  <si>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</si>
  <si>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</si>
  <si>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</si>
  <si>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</si>
  <si>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</si>
  <si>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</si>
  <si>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</si>
  <si>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</si>
  <si>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</si>
  <si>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</si>
  <si>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</si>
  <si>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</si>
  <si>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</si>
  <si>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</si>
  <si>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</si>
  <si>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Sub-Category</t>
  </si>
  <si>
    <t>(All)</t>
  </si>
  <si>
    <t>Row Labels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</si>
  <si>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</si>
  <si>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</si>
  <si>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</si>
  <si>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</si>
  <si>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</si>
  <si>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</si>
  <si>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</si>
  <si>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</si>
  <si>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</si>
  <si>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</si>
  <si>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</si>
  <si>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</si>
  <si>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</si>
  <si>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</si>
  <si>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</si>
  <si>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</si>
  <si>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</si>
  <si>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</si>
  <si>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</si>
  <si>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</si>
  <si>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</si>
  <si>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</si>
  <si>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</si>
  <si>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</si>
  <si>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</si>
  <si>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</si>
  <si>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</si>
  <si>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</si>
  <si>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</si>
  <si>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</si>
  <si>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</si>
  <si>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</si>
  <si>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</si>
  <si>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</si>
  <si>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</si>
  <si>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</si>
  <si>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</si>
  <si>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</si>
  <si>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</si>
  <si>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</si>
  <si>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</si>
  <si>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</si>
  <si>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</si>
  <si>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</si>
  <si>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Launch Date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</si>
  <si>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</si>
  <si>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</si>
  <si>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</si>
  <si>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</si>
  <si>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</si>
  <si>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</si>
  <si>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</si>
  <si>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</si>
  <si>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</si>
  <si>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</si>
  <si>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</si>
  <si>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</si>
  <si>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 Converted</t>
  </si>
  <si>
    <t>Parent Category</t>
  </si>
  <si>
    <t>Range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</si>
  <si>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</si>
  <si>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</si>
  <si>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</si>
  <si>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</si>
  <si>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</si>
  <si>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</si>
  <si>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</si>
  <si>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</si>
  <si>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</si>
  <si>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</si>
  <si>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Less than 1000</t>
  </si>
  <si>
    <t>Greater than 50000</t>
  </si>
  <si>
    <t>Successful</t>
  </si>
  <si>
    <t>Failed</t>
  </si>
  <si>
    <t>Canceled</t>
  </si>
  <si>
    <t>Total</t>
  </si>
  <si>
    <t>Sum of Successful</t>
  </si>
  <si>
    <t>Sum of Failed</t>
  </si>
  <si>
    <t>Sum of Canceled</t>
  </si>
  <si>
    <t>Sum of Total</t>
  </si>
  <si>
    <t>Sum of Failed2</t>
  </si>
  <si>
    <t>Sum of Canceled2</t>
  </si>
  <si>
    <t>Sum of Total2</t>
  </si>
  <si>
    <t>Count of Successful2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</si>
</sst>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"/>
    <numFmt numFmtId="165" formatCode="[$-409]m/d/yy\ h:mm\ AM/PM;@"/>
    <numFmt numFmtId="166" formatCode="[$-409]mmm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3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Success Pivot!PivotTable11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 Pivot'!$A$5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Success Pivot'!$B$5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93-46DE-81E7-C65FC84942A5}"/>
            </c:ext>
          </c:extLst>
        </c:ser>
        <c:ser>
          <c:idx val="1"/>
          <c:order val="1"/>
          <c:tx>
            <c:strRef>
              <c:f>'Category Success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 Pivot'!$A$5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Success Pivot'!$C$5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93-46DE-81E7-C65FC84942A5}"/>
            </c:ext>
          </c:extLst>
        </c:ser>
        <c:ser>
          <c:idx val="2"/>
          <c:order val="2"/>
          <c:tx>
            <c:strRef>
              <c:f>'Category Success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 Pivot'!$A$5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Success Pivot'!$D$5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93-46DE-81E7-C65FC84942A5}"/>
            </c:ext>
          </c:extLst>
        </c:ser>
        <c:ser>
          <c:idx val="3"/>
          <c:order val="3"/>
          <c:tx>
            <c:strRef>
              <c:f>'Category Success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 Pivot'!$A$5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Success Pivot'!$E$5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93-46DE-81E7-C65FC8494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822368"/>
        <c:axId val="261831520"/>
      </c:barChart>
      <c:catAx>
        <c:axId val="26182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31520"/>
        <c:crosses val="autoZero"/>
        <c:auto val="1"/>
        <c:lblAlgn val="ctr"/>
        <c:lblOffset val="100"/>
        <c:noMultiLvlLbl val="0"/>
      </c:catAx>
      <c:valAx>
        <c:axId val="26183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2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Homework.xlsx]Sub-Category Success Pivot!PivotTable15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Success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Success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0-4C90-BD05-B80AAE470CA4}"/>
            </c:ext>
          </c:extLst>
        </c:ser>
        <c:ser>
          <c:idx val="1"/>
          <c:order val="1"/>
          <c:tx>
            <c:strRef>
              <c:f>'Sub-Category Success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Success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D0-4C90-BD05-B80AAE470CA4}"/>
            </c:ext>
          </c:extLst>
        </c:ser>
        <c:ser>
          <c:idx val="2"/>
          <c:order val="2"/>
          <c:tx>
            <c:strRef>
              <c:f>'Sub-Category Success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Success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D0-4C90-BD05-B80AAE470CA4}"/>
            </c:ext>
          </c:extLst>
        </c:ser>
        <c:ser>
          <c:idx val="3"/>
          <c:order val="3"/>
          <c:tx>
            <c:strRef>
              <c:f>'Sub-Category Success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Success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D0-4C90-BD05-B80AAE470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6803664"/>
        <c:axId val="1926787856"/>
      </c:barChart>
      <c:catAx>
        <c:axId val="192680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787856"/>
        <c:crosses val="autoZero"/>
        <c:auto val="1"/>
        <c:lblAlgn val="ctr"/>
        <c:lblOffset val="100"/>
        <c:noMultiLvlLbl val="0"/>
      </c:catAx>
      <c:valAx>
        <c:axId val="192678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80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Homework.xlsx]Success By Year Pivot!PivotTable17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Year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Year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C-49E2-8DC4-A31F495A96E3}"/>
            </c:ext>
          </c:extLst>
        </c:ser>
        <c:ser>
          <c:idx val="1"/>
          <c:order val="1"/>
          <c:tx>
            <c:strRef>
              <c:f>'Success By Year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Year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C-49E2-8DC4-A31F495A96E3}"/>
            </c:ext>
          </c:extLst>
        </c:ser>
        <c:ser>
          <c:idx val="2"/>
          <c:order val="2"/>
          <c:tx>
            <c:strRef>
              <c:f>'Success By Year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Year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6C-49E2-8DC4-A31F495A96E3}"/>
            </c:ext>
          </c:extLst>
        </c:ser>
        <c:ser>
          <c:idx val="3"/>
          <c:order val="3"/>
          <c:tx>
            <c:strRef>
              <c:f>'Success By Year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By 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Year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6C-49E2-8DC4-A31F495A9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813216"/>
        <c:axId val="261811552"/>
      </c:lineChart>
      <c:catAx>
        <c:axId val="26181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11552"/>
        <c:crosses val="autoZero"/>
        <c:auto val="1"/>
        <c:lblAlgn val="ctr"/>
        <c:lblOffset val="100"/>
        <c:noMultiLvlLbl val="0"/>
      </c:catAx>
      <c:valAx>
        <c:axId val="2618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1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52387</xdr:rowOff>
    </xdr:from>
    <xdr:to>
      <xdr:col>13</xdr:col>
      <xdr:colOff>552450</xdr:colOff>
      <xdr:row>14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FD6C9-736E-4D7F-9AB3-D25EC7169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14287</xdr:rowOff>
    </xdr:from>
    <xdr:to>
      <xdr:col>18</xdr:col>
      <xdr:colOff>600075</xdr:colOff>
      <xdr:row>19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3DCE78-EA7D-46B9-A7DC-549C0E144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0</xdr:row>
      <xdr:rowOff>119062</xdr:rowOff>
    </xdr:from>
    <xdr:to>
      <xdr:col>15</xdr:col>
      <xdr:colOff>352424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4424A-E373-409C-9B27-902F59620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andra Gormsen" refreshedDate="44282.413544907409" createdVersion="6" refreshedVersion="6" minRefreshableVersion="3" recordCount="4114" xr:uid="{502CFBE1-7F10-4C2C-A87A-7FF8429E51B1}">
  <cacheSource type="worksheet">
    <worksheetSource ref="A1:Y4115" sheet="Sheet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Year Converted" numFmtId="164">
      <sharedItems containsSemiMixedTypes="0" containsNonDate="0" containsDate="1" containsString="0" minDate="2009-05-17T03:55:13" maxDate="2017-03-15T15:30:07"/>
    </cacheField>
    <cacheField name="Launch Date Converted" numFmtId="165">
      <sharedItems containsSemiMixedTypes="0" containsNonDate="0" containsDate="1" containsString="0" minDate="2009-05-17T03:55:13" maxDate="2017-03-15T15:30:0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/>
    </cacheField>
    <cacheField name="Sub-Category" numFmtId="0">
      <sharedItems/>
    </cacheField>
    <cacheField name="Range" numFmtId="0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</sharedItems>
    </cacheField>
    <cacheField name="Successful" numFmtId="0">
      <sharedItems containsSemiMixedTypes="0" containsString="0" containsNumber="1" containsInteger="1" minValue="0" maxValue="1"/>
    </cacheField>
    <cacheField name="Failed" numFmtId="0">
      <sharedItems containsSemiMixedTypes="0" containsString="0" containsNumber="1" containsInteger="1" minValue="0" maxValue="1"/>
    </cacheField>
    <cacheField name="Canceled" numFmtId="0">
      <sharedItems containsSemiMixedTypes="0" containsString="0" containsNumber="1" containsInteger="1" minValue="0" maxValue="1"/>
    </cacheField>
    <cacheField name="Total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andra Gormsen" refreshedDate="44282.413545254632" createdVersion="6" refreshedVersion="6" minRefreshableVersion="3" recordCount="4114" xr:uid="{98D668BA-D8E9-4164-8A1E-A4F44CC19034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Year Converted" numFmtId="164">
      <sharedItems containsSemiMixedTypes="0" containsNonDate="0" containsDate="1" containsString="0" minDate="2009-05-17T03:55:13" maxDate="2017-03-15T15:30:07"/>
    </cacheField>
    <cacheField name="Launch Date Converted" numFmtId="165">
      <sharedItems containsSemiMixedTypes="0" containsNonDate="0" containsDate="1" containsString="0" minDate="2009-05-17T03:55:13" maxDate="2017-03-15T15:30:0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andra Gormsen" refreshedDate="44282.413545601848" createdVersion="6" refreshedVersion="6" minRefreshableVersion="3" recordCount="4114" xr:uid="{C165F749-04EF-46B6-B710-76BFE7B36969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Year Converted" numFmtId="164">
      <sharedItems containsSemiMixedTypes="0" containsNonDate="0" containsDate="1" containsString="0" minDate="2009-05-17T03:55:13" maxDate="2017-03-15T15:30:07"/>
    </cacheField>
    <cacheField name="Launch Date Conver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/>
    </cacheField>
    <cacheField name="Sub-Category" numFmtId="0">
      <sharedItems/>
    </cacheField>
    <cacheField name="Quarters" numFmtId="0" databaseField="0">
      <fieldGroup base="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6-22T00:10:11"/>
    <d v="2015-06-22T00:10:11"/>
    <n v="1437620400"/>
    <n v="1434931811"/>
    <b v="0"/>
    <n v="182"/>
    <b v="1"/>
    <s v="film &amp; video/television"/>
    <n v="1.3685882352941177"/>
    <n v="63.92"/>
    <s v="film &amp; video"/>
    <s v="television"/>
    <x v="0"/>
    <n v="1"/>
    <n v="0"/>
    <n v="0"/>
    <n v="1"/>
  </r>
  <r>
    <n v="1"/>
    <s v="FannibalFest Fan Convention"/>
    <s v="A Hannibal TV Show Fan Convention and Art Collective"/>
    <n v="10275"/>
    <n v="14653"/>
    <x v="0"/>
    <s v="US"/>
    <s v="USD"/>
    <d v="2017-01-31T14:24:43"/>
    <d v="2017-01-31T14:24:43"/>
    <n v="1488464683"/>
    <n v="1485872683"/>
    <b v="0"/>
    <n v="79"/>
    <b v="1"/>
    <s v="film &amp; video/television"/>
    <n v="1.4260827250608272"/>
    <n v="185.48"/>
    <s v="film &amp; video"/>
    <s v="television"/>
    <x v="1"/>
    <n v="1"/>
    <n v="0"/>
    <n v="0"/>
    <n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05T16:51:23"/>
    <d v="2016-02-05T16:51:23"/>
    <n v="1455555083"/>
    <n v="1454691083"/>
    <b v="0"/>
    <n v="35"/>
    <b v="1"/>
    <s v="film &amp; video/television"/>
    <n v="1.05"/>
    <n v="15"/>
    <s v="film &amp; video"/>
    <s v="television"/>
    <x v="2"/>
    <n v="1"/>
    <n v="0"/>
    <n v="0"/>
    <n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7-08T12:21:47"/>
    <d v="2014-07-08T12:21:47"/>
    <n v="1407414107"/>
    <n v="1404822107"/>
    <b v="0"/>
    <n v="150"/>
    <b v="1"/>
    <s v="film &amp; video/television"/>
    <n v="1.0389999999999999"/>
    <n v="69.27"/>
    <s v="film &amp; video"/>
    <s v="television"/>
    <x v="1"/>
    <n v="1"/>
    <n v="0"/>
    <n v="0"/>
    <n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1-19T20:01:19"/>
    <d v="2015-11-19T20:01:19"/>
    <n v="1450555279"/>
    <n v="1447963279"/>
    <b v="0"/>
    <n v="284"/>
    <b v="1"/>
    <s v="film &amp; video/television"/>
    <n v="1.2299154545454545"/>
    <n v="190.55"/>
    <s v="film &amp; video"/>
    <s v="television"/>
    <x v="3"/>
    <n v="1"/>
    <n v="0"/>
    <n v="0"/>
    <n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12T22:23:27"/>
    <d v="2016-07-12T22:23:27"/>
    <n v="1469770500"/>
    <n v="1468362207"/>
    <b v="0"/>
    <n v="47"/>
    <b v="1"/>
    <s v="film &amp; video/television"/>
    <n v="1.0977744436109027"/>
    <n v="93.4"/>
    <s v="film &amp; video"/>
    <s v="television"/>
    <x v="4"/>
    <n v="1"/>
    <n v="0"/>
    <n v="0"/>
    <n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04T01:44:10"/>
    <d v="2014-06-04T01:44:10"/>
    <n v="1402710250"/>
    <n v="1401846250"/>
    <b v="0"/>
    <n v="58"/>
    <b v="1"/>
    <s v="film &amp; video/television"/>
    <n v="1.064875"/>
    <n v="146.88"/>
    <s v="film &amp; video"/>
    <s v="television"/>
    <x v="0"/>
    <n v="1"/>
    <n v="0"/>
    <n v="0"/>
    <n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5-26T01:07:47"/>
    <d v="2016-05-26T01:07:47"/>
    <n v="1467680867"/>
    <n v="1464224867"/>
    <b v="0"/>
    <n v="57"/>
    <b v="1"/>
    <s v="film &amp; video/television"/>
    <n v="1.0122222222222221"/>
    <n v="159.82"/>
    <s v="film &amp; video"/>
    <s v="television"/>
    <x v="0"/>
    <n v="1"/>
    <n v="0"/>
    <n v="0"/>
    <n v="1"/>
  </r>
  <r>
    <n v="8"/>
    <s v="Sizzling in the Kitchen Flynn Style"/>
    <s v="Help us raise the funds to film our pilot episode!"/>
    <n v="3500"/>
    <n v="3501.52"/>
    <x v="0"/>
    <s v="US"/>
    <s v="USD"/>
    <d v="2016-04-08T22:40:12"/>
    <d v="2016-04-08T22:40:12"/>
    <n v="1460754000"/>
    <n v="1460155212"/>
    <b v="0"/>
    <n v="12"/>
    <b v="1"/>
    <s v="film &amp; video/television"/>
    <n v="1.0004342857142856"/>
    <n v="291.79000000000002"/>
    <s v="film &amp; video"/>
    <s v="television"/>
    <x v="4"/>
    <n v="1"/>
    <n v="0"/>
    <n v="0"/>
    <n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3-18T02:29:04"/>
    <d v="2016-03-18T02:29:04"/>
    <n v="1460860144"/>
    <n v="1458268144"/>
    <b v="0"/>
    <n v="20"/>
    <b v="1"/>
    <s v="film &amp; video/television"/>
    <n v="1.2599800000000001"/>
    <n v="31.5"/>
    <s v="film &amp; video"/>
    <s v="television"/>
    <x v="2"/>
    <n v="1"/>
    <n v="0"/>
    <n v="0"/>
    <n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5-21T01:37:59"/>
    <d v="2014-05-21T01:37:59"/>
    <n v="1403660279"/>
    <n v="1400636279"/>
    <b v="0"/>
    <n v="19"/>
    <b v="1"/>
    <s v="film &amp; video/television"/>
    <n v="1.0049999999999999"/>
    <n v="158.68"/>
    <s v="film &amp; video"/>
    <s v="television"/>
    <x v="4"/>
    <n v="1"/>
    <n v="0"/>
    <n v="0"/>
    <n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7-21T18:41:02"/>
    <d v="2016-07-21T18:41:02"/>
    <n v="1471834800"/>
    <n v="1469126462"/>
    <b v="0"/>
    <n v="75"/>
    <b v="1"/>
    <s v="film &amp; video/television"/>
    <n v="1.2050000000000001"/>
    <n v="80.33"/>
    <s v="film &amp; video"/>
    <s v="television"/>
    <x v="0"/>
    <n v="1"/>
    <n v="0"/>
    <n v="0"/>
    <n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6-01T17:07:05"/>
    <d v="2014-06-01T17:07:05"/>
    <n v="1405479600"/>
    <n v="1401642425"/>
    <b v="0"/>
    <n v="827"/>
    <b v="1"/>
    <s v="film &amp; video/television"/>
    <n v="1.6529333333333334"/>
    <n v="59.96"/>
    <s v="film &amp; video"/>
    <s v="television"/>
    <x v="5"/>
    <n v="1"/>
    <n v="0"/>
    <n v="0"/>
    <n v="1"/>
  </r>
  <r>
    <n v="13"/>
    <s v="Can't Go Home"/>
    <s v="A travel series hosted by touring musicians that profiles a different American city in each episode."/>
    <n v="3500"/>
    <n v="5599"/>
    <x v="0"/>
    <s v="US"/>
    <s v="USD"/>
    <d v="2016-05-18T16:15:09"/>
    <d v="2016-05-18T16:15:09"/>
    <n v="1466713620"/>
    <n v="1463588109"/>
    <b v="0"/>
    <n v="51"/>
    <b v="1"/>
    <s v="film &amp; video/television"/>
    <n v="1.5997142857142856"/>
    <n v="109.78"/>
    <s v="film &amp; video"/>
    <s v="television"/>
    <x v="4"/>
    <n v="1"/>
    <n v="0"/>
    <n v="0"/>
    <n v="1"/>
  </r>
  <r>
    <n v="14"/>
    <s v="3010 | Sci-fi Series"/>
    <s v="A highly charged post apocalyptic sci fi series that pulls no punches!"/>
    <n v="6000"/>
    <n v="6056"/>
    <x v="0"/>
    <s v="AU"/>
    <s v="AUD"/>
    <d v="2014-06-18T00:38:08"/>
    <d v="2014-06-18T00:38:08"/>
    <n v="1405259940"/>
    <n v="1403051888"/>
    <b v="0"/>
    <n v="41"/>
    <b v="1"/>
    <s v="film &amp; video/television"/>
    <n v="1.0093333333333334"/>
    <n v="147.71"/>
    <s v="film &amp; video"/>
    <s v="television"/>
    <x v="0"/>
    <n v="1"/>
    <n v="0"/>
    <n v="0"/>
    <n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09T09:24:18"/>
    <d v="2015-09-09T09:24:18"/>
    <n v="1443384840"/>
    <n v="1441790658"/>
    <b v="0"/>
    <n v="98"/>
    <b v="1"/>
    <s v="film &amp; video/television"/>
    <n v="1.0660000000000001"/>
    <n v="21.76"/>
    <s v="film &amp; video"/>
    <s v="television"/>
    <x v="4"/>
    <n v="1"/>
    <n v="0"/>
    <n v="0"/>
    <n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5-01T19:06:51"/>
    <d v="2014-05-01T19:06:51"/>
    <n v="1402896600"/>
    <n v="1398971211"/>
    <b v="0"/>
    <n v="70"/>
    <b v="1"/>
    <s v="film &amp; video/television"/>
    <n v="1.0024166666666667"/>
    <n v="171.84"/>
    <s v="film &amp; video"/>
    <s v="television"/>
    <x v="1"/>
    <n v="1"/>
    <n v="0"/>
    <n v="0"/>
    <n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0-05T17:33:42"/>
    <d v="2014-10-05T17:33:42"/>
    <n v="1415126022"/>
    <n v="1412530422"/>
    <b v="0"/>
    <n v="36"/>
    <b v="1"/>
    <s v="film &amp; video/television"/>
    <n v="1.0066666666666666"/>
    <n v="41.94"/>
    <s v="film &amp; video"/>
    <s v="television"/>
    <x v="4"/>
    <n v="1"/>
    <n v="0"/>
    <n v="0"/>
    <n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8-18T13:00:56"/>
    <d v="2014-08-18T13:00:56"/>
    <n v="1410958856"/>
    <n v="1408366856"/>
    <b v="0"/>
    <n v="342"/>
    <b v="1"/>
    <s v="film &amp; video/television"/>
    <n v="1.0632110000000001"/>
    <n v="93.26"/>
    <s v="film &amp; video"/>
    <s v="television"/>
    <x v="5"/>
    <n v="1"/>
    <n v="0"/>
    <n v="0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6-20T19:35:34"/>
    <d v="2015-06-20T19:35:34"/>
    <n v="1437420934"/>
    <n v="1434828934"/>
    <b v="0"/>
    <n v="22"/>
    <b v="1"/>
    <s v="film &amp; video/television"/>
    <n v="1.4529411764705882"/>
    <n v="56.14"/>
    <s v="film &amp; video"/>
    <s v="television"/>
    <x v="2"/>
    <n v="1"/>
    <n v="0"/>
    <n v="0"/>
    <n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7-15T18:11:52"/>
    <d v="2015-07-15T18:11:52"/>
    <n v="1442167912"/>
    <n v="1436983912"/>
    <b v="0"/>
    <n v="25"/>
    <b v="1"/>
    <s v="film &amp; video/television"/>
    <n v="1.002"/>
    <n v="80.16"/>
    <s v="film &amp; video"/>
    <s v="television"/>
    <x v="4"/>
    <n v="1"/>
    <n v="0"/>
    <n v="0"/>
    <n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8-27T15:03:09"/>
    <d v="2014-08-27T15:03:09"/>
    <n v="1411743789"/>
    <n v="1409151789"/>
    <b v="0"/>
    <n v="101"/>
    <b v="1"/>
    <s v="film &amp; video/television"/>
    <n v="1.0913513513513513"/>
    <n v="199.9"/>
    <s v="film &amp; video"/>
    <s v="television"/>
    <x v="6"/>
    <n v="1"/>
    <n v="0"/>
    <n v="0"/>
    <n v="1"/>
  </r>
  <r>
    <n v="22"/>
    <s v="CREATURES OF HABIT!"/>
    <s v="Meet Gary, and Troy: Two unlikely friends that investigate &quot;strange phenomenon&quot;."/>
    <n v="350"/>
    <n v="410"/>
    <x v="0"/>
    <s v="US"/>
    <s v="USD"/>
    <d v="2014-12-16T21:52:20"/>
    <d v="2014-12-16T21:52:20"/>
    <n v="1420099140"/>
    <n v="1418766740"/>
    <b v="0"/>
    <n v="8"/>
    <b v="1"/>
    <s v="film &amp; video/television"/>
    <n v="1.1714285714285715"/>
    <n v="51.25"/>
    <s v="film &amp; video"/>
    <s v="television"/>
    <x v="2"/>
    <n v="1"/>
    <n v="0"/>
    <n v="0"/>
    <n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03T18:41:41"/>
    <d v="2015-04-03T18:41:41"/>
    <n v="1430407200"/>
    <n v="1428086501"/>
    <b v="0"/>
    <n v="23"/>
    <b v="1"/>
    <s v="film &amp; video/television"/>
    <n v="1.1850000000000001"/>
    <n v="103.04"/>
    <s v="film &amp; video"/>
    <s v="television"/>
    <x v="4"/>
    <n v="1"/>
    <n v="0"/>
    <n v="0"/>
    <n v="1"/>
  </r>
  <r>
    <n v="24"/>
    <s v="Bring STL Up Late to TV"/>
    <s v="STL Up Late is a weekly late night comedy talk show for St. Louis television."/>
    <n v="35000"/>
    <n v="38082.69"/>
    <x v="0"/>
    <s v="US"/>
    <s v="USD"/>
    <d v="2015-08-13T19:41:03"/>
    <d v="2015-08-13T19:41:03"/>
    <n v="1442345940"/>
    <n v="1439494863"/>
    <b v="0"/>
    <n v="574"/>
    <b v="1"/>
    <s v="film &amp; video/television"/>
    <n v="1.0880768571428572"/>
    <n v="66.349999999999994"/>
    <s v="film &amp; video"/>
    <s v="television"/>
    <x v="7"/>
    <n v="1"/>
    <n v="0"/>
    <n v="0"/>
    <n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5-11-10T00:36:01"/>
    <d v="2015-11-10T00:36:01"/>
    <n v="1452299761"/>
    <n v="1447115761"/>
    <b v="0"/>
    <n v="14"/>
    <b v="1"/>
    <s v="film &amp; video/television"/>
    <n v="1.3333333333333333"/>
    <n v="57.14"/>
    <s v="film &amp; video"/>
    <s v="television"/>
    <x v="2"/>
    <n v="1"/>
    <n v="0"/>
    <n v="0"/>
    <n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7-08T12:22:24"/>
    <d v="2014-07-08T12:22:24"/>
    <n v="1408278144"/>
    <n v="1404822144"/>
    <b v="0"/>
    <n v="19"/>
    <b v="1"/>
    <s v="film &amp; video/television"/>
    <n v="1.552"/>
    <n v="102.11"/>
    <s v="film &amp; video"/>
    <s v="television"/>
    <x v="4"/>
    <n v="1"/>
    <n v="0"/>
    <n v="0"/>
    <n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0-17T03:57:13"/>
    <d v="2014-10-17T03:57:13"/>
    <n v="1416113833"/>
    <n v="1413518233"/>
    <b v="0"/>
    <n v="150"/>
    <b v="1"/>
    <s v="film &amp; video/television"/>
    <n v="1.1172500000000001"/>
    <n v="148.97"/>
    <s v="film &amp; video"/>
    <s v="television"/>
    <x v="8"/>
    <n v="1"/>
    <n v="0"/>
    <n v="0"/>
    <n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1-16T23:08:04"/>
    <d v="2015-11-16T23:08:04"/>
    <n v="1450307284"/>
    <n v="1447715284"/>
    <b v="0"/>
    <n v="71"/>
    <b v="1"/>
    <s v="film &amp; video/television"/>
    <n v="1.0035000000000001"/>
    <n v="169.61"/>
    <s v="film &amp; video"/>
    <s v="television"/>
    <x v="1"/>
    <n v="1"/>
    <n v="0"/>
    <n v="0"/>
    <n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6-22T16:09:28"/>
    <d v="2014-06-22T16:09:28"/>
    <n v="1406045368"/>
    <n v="1403453368"/>
    <b v="0"/>
    <n v="117"/>
    <b v="1"/>
    <s v="film &amp; video/television"/>
    <n v="1.2333333333333334"/>
    <n v="31.62"/>
    <s v="film &amp; video"/>
    <s v="television"/>
    <x v="4"/>
    <n v="1"/>
    <n v="0"/>
    <n v="0"/>
    <n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7-22T07:01:55"/>
    <d v="2014-07-22T07:01:55"/>
    <n v="1408604515"/>
    <n v="1406012515"/>
    <b v="0"/>
    <n v="53"/>
    <b v="1"/>
    <s v="film &amp; video/television"/>
    <n v="1.0129975"/>
    <n v="76.45"/>
    <s v="film &amp; video"/>
    <s v="television"/>
    <x v="4"/>
    <n v="1"/>
    <n v="0"/>
    <n v="0"/>
    <n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07T19:00:34"/>
    <d v="2016-01-07T19:00:34"/>
    <n v="1453748434"/>
    <n v="1452193234"/>
    <b v="0"/>
    <n v="1"/>
    <b v="1"/>
    <s v="film &amp; video/television"/>
    <n v="1"/>
    <n v="13"/>
    <s v="film &amp; video"/>
    <s v="television"/>
    <x v="2"/>
    <n v="1"/>
    <n v="0"/>
    <n v="0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4-01T15:03:37"/>
    <d v="2016-04-01T15:03:37"/>
    <n v="1463111940"/>
    <n v="1459523017"/>
    <b v="0"/>
    <n v="89"/>
    <b v="1"/>
    <s v="film &amp; video/television"/>
    <n v="1.0024604569420035"/>
    <n v="320.45"/>
    <s v="film &amp; video"/>
    <s v="television"/>
    <x v="9"/>
    <n v="1"/>
    <n v="0"/>
    <n v="0"/>
    <n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0-09T15:51:41"/>
    <d v="2015-10-09T15:51:41"/>
    <n v="1447001501"/>
    <n v="1444405901"/>
    <b v="0"/>
    <n v="64"/>
    <b v="1"/>
    <s v="film &amp; video/television"/>
    <n v="1.0209523809523811"/>
    <n v="83.75"/>
    <s v="film &amp; video"/>
    <s v="television"/>
    <x v="0"/>
    <n v="1"/>
    <n v="0"/>
    <n v="0"/>
    <n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7-21T07:43:21"/>
    <d v="2014-07-21T07:43:21"/>
    <n v="1407224601"/>
    <n v="1405928601"/>
    <b v="0"/>
    <n v="68"/>
    <b v="1"/>
    <s v="film &amp; video/television"/>
    <n v="1.3046153846153845"/>
    <n v="49.88"/>
    <s v="film &amp; video"/>
    <s v="television"/>
    <x v="4"/>
    <n v="1"/>
    <n v="0"/>
    <n v="0"/>
    <n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04T07:00:14"/>
    <d v="2015-04-04T07:00:14"/>
    <n v="1430179200"/>
    <n v="1428130814"/>
    <b v="0"/>
    <n v="28"/>
    <b v="1"/>
    <s v="film &amp; video/television"/>
    <n v="1.665"/>
    <n v="59.46"/>
    <s v="film &amp; video"/>
    <s v="television"/>
    <x v="4"/>
    <n v="1"/>
    <n v="0"/>
    <n v="0"/>
    <n v="1"/>
  </r>
  <r>
    <n v="36"/>
    <s v="THE LISTENING BOX"/>
    <s v="A modern day priest makes an unusual discovery, setting off a chain of events."/>
    <n v="6000"/>
    <n v="8529"/>
    <x v="0"/>
    <s v="US"/>
    <s v="USD"/>
    <d v="2015-03-05T07:22:05"/>
    <d v="2015-03-05T07:22:05"/>
    <n v="1428128525"/>
    <n v="1425540125"/>
    <b v="0"/>
    <n v="44"/>
    <b v="1"/>
    <s v="film &amp; video/television"/>
    <n v="1.4215"/>
    <n v="193.84"/>
    <s v="film &amp; video"/>
    <s v="television"/>
    <x v="0"/>
    <n v="1"/>
    <n v="0"/>
    <n v="0"/>
    <n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1-28T16:37:59"/>
    <d v="2015-01-28T16:37:59"/>
    <n v="1425055079"/>
    <n v="1422463079"/>
    <b v="0"/>
    <n v="253"/>
    <b v="1"/>
    <s v="film &amp; video/television"/>
    <n v="1.8344090909090909"/>
    <n v="159.51"/>
    <s v="film &amp; video"/>
    <s v="television"/>
    <x v="8"/>
    <n v="1"/>
    <n v="0"/>
    <n v="0"/>
    <n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4-11T01:22:24"/>
    <d v="2013-04-11T01:22:24"/>
    <n v="1368235344"/>
    <n v="1365643344"/>
    <b v="0"/>
    <n v="66"/>
    <b v="1"/>
    <s v="film &amp; video/television"/>
    <n v="1.1004"/>
    <n v="41.68"/>
    <s v="film &amp; video"/>
    <s v="television"/>
    <x v="4"/>
    <n v="1"/>
    <n v="0"/>
    <n v="0"/>
    <n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4-25T01:07:48"/>
    <d v="2014-04-25T01:07:48"/>
    <n v="1401058740"/>
    <n v="1398388068"/>
    <b v="0"/>
    <n v="217"/>
    <b v="1"/>
    <s v="film &amp; video/television"/>
    <n v="1.3098000000000001"/>
    <n v="150.9"/>
    <s v="film &amp; video"/>
    <s v="television"/>
    <x v="9"/>
    <n v="1"/>
    <n v="0"/>
    <n v="0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5-30T05:08:08"/>
    <d v="2014-05-30T05:08:08"/>
    <n v="1403150400"/>
    <n v="1401426488"/>
    <b v="0"/>
    <n v="16"/>
    <b v="1"/>
    <s v="film &amp; video/television"/>
    <n v="1.0135000000000001"/>
    <n v="126.69"/>
    <s v="film &amp; video"/>
    <s v="television"/>
    <x v="4"/>
    <n v="1"/>
    <n v="0"/>
    <n v="0"/>
    <n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09-05T13:39:14"/>
    <d v="2014-09-05T13:39:14"/>
    <n v="1412516354"/>
    <n v="1409924354"/>
    <b v="0"/>
    <n v="19"/>
    <b v="1"/>
    <s v="film &amp; video/television"/>
    <n v="1"/>
    <n v="105.26"/>
    <s v="film &amp; video"/>
    <s v="television"/>
    <x v="4"/>
    <n v="1"/>
    <n v="0"/>
    <n v="0"/>
    <n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1-28T15:20:26"/>
    <d v="2014-11-28T15:20:26"/>
    <n v="1419780026"/>
    <n v="1417188026"/>
    <b v="0"/>
    <n v="169"/>
    <b v="1"/>
    <s v="film &amp; video/television"/>
    <n v="1.4185714285714286"/>
    <n v="117.51"/>
    <s v="film &amp; video"/>
    <s v="television"/>
    <x v="1"/>
    <n v="1"/>
    <n v="0"/>
    <n v="0"/>
    <n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6-12T18:58:06"/>
    <d v="2014-06-12T18:58:06"/>
    <n v="1405209600"/>
    <n v="1402599486"/>
    <b v="0"/>
    <n v="263"/>
    <b v="1"/>
    <s v="film &amp; video/television"/>
    <n v="3.0865999999999998"/>
    <n v="117.36"/>
    <s v="film &amp; video"/>
    <s v="television"/>
    <x v="1"/>
    <n v="1"/>
    <n v="0"/>
    <n v="0"/>
    <n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08-23T02:22:17"/>
    <d v="2014-08-23T02:22:17"/>
    <n v="1412648537"/>
    <n v="1408760537"/>
    <b v="0"/>
    <n v="15"/>
    <b v="1"/>
    <s v="film &amp; video/television"/>
    <n v="1"/>
    <n v="133.33000000000001"/>
    <s v="film &amp; video"/>
    <s v="television"/>
    <x v="4"/>
    <n v="1"/>
    <n v="0"/>
    <n v="0"/>
    <n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3-28T14:58:27"/>
    <d v="2016-03-28T14:58:27"/>
    <n v="1461769107"/>
    <n v="1459177107"/>
    <b v="0"/>
    <n v="61"/>
    <b v="1"/>
    <s v="film &amp; video/television"/>
    <n v="1.2"/>
    <n v="98.36"/>
    <s v="film &amp; video"/>
    <s v="television"/>
    <x v="0"/>
    <n v="1"/>
    <n v="0"/>
    <n v="0"/>
    <n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1-15T23:09:34"/>
    <d v="2015-11-15T23:09:34"/>
    <n v="1450220974"/>
    <n v="1447628974"/>
    <b v="0"/>
    <n v="45"/>
    <b v="1"/>
    <s v="film &amp; video/television"/>
    <n v="1.0416666666666667"/>
    <n v="194.44"/>
    <s v="film &amp; video"/>
    <s v="television"/>
    <x v="0"/>
    <n v="1"/>
    <n v="0"/>
    <n v="0"/>
    <n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0-20T19:40:07"/>
    <d v="2014-10-20T19:40:07"/>
    <n v="1419021607"/>
    <n v="1413834007"/>
    <b v="0"/>
    <n v="70"/>
    <b v="1"/>
    <s v="film &amp; video/television"/>
    <n v="1.0761100000000001"/>
    <n v="76.87"/>
    <s v="film &amp; video"/>
    <s v="television"/>
    <x v="0"/>
    <n v="1"/>
    <n v="0"/>
    <n v="0"/>
    <n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1-29T12:24:20"/>
    <d v="2015-01-29T12:24:20"/>
    <n v="1425211200"/>
    <n v="1422534260"/>
    <b v="0"/>
    <n v="38"/>
    <b v="1"/>
    <s v="film &amp; video/television"/>
    <n v="1.0794999999999999"/>
    <n v="56.82"/>
    <s v="film &amp; video"/>
    <s v="television"/>
    <x v="4"/>
    <n v="1"/>
    <n v="0"/>
    <n v="0"/>
    <n v="1"/>
  </r>
  <r>
    <n v="49"/>
    <s v="Driving Jersey - Season Five"/>
    <s v="Driving Jersey is real people telling real stories."/>
    <n v="12000"/>
    <n v="12000"/>
    <x v="0"/>
    <s v="US"/>
    <s v="USD"/>
    <d v="2015-09-24T04:14:05"/>
    <d v="2015-09-24T04:14:05"/>
    <n v="1445660045"/>
    <n v="1443068045"/>
    <b v="0"/>
    <n v="87"/>
    <b v="1"/>
    <s v="film &amp; video/television"/>
    <n v="1"/>
    <n v="137.93"/>
    <s v="film &amp; video"/>
    <s v="television"/>
    <x v="1"/>
    <n v="1"/>
    <n v="0"/>
    <n v="0"/>
    <n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4-12-22T18:04:18"/>
    <d v="2014-12-22T18:04:18"/>
    <n v="1422637200"/>
    <n v="1419271458"/>
    <b v="0"/>
    <n v="22"/>
    <b v="1"/>
    <s v="film &amp; video/television"/>
    <n v="1"/>
    <n v="27.27"/>
    <s v="film &amp; video"/>
    <s v="television"/>
    <x v="2"/>
    <n v="1"/>
    <n v="0"/>
    <n v="0"/>
    <n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7-11T22:17:17"/>
    <d v="2015-07-11T22:17:17"/>
    <n v="1439245037"/>
    <n v="1436653037"/>
    <b v="0"/>
    <n v="119"/>
    <b v="1"/>
    <s v="film &amp; video/television"/>
    <n v="1.2801818181818181"/>
    <n v="118.34"/>
    <s v="film &amp; video"/>
    <s v="television"/>
    <x v="1"/>
    <n v="1"/>
    <n v="0"/>
    <n v="0"/>
    <n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6-17T16:50:46"/>
    <d v="2014-06-17T16:50:46"/>
    <n v="1405615846"/>
    <n v="1403023846"/>
    <b v="0"/>
    <n v="52"/>
    <b v="1"/>
    <s v="film &amp; video/television"/>
    <n v="1.1620999999999999"/>
    <n v="223.48"/>
    <s v="film &amp; video"/>
    <s v="television"/>
    <x v="1"/>
    <n v="1"/>
    <n v="0"/>
    <n v="0"/>
    <n v="1"/>
  </r>
  <r>
    <n v="53"/>
    <s v="Rolling out Vegan Mashup's Season 2"/>
    <s v="Delicious TV's Vegan Mashup launching season two on public television"/>
    <n v="3000"/>
    <n v="3289"/>
    <x v="0"/>
    <s v="US"/>
    <s v="USD"/>
    <d v="2014-03-21T13:10:45"/>
    <d v="2014-03-21T13:10:45"/>
    <n v="1396648800"/>
    <n v="1395407445"/>
    <b v="0"/>
    <n v="117"/>
    <b v="1"/>
    <s v="film &amp; video/television"/>
    <n v="1.0963333333333334"/>
    <n v="28.11"/>
    <s v="film &amp; video"/>
    <s v="television"/>
    <x v="4"/>
    <n v="1"/>
    <n v="0"/>
    <n v="0"/>
    <n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1-25T17:07:01"/>
    <d v="2015-11-25T17:07:01"/>
    <n v="1451063221"/>
    <n v="1448471221"/>
    <b v="0"/>
    <n v="52"/>
    <b v="1"/>
    <s v="film &amp; video/television"/>
    <n v="1.01"/>
    <n v="194.23"/>
    <s v="film &amp; video"/>
    <s v="television"/>
    <x v="1"/>
    <n v="1"/>
    <n v="0"/>
    <n v="0"/>
    <n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06T23:15:16"/>
    <d v="2016-05-06T23:15:16"/>
    <n v="1464390916"/>
    <n v="1462576516"/>
    <b v="0"/>
    <n v="86"/>
    <b v="1"/>
    <s v="film &amp; video/television"/>
    <n v="1.2895348837209302"/>
    <n v="128.94999999999999"/>
    <s v="film &amp; video"/>
    <s v="television"/>
    <x v="0"/>
    <n v="1"/>
    <n v="0"/>
    <n v="0"/>
    <n v="1"/>
  </r>
  <r>
    <n v="56"/>
    <s v="Voxwomen Cycling Show"/>
    <s v="We want to see more women's cycling on TV - and we need your help to make it happen!"/>
    <n v="8000"/>
    <n v="8581"/>
    <x v="0"/>
    <s v="GB"/>
    <s v="GBP"/>
    <d v="2015-05-25T13:10:24"/>
    <d v="2015-05-25T13:10:24"/>
    <n v="1433779200"/>
    <n v="1432559424"/>
    <b v="0"/>
    <n v="174"/>
    <b v="1"/>
    <s v="film &amp; video/television"/>
    <n v="1.0726249999999999"/>
    <n v="49.32"/>
    <s v="film &amp; video"/>
    <s v="television"/>
    <x v="0"/>
    <n v="1"/>
    <n v="0"/>
    <n v="0"/>
    <n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3-26T19:59:22"/>
    <d v="2015-03-26T19:59:22"/>
    <n v="1429991962"/>
    <n v="1427399962"/>
    <b v="0"/>
    <n v="69"/>
    <b v="1"/>
    <s v="film &amp; video/television"/>
    <n v="1.0189999999999999"/>
    <n v="221.52"/>
    <s v="film &amp; video"/>
    <s v="television"/>
    <x v="6"/>
    <n v="1"/>
    <n v="0"/>
    <n v="0"/>
    <n v="1"/>
  </r>
  <r>
    <n v="58"/>
    <s v="Gloaming"/>
    <s v="Alex thought he knew how the world worked. You live, you die and it's over. He was very, very wrong."/>
    <n v="10000"/>
    <n v="10291"/>
    <x v="0"/>
    <s v="US"/>
    <s v="USD"/>
    <d v="2014-10-20T17:52:52"/>
    <d v="2014-10-20T17:52:52"/>
    <n v="1416423172"/>
    <n v="1413827572"/>
    <b v="0"/>
    <n v="75"/>
    <b v="1"/>
    <s v="film &amp; video/television"/>
    <n v="1.0290999999999999"/>
    <n v="137.21"/>
    <s v="film &amp; video"/>
    <s v="television"/>
    <x v="1"/>
    <n v="1"/>
    <n v="0"/>
    <n v="0"/>
    <n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8-14T05:39:36"/>
    <d v="2015-08-14T05:39:36"/>
    <n v="1442264400"/>
    <n v="1439530776"/>
    <b v="0"/>
    <n v="33"/>
    <b v="1"/>
    <s v="film &amp; video/television"/>
    <n v="1.0012570000000001"/>
    <n v="606.82000000000005"/>
    <s v="film &amp; video"/>
    <s v="television"/>
    <x v="8"/>
    <n v="1"/>
    <n v="0"/>
    <n v="0"/>
    <n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03T21:38:37"/>
    <d v="2014-03-03T21:38:37"/>
    <n v="1395532800"/>
    <n v="1393882717"/>
    <b v="0"/>
    <n v="108"/>
    <b v="1"/>
    <s v="film &amp; video/shorts"/>
    <n v="1.0329622222222221"/>
    <n v="43.04"/>
    <s v="film &amp; video"/>
    <s v="shorts"/>
    <x v="4"/>
    <n v="1"/>
    <n v="0"/>
    <n v="0"/>
    <n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5-15T19:32:37"/>
    <d v="2013-05-15T19:32:37"/>
    <n v="1370547157"/>
    <n v="1368646357"/>
    <b v="0"/>
    <n v="23"/>
    <b v="1"/>
    <s v="film &amp; video/shorts"/>
    <n v="1.4830000000000001"/>
    <n v="322.39"/>
    <s v="film &amp; video"/>
    <s v="shorts"/>
    <x v="0"/>
    <n v="1"/>
    <n v="0"/>
    <n v="0"/>
    <n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2-06T19:11:18"/>
    <d v="2013-02-06T19:11:18"/>
    <n v="1362337878"/>
    <n v="1360177878"/>
    <b v="0"/>
    <n v="48"/>
    <b v="1"/>
    <s v="film &amp; video/shorts"/>
    <n v="1.5473333333333332"/>
    <n v="96.71"/>
    <s v="film &amp; video"/>
    <s v="shorts"/>
    <x v="4"/>
    <n v="1"/>
    <n v="0"/>
    <n v="0"/>
    <n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04T21:53:33"/>
    <d v="2013-12-04T21:53:33"/>
    <n v="1388206740"/>
    <n v="1386194013"/>
    <b v="0"/>
    <n v="64"/>
    <b v="1"/>
    <s v="film &amp; video/shorts"/>
    <n v="1.1351849999999999"/>
    <n v="35.47"/>
    <s v="film &amp; video"/>
    <s v="shorts"/>
    <x v="4"/>
    <n v="1"/>
    <n v="0"/>
    <n v="0"/>
    <n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6-08T00:26:21"/>
    <d v="2013-06-08T00:26:21"/>
    <n v="1373243181"/>
    <n v="1370651181"/>
    <b v="0"/>
    <n v="24"/>
    <b v="1"/>
    <s v="film &amp; video/shorts"/>
    <n v="1.7333333333333334"/>
    <n v="86.67"/>
    <s v="film &amp; video"/>
    <s v="shorts"/>
    <x v="4"/>
    <n v="1"/>
    <n v="0"/>
    <n v="0"/>
    <n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7-15T19:42:34"/>
    <d v="2014-07-15T19:42:34"/>
    <n v="1407736740"/>
    <n v="1405453354"/>
    <b v="0"/>
    <n v="57"/>
    <b v="1"/>
    <s v="film &amp; video/shorts"/>
    <n v="1.0752857142857142"/>
    <n v="132.05000000000001"/>
    <s v="film &amp; video"/>
    <s v="shorts"/>
    <x v="0"/>
    <n v="1"/>
    <n v="0"/>
    <n v="0"/>
    <n v="1"/>
  </r>
  <r>
    <n v="66"/>
    <s v="A Stagnant Fever: Short Film"/>
    <s v="A dark comedy set in the '60s about clinical depression and one night stands."/>
    <n v="2000"/>
    <n v="2372"/>
    <x v="0"/>
    <s v="US"/>
    <s v="USD"/>
    <d v="2016-06-18T20:23:40"/>
    <d v="2016-06-18T20:23:40"/>
    <n v="1468873420"/>
    <n v="1466281420"/>
    <b v="0"/>
    <n v="26"/>
    <b v="1"/>
    <s v="film &amp; video/shorts"/>
    <n v="1.1859999999999999"/>
    <n v="91.23"/>
    <s v="film &amp; video"/>
    <s v="shorts"/>
    <x v="4"/>
    <n v="1"/>
    <n v="0"/>
    <n v="0"/>
    <n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6-15T14:00:04"/>
    <d v="2012-06-15T14:00:04"/>
    <n v="1342360804"/>
    <n v="1339768804"/>
    <b v="0"/>
    <n v="20"/>
    <b v="1"/>
    <s v="film &amp; video/shorts"/>
    <n v="1.1625000000000001"/>
    <n v="116.25"/>
    <s v="film &amp; video"/>
    <s v="shorts"/>
    <x v="4"/>
    <n v="1"/>
    <n v="0"/>
    <n v="0"/>
    <n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1-24T13:39:51"/>
    <d v="2014-01-24T13:39:51"/>
    <n v="1393162791"/>
    <n v="1390570791"/>
    <b v="0"/>
    <n v="36"/>
    <b v="1"/>
    <s v="film &amp; video/shorts"/>
    <n v="1.2716666666666667"/>
    <n v="21.19"/>
    <s v="film &amp; video"/>
    <s v="shorts"/>
    <x v="2"/>
    <n v="1"/>
    <n v="0"/>
    <n v="0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08-31T04:30:25"/>
    <d v="2011-08-31T04:30:25"/>
    <n v="1317538740"/>
    <n v="1314765025"/>
    <b v="0"/>
    <n v="178"/>
    <b v="1"/>
    <s v="film &amp; video/shorts"/>
    <n v="1.109423"/>
    <n v="62.33"/>
    <s v="film &amp; video"/>
    <s v="shorts"/>
    <x v="1"/>
    <n v="1"/>
    <n v="0"/>
    <n v="0"/>
    <n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7-06T21:30:45"/>
    <d v="2011-07-06T21:30:45"/>
    <n v="1315171845"/>
    <n v="1309987845"/>
    <b v="0"/>
    <n v="17"/>
    <b v="1"/>
    <s v="film &amp; video/shorts"/>
    <n v="1.272"/>
    <n v="37.409999999999997"/>
    <s v="film &amp; video"/>
    <s v="shorts"/>
    <x v="2"/>
    <n v="1"/>
    <n v="0"/>
    <n v="0"/>
    <n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3-29T06:30:57"/>
    <d v="2012-03-29T06:30:57"/>
    <n v="1338186657"/>
    <n v="1333002657"/>
    <b v="0"/>
    <n v="32"/>
    <b v="1"/>
    <s v="film &amp; video/shorts"/>
    <n v="1.2394444444444443"/>
    <n v="69.72"/>
    <s v="film &amp; video"/>
    <s v="shorts"/>
    <x v="4"/>
    <n v="1"/>
    <n v="0"/>
    <n v="0"/>
    <n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0-26T00:14:41"/>
    <d v="2012-10-26T00:14:41"/>
    <n v="1352937600"/>
    <n v="1351210481"/>
    <b v="0"/>
    <n v="41"/>
    <b v="1"/>
    <s v="film &amp; video/shorts"/>
    <n v="1.084090909090909"/>
    <n v="58.17"/>
    <s v="film &amp; video"/>
    <s v="shorts"/>
    <x v="4"/>
    <n v="1"/>
    <n v="0"/>
    <n v="0"/>
    <n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2-13T18:09:44"/>
    <d v="2011-02-13T18:09:44"/>
    <n v="1304395140"/>
    <n v="1297620584"/>
    <b v="0"/>
    <n v="18"/>
    <b v="1"/>
    <s v="film &amp; video/shorts"/>
    <n v="1"/>
    <n v="50"/>
    <s v="film &amp; video"/>
    <s v="shorts"/>
    <x v="2"/>
    <n v="1"/>
    <n v="0"/>
    <n v="0"/>
    <n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5-12-22T11:41:35"/>
    <d v="2015-12-22T11:41:35"/>
    <n v="1453376495"/>
    <n v="1450784495"/>
    <b v="0"/>
    <n v="29"/>
    <b v="1"/>
    <s v="film &amp; video/shorts"/>
    <n v="1.1293199999999999"/>
    <n v="19.47"/>
    <s v="film &amp; video"/>
    <s v="shorts"/>
    <x v="2"/>
    <n v="1"/>
    <n v="0"/>
    <n v="0"/>
    <n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3-24T05:01:12"/>
    <d v="2013-03-24T05:01:12"/>
    <n v="1366693272"/>
    <n v="1364101272"/>
    <b v="0"/>
    <n v="47"/>
    <b v="1"/>
    <s v="film &amp; video/shorts"/>
    <n v="1.1542857142857144"/>
    <n v="85.96"/>
    <s v="film &amp; video"/>
    <s v="shorts"/>
    <x v="4"/>
    <n v="1"/>
    <n v="0"/>
    <n v="0"/>
    <n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0-28T16:35:58"/>
    <d v="2011-10-28T16:35:58"/>
    <n v="1325007358"/>
    <n v="1319819758"/>
    <b v="0"/>
    <n v="15"/>
    <b v="1"/>
    <s v="film &amp; video/shorts"/>
    <n v="1.5333333333333334"/>
    <n v="30.67"/>
    <s v="film &amp; video"/>
    <s v="shorts"/>
    <x v="2"/>
    <n v="1"/>
    <n v="0"/>
    <n v="0"/>
    <n v="1"/>
  </r>
  <r>
    <n v="77"/>
    <s v="Jonah and the Crab"/>
    <s v="A short film about a boy searching for companionship in a hermit crab he finds on the beach."/>
    <n v="400"/>
    <n v="1570"/>
    <x v="0"/>
    <s v="US"/>
    <s v="USD"/>
    <d v="2012-03-29T03:28:37"/>
    <d v="2012-03-29T03:28:37"/>
    <n v="1337569140"/>
    <n v="1332991717"/>
    <b v="0"/>
    <n v="26"/>
    <b v="1"/>
    <s v="film &amp; video/shorts"/>
    <n v="3.9249999999999998"/>
    <n v="60.38"/>
    <s v="film &amp; video"/>
    <s v="shorts"/>
    <x v="2"/>
    <n v="1"/>
    <n v="0"/>
    <n v="0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8-22T17:32:01"/>
    <d v="2016-08-22T17:32:01"/>
    <n v="1472751121"/>
    <n v="1471887121"/>
    <b v="0"/>
    <n v="35"/>
    <b v="1"/>
    <s v="film &amp; video/shorts"/>
    <n v="27.02"/>
    <n v="38.6"/>
    <s v="film &amp; video"/>
    <s v="shorts"/>
    <x v="2"/>
    <n v="1"/>
    <n v="0"/>
    <n v="0"/>
    <n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3-26T18:38:13"/>
    <d v="2014-03-26T18:38:13"/>
    <n v="1398451093"/>
    <n v="1395859093"/>
    <b v="0"/>
    <n v="41"/>
    <b v="1"/>
    <s v="film &amp; video/shorts"/>
    <n v="1.27"/>
    <n v="40.270000000000003"/>
    <s v="film &amp; video"/>
    <s v="shorts"/>
    <x v="4"/>
    <n v="1"/>
    <n v="0"/>
    <n v="0"/>
    <n v="1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1-05T02:00:56"/>
    <d v="2013-11-05T02:00:56"/>
    <n v="1386640856"/>
    <n v="1383616856"/>
    <b v="0"/>
    <n v="47"/>
    <b v="1"/>
    <s v="film &amp; video/shorts"/>
    <n v="1.0725"/>
    <n v="273.83"/>
    <s v="film &amp; video"/>
    <s v="shorts"/>
    <x v="1"/>
    <n v="1"/>
    <n v="0"/>
    <n v="0"/>
    <n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0T03:48:47"/>
    <d v="2012-07-10T03:48:47"/>
    <n v="1342234920"/>
    <n v="1341892127"/>
    <b v="0"/>
    <n v="28"/>
    <b v="1"/>
    <s v="film &amp; video/shorts"/>
    <n v="1.98"/>
    <n v="53.04"/>
    <s v="film &amp; video"/>
    <s v="shorts"/>
    <x v="2"/>
    <n v="1"/>
    <n v="0"/>
    <n v="0"/>
    <n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09-09T19:41:01"/>
    <d v="2011-09-09T19:41:01"/>
    <n v="1318189261"/>
    <n v="1315597261"/>
    <b v="0"/>
    <n v="100"/>
    <b v="1"/>
    <s v="film &amp; video/shorts"/>
    <n v="1.0001249999999999"/>
    <n v="40.01"/>
    <s v="film &amp; video"/>
    <s v="shorts"/>
    <x v="4"/>
    <n v="1"/>
    <n v="0"/>
    <n v="0"/>
    <n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07T14:46:29"/>
    <d v="2015-02-07T14:46:29"/>
    <n v="1424604600"/>
    <n v="1423320389"/>
    <b v="0"/>
    <n v="13"/>
    <b v="1"/>
    <s v="film &amp; video/shorts"/>
    <n v="1.0249999999999999"/>
    <n v="15.77"/>
    <s v="film &amp; video"/>
    <s v="shorts"/>
    <x v="2"/>
    <n v="1"/>
    <n v="0"/>
    <n v="0"/>
    <n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4-15T18:11:26"/>
    <d v="2011-04-15T18:11:26"/>
    <n v="1305483086"/>
    <n v="1302891086"/>
    <b v="0"/>
    <n v="7"/>
    <b v="1"/>
    <s v="film &amp; video/shorts"/>
    <n v="1"/>
    <n v="71.430000000000007"/>
    <s v="film &amp; video"/>
    <s v="shorts"/>
    <x v="2"/>
    <n v="1"/>
    <n v="0"/>
    <n v="0"/>
    <n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8-24T03:00:37"/>
    <d v="2011-08-24T03:00:37"/>
    <n v="1316746837"/>
    <n v="1314154837"/>
    <b v="0"/>
    <n v="21"/>
    <b v="1"/>
    <s v="film &amp; video/shorts"/>
    <n v="1.2549999999999999"/>
    <n v="71.709999999999994"/>
    <s v="film &amp; video"/>
    <s v="shorts"/>
    <x v="4"/>
    <n v="1"/>
    <n v="0"/>
    <n v="0"/>
    <n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0-14T13:20:45"/>
    <d v="2015-10-14T13:20:45"/>
    <n v="1451226045"/>
    <n v="1444828845"/>
    <b v="0"/>
    <n v="17"/>
    <b v="1"/>
    <s v="film &amp; video/shorts"/>
    <n v="1.0646666666666667"/>
    <n v="375.76"/>
    <s v="film &amp; video"/>
    <s v="shorts"/>
    <x v="0"/>
    <n v="1"/>
    <n v="0"/>
    <n v="0"/>
    <n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5-24T12:56:43"/>
    <d v="2010-05-24T12:56:43"/>
    <n v="1275529260"/>
    <n v="1274705803"/>
    <b v="0"/>
    <n v="25"/>
    <b v="1"/>
    <s v="film &amp; video/shorts"/>
    <n v="1.046"/>
    <n v="104.6"/>
    <s v="film &amp; video"/>
    <s v="shorts"/>
    <x v="4"/>
    <n v="1"/>
    <n v="0"/>
    <n v="0"/>
    <n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5-27T15:48:51"/>
    <d v="2014-05-27T15:48:51"/>
    <n v="1403452131"/>
    <n v="1401205731"/>
    <b v="0"/>
    <n v="60"/>
    <b v="1"/>
    <s v="film &amp; video/shorts"/>
    <n v="1.0285714285714285"/>
    <n v="60"/>
    <s v="film &amp; video"/>
    <s v="shorts"/>
    <x v="4"/>
    <n v="1"/>
    <n v="0"/>
    <n v="0"/>
    <n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5-08T18:03:12"/>
    <d v="2013-05-08T18:03:12"/>
    <n v="1370196192"/>
    <n v="1368036192"/>
    <b v="0"/>
    <n v="56"/>
    <b v="1"/>
    <s v="film &amp; video/shorts"/>
    <n v="1.1506666666666667"/>
    <n v="123.29"/>
    <s v="film &amp; video"/>
    <s v="shorts"/>
    <x v="0"/>
    <n v="1"/>
    <n v="0"/>
    <n v="0"/>
    <n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6-12T07:08:19"/>
    <d v="2011-06-12T07:08:19"/>
    <n v="1310454499"/>
    <n v="1307862499"/>
    <b v="0"/>
    <n v="16"/>
    <b v="1"/>
    <s v="film &amp; video/shorts"/>
    <n v="1.004"/>
    <n v="31.38"/>
    <s v="film &amp; video"/>
    <s v="shorts"/>
    <x v="2"/>
    <n v="1"/>
    <n v="0"/>
    <n v="0"/>
    <n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3-17T09:39:24"/>
    <d v="2011-03-17T09:39:24"/>
    <n v="1305625164"/>
    <n v="1300354764"/>
    <b v="0"/>
    <n v="46"/>
    <b v="1"/>
    <s v="film &amp; video/shorts"/>
    <n v="1.2"/>
    <n v="78.260000000000005"/>
    <s v="film &amp; video"/>
    <s v="shorts"/>
    <x v="4"/>
    <n v="1"/>
    <n v="0"/>
    <n v="0"/>
    <n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6-12-17T04:46:23"/>
    <d v="2016-12-17T04:46:23"/>
    <n v="1485936000"/>
    <n v="1481949983"/>
    <b v="0"/>
    <n v="43"/>
    <b v="1"/>
    <s v="film &amp; video/shorts"/>
    <n v="1.052"/>
    <n v="122.33"/>
    <s v="film &amp; video"/>
    <s v="shorts"/>
    <x v="0"/>
    <n v="1"/>
    <n v="0"/>
    <n v="0"/>
    <n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6-05T20:35:37"/>
    <d v="2012-06-05T20:35:37"/>
    <n v="1341349200"/>
    <n v="1338928537"/>
    <b v="0"/>
    <n v="15"/>
    <b v="1"/>
    <s v="film &amp; video/shorts"/>
    <n v="1.1060000000000001"/>
    <n v="73.73"/>
    <s v="film &amp; video"/>
    <s v="shorts"/>
    <x v="4"/>
    <n v="1"/>
    <n v="0"/>
    <n v="0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3-18T17:13:42"/>
    <d v="2014-03-18T17:13:42"/>
    <n v="1396890822"/>
    <n v="1395162822"/>
    <b v="0"/>
    <n v="12"/>
    <b v="1"/>
    <s v="film &amp; video/shorts"/>
    <n v="1.04"/>
    <n v="21.67"/>
    <s v="film &amp; video"/>
    <s v="shorts"/>
    <x v="2"/>
    <n v="1"/>
    <n v="0"/>
    <n v="0"/>
    <n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1-27T00:07:21"/>
    <d v="2012-01-27T00:07:21"/>
    <n v="1330214841"/>
    <n v="1327622841"/>
    <b v="0"/>
    <n v="21"/>
    <b v="1"/>
    <s v="film &amp; video/shorts"/>
    <n v="1.3142857142857143"/>
    <n v="21.9"/>
    <s v="film &amp; video"/>
    <s v="shorts"/>
    <x v="2"/>
    <n v="1"/>
    <n v="0"/>
    <n v="0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5-26T15:54:01"/>
    <d v="2010-05-26T15:54:01"/>
    <n v="1280631600"/>
    <n v="1274889241"/>
    <b v="0"/>
    <n v="34"/>
    <b v="1"/>
    <s v="film &amp; video/shorts"/>
    <n v="1.1466666666666667"/>
    <n v="50.59"/>
    <s v="film &amp; video"/>
    <s v="shorts"/>
    <x v="4"/>
    <n v="1"/>
    <n v="0"/>
    <n v="0"/>
    <n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6-12T03:14:42"/>
    <d v="2011-06-12T03:14:42"/>
    <n v="1310440482"/>
    <n v="1307848482"/>
    <b v="0"/>
    <n v="8"/>
    <b v="1"/>
    <s v="film &amp; video/shorts"/>
    <n v="1.0625"/>
    <n v="53.13"/>
    <s v="film &amp; video"/>
    <s v="shorts"/>
    <x v="2"/>
    <n v="1"/>
    <n v="0"/>
    <n v="0"/>
    <n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1-01T19:04:34"/>
    <d v="2012-11-01T19:04:34"/>
    <n v="1354923000"/>
    <n v="1351796674"/>
    <b v="0"/>
    <n v="60"/>
    <b v="1"/>
    <s v="film &amp; video/shorts"/>
    <n v="1.0625"/>
    <n v="56.67"/>
    <s v="film &amp; video"/>
    <s v="shorts"/>
    <x v="4"/>
    <n v="1"/>
    <n v="0"/>
    <n v="0"/>
    <n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3-12-23T21:39:59"/>
    <d v="2013-12-23T21:39:59"/>
    <n v="1390426799"/>
    <n v="1387834799"/>
    <b v="0"/>
    <n v="39"/>
    <b v="1"/>
    <s v="film &amp; video/shorts"/>
    <n v="1.0601933333333333"/>
    <n v="40.78"/>
    <s v="film &amp; video"/>
    <s v="shorts"/>
    <x v="4"/>
    <n v="1"/>
    <n v="0"/>
    <n v="0"/>
    <n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0-15T18:04:46"/>
    <d v="2012-10-15T18:04:46"/>
    <n v="1352055886"/>
    <n v="1350324286"/>
    <b v="0"/>
    <n v="26"/>
    <b v="1"/>
    <s v="film &amp; video/shorts"/>
    <n v="1"/>
    <n v="192.31"/>
    <s v="film &amp; video"/>
    <s v="shorts"/>
    <x v="0"/>
    <n v="1"/>
    <n v="0"/>
    <n v="0"/>
    <n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2-12-31T18:38:30"/>
    <d v="2012-12-31T18:38:30"/>
    <n v="1359052710"/>
    <n v="1356979110"/>
    <b v="0"/>
    <n v="35"/>
    <b v="1"/>
    <s v="film &amp; video/shorts"/>
    <n v="1"/>
    <n v="100"/>
    <s v="film &amp; video"/>
    <s v="shorts"/>
    <x v="4"/>
    <n v="1"/>
    <n v="0"/>
    <n v="0"/>
    <n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1-23T03:08:53"/>
    <d v="2010-11-23T03:08:53"/>
    <n v="1293073733"/>
    <n v="1290481733"/>
    <b v="0"/>
    <n v="65"/>
    <b v="1"/>
    <s v="film &amp; video/shorts"/>
    <n v="1.2775000000000001"/>
    <n v="117.92"/>
    <s v="film &amp; video"/>
    <s v="shorts"/>
    <x v="0"/>
    <n v="1"/>
    <n v="0"/>
    <n v="0"/>
    <n v="1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2-12T19:20:30"/>
    <d v="2014-02-12T19:20:30"/>
    <n v="1394220030"/>
    <n v="1392232830"/>
    <b v="0"/>
    <n v="49"/>
    <b v="1"/>
    <s v="film &amp; video/shorts"/>
    <n v="1.0515384615384615"/>
    <n v="27.9"/>
    <s v="film &amp; video"/>
    <s v="shorts"/>
    <x v="4"/>
    <n v="1"/>
    <n v="0"/>
    <n v="0"/>
    <n v="1"/>
  </r>
  <r>
    <n v="104"/>
    <s v="Good 'Ol Trumpet"/>
    <s v="UCF short film about an old man, his love for music, and his misplaced trumpet.  "/>
    <n v="500"/>
    <n v="600"/>
    <x v="0"/>
    <s v="US"/>
    <s v="USD"/>
    <d v="2011-03-10T16:41:06"/>
    <d v="2011-03-10T16:41:06"/>
    <n v="1301792400"/>
    <n v="1299775266"/>
    <b v="0"/>
    <n v="10"/>
    <b v="1"/>
    <s v="film &amp; video/shorts"/>
    <n v="1.2"/>
    <n v="60"/>
    <s v="film &amp; video"/>
    <s v="shorts"/>
    <x v="2"/>
    <n v="1"/>
    <n v="0"/>
    <n v="0"/>
    <n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4-25T17:23:40"/>
    <d v="2016-04-25T17:23:40"/>
    <n v="1463184000"/>
    <n v="1461605020"/>
    <b v="0"/>
    <n v="60"/>
    <b v="1"/>
    <s v="film &amp; video/shorts"/>
    <n v="1.074090909090909"/>
    <n v="39.380000000000003"/>
    <s v="film &amp; video"/>
    <s v="shorts"/>
    <x v="4"/>
    <n v="1"/>
    <n v="0"/>
    <n v="0"/>
    <n v="1"/>
  </r>
  <r>
    <n v="106"/>
    <s v="LOST WEEKEND"/>
    <s v="A Boy. A Girl. A Car. A Serial Killer."/>
    <n v="5000"/>
    <n v="5025"/>
    <x v="0"/>
    <s v="US"/>
    <s v="USD"/>
    <d v="2012-03-19T18:38:21"/>
    <d v="2012-03-19T18:38:21"/>
    <n v="1333391901"/>
    <n v="1332182301"/>
    <b v="0"/>
    <n v="27"/>
    <b v="1"/>
    <s v="film &amp; video/shorts"/>
    <n v="1.0049999999999999"/>
    <n v="186.11"/>
    <s v="film &amp; video"/>
    <s v="shorts"/>
    <x v="0"/>
    <n v="1"/>
    <n v="0"/>
    <n v="0"/>
    <n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02T23:34:47"/>
    <d v="2011-04-02T23:34:47"/>
    <n v="1303688087"/>
    <n v="1301787287"/>
    <b v="0"/>
    <n v="69"/>
    <b v="1"/>
    <s v="film &amp; video/shorts"/>
    <n v="1.0246666666666666"/>
    <n v="111.38"/>
    <s v="film &amp; video"/>
    <s v="shorts"/>
    <x v="0"/>
    <n v="1"/>
    <n v="0"/>
    <n v="0"/>
    <n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4-01T14:42:50"/>
    <d v="2013-04-01T14:42:50"/>
    <n v="1370011370"/>
    <n v="1364827370"/>
    <b v="0"/>
    <n v="47"/>
    <b v="1"/>
    <s v="film &amp; video/shorts"/>
    <n v="2.4666666666666668"/>
    <n v="78.72"/>
    <s v="film &amp; video"/>
    <s v="shorts"/>
    <x v="4"/>
    <n v="1"/>
    <n v="0"/>
    <n v="0"/>
    <n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1-27T00:37:10"/>
    <d v="2011-01-27T00:37:10"/>
    <n v="1298680630"/>
    <n v="1296088630"/>
    <b v="0"/>
    <n v="47"/>
    <b v="1"/>
    <s v="film &amp; video/shorts"/>
    <n v="2.1949999999999998"/>
    <n v="46.7"/>
    <s v="film &amp; video"/>
    <s v="shorts"/>
    <x v="4"/>
    <n v="1"/>
    <n v="0"/>
    <n v="0"/>
    <n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0-10T22:47:33"/>
    <d v="2013-10-10T22:47:33"/>
    <n v="1384408740"/>
    <n v="1381445253"/>
    <b v="0"/>
    <n v="26"/>
    <b v="1"/>
    <s v="film &amp; video/shorts"/>
    <n v="1.3076923076923077"/>
    <n v="65.38"/>
    <s v="film &amp; video"/>
    <s v="shorts"/>
    <x v="4"/>
    <n v="1"/>
    <n v="0"/>
    <n v="0"/>
    <n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01T07:59:47"/>
    <d v="2015-05-01T07:59:47"/>
    <n v="1433059187"/>
    <n v="1430467187"/>
    <b v="0"/>
    <n v="53"/>
    <b v="1"/>
    <s v="film &amp; video/shorts"/>
    <n v="1.5457142857142858"/>
    <n v="102.08"/>
    <s v="film &amp; video"/>
    <s v="shorts"/>
    <x v="4"/>
    <n v="1"/>
    <n v="0"/>
    <n v="0"/>
    <n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3-20T01:01:58"/>
    <d v="2014-03-20T01:01:58"/>
    <n v="1397354400"/>
    <n v="1395277318"/>
    <b v="0"/>
    <n v="81"/>
    <b v="1"/>
    <s v="film &amp; video/shorts"/>
    <n v="1.04"/>
    <n v="64.2"/>
    <s v="film &amp; video"/>
    <s v="shorts"/>
    <x v="0"/>
    <n v="1"/>
    <n v="0"/>
    <n v="0"/>
    <n v="1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7-29T18:12:08"/>
    <d v="2011-07-29T18:12:08"/>
    <n v="1312642800"/>
    <n v="1311963128"/>
    <b v="0"/>
    <n v="78"/>
    <b v="1"/>
    <s v="film &amp; video/shorts"/>
    <n v="1.41"/>
    <n v="90.38"/>
    <s v="film &amp; video"/>
    <s v="shorts"/>
    <x v="0"/>
    <n v="1"/>
    <n v="0"/>
    <n v="0"/>
    <n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1-11-14T06:34:48"/>
    <d v="2011-11-14T06:34:48"/>
    <n v="1326436488"/>
    <n v="1321252488"/>
    <b v="0"/>
    <n v="35"/>
    <b v="1"/>
    <s v="film &amp; video/shorts"/>
    <n v="1.0333333333333334"/>
    <n v="88.57"/>
    <s v="film &amp; video"/>
    <s v="shorts"/>
    <x v="4"/>
    <n v="1"/>
    <n v="0"/>
    <n v="0"/>
    <n v="1"/>
  </r>
  <r>
    <n v="115"/>
    <s v="The World's Greatest Lover"/>
    <s v="Never judge a book (or a lover) by their cover."/>
    <n v="450"/>
    <n v="632"/>
    <x v="0"/>
    <s v="US"/>
    <s v="USD"/>
    <d v="2012-01-10T17:44:04"/>
    <d v="2012-01-10T17:44:04"/>
    <n v="1328377444"/>
    <n v="1326217444"/>
    <b v="0"/>
    <n v="22"/>
    <b v="1"/>
    <s v="film &amp; video/shorts"/>
    <n v="1.4044444444444444"/>
    <n v="28.73"/>
    <s v="film &amp; video"/>
    <s v="shorts"/>
    <x v="2"/>
    <n v="1"/>
    <n v="0"/>
    <n v="0"/>
    <n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2-21T11:55:55"/>
    <d v="2011-02-21T11:55:55"/>
    <n v="1302260155"/>
    <n v="1298289355"/>
    <b v="0"/>
    <n v="57"/>
    <b v="1"/>
    <s v="film &amp; video/shorts"/>
    <n v="1.1365714285714286"/>
    <n v="69.790000000000006"/>
    <s v="film &amp; video"/>
    <s v="shorts"/>
    <x v="4"/>
    <n v="1"/>
    <n v="0"/>
    <n v="0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3-11T20:02:24"/>
    <d v="2010-03-11T20:02:24"/>
    <n v="1276110000"/>
    <n v="1268337744"/>
    <b v="0"/>
    <n v="27"/>
    <b v="1"/>
    <s v="film &amp; video/shorts"/>
    <n v="1.0049377777777779"/>
    <n v="167.49"/>
    <s v="film &amp; video"/>
    <s v="shorts"/>
    <x v="4"/>
    <n v="1"/>
    <n v="0"/>
    <n v="0"/>
    <n v="1"/>
  </r>
  <r>
    <n v="118"/>
    <s v="DENOUNCED - A Short Film"/>
    <s v="When a ruthless hit-man is 'denounced' from the mafia, his old enemies declare war."/>
    <n v="5000"/>
    <n v="5651.58"/>
    <x v="0"/>
    <s v="US"/>
    <s v="USD"/>
    <d v="2011-06-29T01:17:16"/>
    <d v="2011-06-29T01:17:16"/>
    <n v="1311902236"/>
    <n v="1309310236"/>
    <b v="0"/>
    <n v="39"/>
    <b v="1"/>
    <s v="film &amp; video/shorts"/>
    <n v="1.1303159999999999"/>
    <n v="144.91"/>
    <s v="film &amp; video"/>
    <s v="shorts"/>
    <x v="0"/>
    <n v="1"/>
    <n v="0"/>
    <n v="0"/>
    <n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7-15T01:39:46"/>
    <d v="2011-07-15T01:39:46"/>
    <n v="1313276400"/>
    <n v="1310693986"/>
    <b v="0"/>
    <n v="37"/>
    <b v="1"/>
    <s v="film &amp; video/shorts"/>
    <n v="1.0455692307692308"/>
    <n v="91.84"/>
    <s v="film &amp; video"/>
    <s v="shorts"/>
    <x v="4"/>
    <n v="1"/>
    <n v="0"/>
    <n v="0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09-03T01:11:47"/>
    <d v="2016-09-03T01:11:47"/>
    <n v="1475457107"/>
    <n v="1472865107"/>
    <b v="0"/>
    <n v="1"/>
    <b v="0"/>
    <s v="film &amp; video/science fiction"/>
    <n v="1.4285714285714287E-4"/>
    <n v="10"/>
    <s v="film &amp; video"/>
    <s v="science fiction"/>
    <x v="10"/>
    <n v="0"/>
    <n v="0"/>
    <n v="1"/>
    <n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02T16:55:10"/>
    <d v="2015-04-02T16:55:10"/>
    <n v="1429352160"/>
    <n v="1427993710"/>
    <b v="0"/>
    <n v="1"/>
    <b v="0"/>
    <s v="film &amp; video/science fiction"/>
    <n v="3.3333333333333332E-4"/>
    <n v="1"/>
    <s v="film &amp; video"/>
    <s v="science fiction"/>
    <x v="4"/>
    <n v="0"/>
    <n v="0"/>
    <n v="1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08-11T10:21:47"/>
    <d v="2016-08-11T10:21:47"/>
    <n v="1476094907"/>
    <n v="1470910907"/>
    <b v="0"/>
    <n v="0"/>
    <b v="0"/>
    <s v="film &amp; video/science fiction"/>
    <n v="0"/>
    <e v="#DIV/0!"/>
    <s v="film &amp; video"/>
    <s v="science fiction"/>
    <x v="10"/>
    <n v="0"/>
    <n v="0"/>
    <n v="1"/>
    <n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09-22T18:46:04"/>
    <d v="2014-09-22T18:46:04"/>
    <n v="1414533600"/>
    <n v="1411411564"/>
    <b v="0"/>
    <n v="6"/>
    <b v="0"/>
    <s v="film &amp; video/science fiction"/>
    <n v="2.7454545454545453E-3"/>
    <n v="25.17"/>
    <s v="film &amp; video"/>
    <s v="science fiction"/>
    <x v="10"/>
    <n v="0"/>
    <n v="0"/>
    <n v="1"/>
    <n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4-20T22:17:22"/>
    <d v="2015-04-20T22:17:22"/>
    <n v="1431728242"/>
    <n v="1429568242"/>
    <b v="0"/>
    <n v="0"/>
    <b v="0"/>
    <s v="film &amp; video/science fiction"/>
    <n v="0"/>
    <e v="#DIV/0!"/>
    <s v="film &amp; video"/>
    <s v="science fiction"/>
    <x v="4"/>
    <n v="0"/>
    <n v="0"/>
    <n v="1"/>
    <n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6-12-05T23:51:20"/>
    <d v="2016-12-05T23:51:20"/>
    <n v="1486165880"/>
    <n v="1480981880"/>
    <b v="0"/>
    <n v="6"/>
    <b v="0"/>
    <s v="film &amp; video/science fiction"/>
    <n v="0.14000000000000001"/>
    <n v="11.67"/>
    <s v="film &amp; video"/>
    <s v="science fiction"/>
    <x v="2"/>
    <n v="0"/>
    <n v="0"/>
    <n v="1"/>
    <n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5-11T14:08:57"/>
    <d v="2015-05-11T14:08:57"/>
    <n v="1433988000"/>
    <n v="1431353337"/>
    <b v="0"/>
    <n v="13"/>
    <b v="0"/>
    <s v="film &amp; video/science fiction"/>
    <n v="5.5480000000000002E-2"/>
    <n v="106.69"/>
    <s v="film &amp; video"/>
    <s v="science fiction"/>
    <x v="9"/>
    <n v="0"/>
    <n v="0"/>
    <n v="1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3-04T14:59:01"/>
    <d v="2015-03-04T14:59:01"/>
    <n v="1428069541"/>
    <n v="1425481141"/>
    <b v="0"/>
    <n v="4"/>
    <b v="0"/>
    <s v="film &amp; video/science fiction"/>
    <n v="2.375E-2"/>
    <n v="47.5"/>
    <s v="film &amp; video"/>
    <s v="science fiction"/>
    <x v="0"/>
    <n v="0"/>
    <n v="0"/>
    <n v="1"/>
    <n v="1"/>
  </r>
  <r>
    <n v="128"/>
    <s v="Ralphi3 (Canceled)"/>
    <s v="A Science Fiction film filled with entertainment and Excitement"/>
    <n v="100000"/>
    <n v="1867"/>
    <x v="1"/>
    <s v="US"/>
    <s v="USD"/>
    <d v="2016-09-15T05:28:13"/>
    <d v="2016-09-15T05:28:13"/>
    <n v="1476941293"/>
    <n v="1473917293"/>
    <b v="0"/>
    <n v="6"/>
    <b v="0"/>
    <s v="film &amp; video/science fiction"/>
    <n v="1.8669999999999999E-2"/>
    <n v="311.17"/>
    <s v="film &amp; video"/>
    <s v="science fiction"/>
    <x v="10"/>
    <n v="0"/>
    <n v="0"/>
    <n v="1"/>
    <n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08-31T22:29:43"/>
    <d v="2014-08-31T22:29:43"/>
    <n v="1414708183"/>
    <n v="1409524183"/>
    <b v="0"/>
    <n v="0"/>
    <b v="0"/>
    <s v="film &amp; video/science fiction"/>
    <n v="0"/>
    <e v="#DIV/0!"/>
    <s v="film &amp; video"/>
    <s v="science fiction"/>
    <x v="8"/>
    <n v="0"/>
    <n v="0"/>
    <n v="1"/>
    <n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5-19T21:58:12"/>
    <d v="2014-05-19T21:58:12"/>
    <n v="1402949760"/>
    <n v="1400536692"/>
    <b v="0"/>
    <n v="0"/>
    <b v="0"/>
    <s v="film &amp; video/science fiction"/>
    <n v="0"/>
    <e v="#DIV/0!"/>
    <s v="film &amp; video"/>
    <s v="science fiction"/>
    <x v="2"/>
    <n v="0"/>
    <n v="0"/>
    <n v="1"/>
    <n v="1"/>
  </r>
  <r>
    <n v="131"/>
    <s v="I (Canceled)"/>
    <s v="I"/>
    <n v="1200"/>
    <n v="0"/>
    <x v="1"/>
    <s v="US"/>
    <s v="USD"/>
    <d v="2016-06-20T20:06:01"/>
    <d v="2016-06-20T20:06:01"/>
    <n v="1467763200"/>
    <n v="1466453161"/>
    <b v="0"/>
    <n v="0"/>
    <b v="0"/>
    <s v="film &amp; video/science fiction"/>
    <n v="0"/>
    <e v="#DIV/0!"/>
    <s v="film &amp; video"/>
    <s v="science fiction"/>
    <x v="4"/>
    <n v="0"/>
    <n v="0"/>
    <n v="1"/>
    <n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09-23T19:30:07"/>
    <d v="2014-09-23T19:30:07"/>
    <n v="1415392207"/>
    <n v="1411500607"/>
    <b v="0"/>
    <n v="81"/>
    <b v="0"/>
    <s v="film &amp; video/science fiction"/>
    <n v="9.5687499999999995E-2"/>
    <n v="94.51"/>
    <s v="film &amp; video"/>
    <s v="science fiction"/>
    <x v="10"/>
    <n v="0"/>
    <n v="0"/>
    <n v="1"/>
    <n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01T19:23:04"/>
    <d v="2016-05-01T19:23:04"/>
    <n v="1464715860"/>
    <n v="1462130584"/>
    <b v="0"/>
    <n v="0"/>
    <b v="0"/>
    <s v="film &amp; video/science fiction"/>
    <n v="0"/>
    <e v="#DIV/0!"/>
    <s v="film &amp; video"/>
    <s v="science fiction"/>
    <x v="10"/>
    <n v="0"/>
    <n v="0"/>
    <n v="1"/>
    <n v="1"/>
  </r>
  <r>
    <n v="134"/>
    <s v="MARLEY'S GHOST (AMBASSADORS OF STEAM) (Canceled)"/>
    <s v="steampunk  remake of &quot;a Christmas carol&quot;"/>
    <n v="5000"/>
    <n v="0"/>
    <x v="1"/>
    <s v="US"/>
    <s v="USD"/>
    <d v="2015-08-05T21:50:18"/>
    <d v="2015-08-05T21:50:18"/>
    <n v="1441386000"/>
    <n v="1438811418"/>
    <b v="0"/>
    <n v="0"/>
    <b v="0"/>
    <s v="film &amp; video/science fiction"/>
    <n v="0"/>
    <e v="#DIV/0!"/>
    <s v="film &amp; video"/>
    <s v="science fiction"/>
    <x v="0"/>
    <n v="0"/>
    <n v="0"/>
    <n v="1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5-29T09:09:57"/>
    <d v="2014-05-29T09:09:57"/>
    <n v="1404241200"/>
    <n v="1401354597"/>
    <b v="0"/>
    <n v="5"/>
    <b v="0"/>
    <s v="film &amp; video/science fiction"/>
    <n v="0.13433333333333333"/>
    <n v="80.599999999999994"/>
    <s v="film &amp; video"/>
    <s v="science fiction"/>
    <x v="4"/>
    <n v="0"/>
    <n v="0"/>
    <n v="1"/>
    <n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4-02T09:50:34"/>
    <d v="2015-04-02T09:50:34"/>
    <n v="1431771360"/>
    <n v="1427968234"/>
    <b v="0"/>
    <n v="0"/>
    <b v="0"/>
    <s v="film &amp; video/science fiction"/>
    <n v="0"/>
    <e v="#DIV/0!"/>
    <s v="film &amp; video"/>
    <s v="science fiction"/>
    <x v="4"/>
    <n v="0"/>
    <n v="0"/>
    <n v="1"/>
    <n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08-23T13:46:33"/>
    <d v="2015-08-23T13:46:33"/>
    <n v="1444657593"/>
    <n v="1440337593"/>
    <b v="0"/>
    <n v="0"/>
    <b v="0"/>
    <s v="film &amp; video/science fiction"/>
    <n v="0"/>
    <e v="#DIV/0!"/>
    <s v="film &amp; video"/>
    <s v="science fiction"/>
    <x v="10"/>
    <n v="0"/>
    <n v="0"/>
    <n v="1"/>
    <n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7-01T06:10:41"/>
    <d v="2015-07-01T06:10:41"/>
    <n v="1438405140"/>
    <n v="1435731041"/>
    <b v="0"/>
    <n v="58"/>
    <b v="0"/>
    <s v="film &amp; video/science fiction"/>
    <n v="3.1413333333333335E-2"/>
    <n v="81.239999999999995"/>
    <s v="film &amp; video"/>
    <s v="science fiction"/>
    <x v="10"/>
    <n v="0"/>
    <n v="0"/>
    <n v="1"/>
    <n v="1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02T22:06:12"/>
    <d v="2015-07-02T22:06:12"/>
    <n v="1436738772"/>
    <n v="1435874772"/>
    <b v="0"/>
    <n v="1"/>
    <b v="0"/>
    <s v="film &amp; video/science fiction"/>
    <n v="1"/>
    <n v="500"/>
    <s v="film &amp; video"/>
    <s v="science fiction"/>
    <x v="2"/>
    <n v="0"/>
    <n v="0"/>
    <n v="1"/>
    <n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2-18T04:45:32"/>
    <d v="2015-02-18T04:45:32"/>
    <n v="1426823132"/>
    <n v="1424234732"/>
    <b v="0"/>
    <n v="0"/>
    <b v="0"/>
    <s v="film &amp; video/science fiction"/>
    <n v="0"/>
    <e v="#DIV/0!"/>
    <s v="film &amp; video"/>
    <s v="science fiction"/>
    <x v="10"/>
    <n v="0"/>
    <n v="0"/>
    <n v="1"/>
    <n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4-16T03:40:23"/>
    <d v="2015-04-16T03:40:23"/>
    <n v="1433043623"/>
    <n v="1429155623"/>
    <b v="0"/>
    <n v="28"/>
    <b v="0"/>
    <s v="film &amp; video/science fiction"/>
    <n v="0.10775"/>
    <n v="46.18"/>
    <s v="film &amp; video"/>
    <s v="science fiction"/>
    <x v="1"/>
    <n v="0"/>
    <n v="0"/>
    <n v="1"/>
    <n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0-26T21:26:18"/>
    <d v="2014-10-26T21:26:18"/>
    <n v="1416176778"/>
    <n v="1414358778"/>
    <b v="0"/>
    <n v="1"/>
    <b v="0"/>
    <s v="film &amp; video/science fiction"/>
    <n v="3.3333333333333335E-3"/>
    <n v="10"/>
    <s v="film &amp; video"/>
    <s v="science fiction"/>
    <x v="4"/>
    <n v="0"/>
    <n v="0"/>
    <n v="1"/>
    <n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7-08T01:32:22"/>
    <d v="2016-07-08T01:32:22"/>
    <n v="1472882100"/>
    <n v="1467941542"/>
    <b v="0"/>
    <n v="0"/>
    <b v="0"/>
    <s v="film &amp; video/science fiction"/>
    <n v="0"/>
    <e v="#DIV/0!"/>
    <s v="film &amp; video"/>
    <s v="science fiction"/>
    <x v="0"/>
    <n v="0"/>
    <n v="0"/>
    <n v="1"/>
    <n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2-12T18:17:52"/>
    <d v="2015-02-12T18:17:52"/>
    <n v="1428945472"/>
    <n v="1423765072"/>
    <b v="0"/>
    <n v="37"/>
    <b v="0"/>
    <s v="film &amp; video/science fiction"/>
    <n v="0.27600000000000002"/>
    <n v="55.95"/>
    <s v="film &amp; video"/>
    <s v="science fiction"/>
    <x v="0"/>
    <n v="0"/>
    <n v="0"/>
    <n v="1"/>
    <n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7-15T13:00:52"/>
    <d v="2015-07-15T13:00:52"/>
    <n v="1439298052"/>
    <n v="1436965252"/>
    <b v="0"/>
    <n v="9"/>
    <b v="0"/>
    <s v="film &amp; video/science fiction"/>
    <n v="7.5111111111111115E-2"/>
    <n v="37.56"/>
    <s v="film &amp; video"/>
    <s v="science fiction"/>
    <x v="4"/>
    <n v="0"/>
    <n v="0"/>
    <n v="1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6-11-19T00:23:18"/>
    <d v="2016-11-19T00:23:18"/>
    <n v="1484698998"/>
    <n v="1479514998"/>
    <b v="0"/>
    <n v="3"/>
    <b v="0"/>
    <s v="film &amp; video/science fiction"/>
    <n v="5.7499999999999999E-3"/>
    <n v="38.33"/>
    <s v="film &amp; video"/>
    <s v="science fiction"/>
    <x v="8"/>
    <n v="0"/>
    <n v="0"/>
    <n v="1"/>
    <n v="1"/>
  </r>
  <r>
    <n v="147"/>
    <s v="Consumed (Static Air) (Canceled)"/>
    <s v="Film makers catch live footage beyond their wildest dreams."/>
    <n v="7000"/>
    <n v="0"/>
    <x v="1"/>
    <s v="GB"/>
    <s v="GBP"/>
    <d v="2014-11-26T18:25:40"/>
    <d v="2014-11-26T18:25:40"/>
    <n v="1420741080"/>
    <n v="1417026340"/>
    <b v="0"/>
    <n v="0"/>
    <b v="0"/>
    <s v="film &amp; video/science fiction"/>
    <n v="0"/>
    <e v="#DIV/0!"/>
    <s v="film &amp; video"/>
    <s v="science fiction"/>
    <x v="0"/>
    <n v="0"/>
    <n v="0"/>
    <n v="1"/>
    <n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1-28T06:45:36"/>
    <d v="2016-01-28T06:45:36"/>
    <n v="1456555536"/>
    <n v="1453963536"/>
    <b v="0"/>
    <n v="2"/>
    <b v="0"/>
    <s v="film &amp; video/science fiction"/>
    <n v="8.0000000000000004E-4"/>
    <n v="20"/>
    <s v="film &amp; video"/>
    <s v="science fiction"/>
    <x v="10"/>
    <n v="0"/>
    <n v="0"/>
    <n v="1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1-25T04:07:50"/>
    <d v="2014-11-25T04:07:50"/>
    <n v="1419494400"/>
    <n v="1416888470"/>
    <b v="0"/>
    <n v="6"/>
    <b v="0"/>
    <s v="film &amp; video/science fiction"/>
    <n v="9.1999999999999998E-3"/>
    <n v="15.33"/>
    <s v="film &amp; video"/>
    <s v="science fiction"/>
    <x v="1"/>
    <n v="0"/>
    <n v="0"/>
    <n v="1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3-27T03:53:02"/>
    <d v="2015-03-27T03:53:02"/>
    <n v="1432612382"/>
    <n v="1427428382"/>
    <b v="0"/>
    <n v="67"/>
    <b v="0"/>
    <s v="film &amp; video/science fiction"/>
    <n v="0.23163076923076922"/>
    <n v="449.43"/>
    <s v="film &amp; video"/>
    <s v="science fiction"/>
    <x v="10"/>
    <n v="0"/>
    <n v="0"/>
    <n v="1"/>
    <n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4-19T13:13:11"/>
    <d v="2015-04-19T13:13:11"/>
    <n v="1434633191"/>
    <n v="1429449191"/>
    <b v="0"/>
    <n v="5"/>
    <b v="0"/>
    <s v="film &amp; video/science fiction"/>
    <n v="5.5999999999999995E-4"/>
    <n v="28"/>
    <s v="film &amp; video"/>
    <s v="science fiction"/>
    <x v="10"/>
    <n v="0"/>
    <n v="0"/>
    <n v="1"/>
    <n v="1"/>
  </r>
  <r>
    <n v="152"/>
    <s v="The Great Dark (Canceled)"/>
    <s v="The Great Dark is a journey through the unimaginable...and un foreseeable..."/>
    <n v="380000"/>
    <n v="30"/>
    <x v="1"/>
    <s v="US"/>
    <s v="USD"/>
    <d v="2014-08-24T01:51:40"/>
    <d v="2014-08-24T01:51:40"/>
    <n v="1411437100"/>
    <n v="1408845100"/>
    <b v="0"/>
    <n v="2"/>
    <b v="0"/>
    <s v="film &amp; video/science fiction"/>
    <n v="7.8947368421052633E-5"/>
    <n v="15"/>
    <s v="film &amp; video"/>
    <s v="science fiction"/>
    <x v="10"/>
    <n v="0"/>
    <n v="0"/>
    <n v="1"/>
    <n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0-21T14:04:04"/>
    <d v="2014-10-21T14:04:04"/>
    <n v="1417532644"/>
    <n v="1413900244"/>
    <b v="0"/>
    <n v="10"/>
    <b v="0"/>
    <s v="film &amp; video/science fiction"/>
    <n v="7.1799999999999998E-3"/>
    <n v="35.9"/>
    <s v="film &amp; video"/>
    <s v="science fiction"/>
    <x v="10"/>
    <n v="0"/>
    <n v="0"/>
    <n v="1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4-21T13:08:15"/>
    <d v="2015-04-21T13:08:15"/>
    <n v="1433336895"/>
    <n v="1429621695"/>
    <b v="0"/>
    <n v="3"/>
    <b v="0"/>
    <s v="film &amp; video/science fiction"/>
    <n v="2.6666666666666668E-2"/>
    <n v="13.33"/>
    <s v="film &amp; video"/>
    <s v="science fiction"/>
    <x v="4"/>
    <n v="0"/>
    <n v="0"/>
    <n v="1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6-13T13:25:35"/>
    <d v="2015-06-13T13:25:35"/>
    <n v="1437657935"/>
    <n v="1434201935"/>
    <b v="0"/>
    <n v="4"/>
    <b v="0"/>
    <s v="film &amp; video/science fiction"/>
    <n v="6.0000000000000002E-5"/>
    <n v="20.25"/>
    <s v="film &amp; video"/>
    <s v="science fiction"/>
    <x v="10"/>
    <n v="0"/>
    <n v="0"/>
    <n v="1"/>
    <n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6-04T02:59:56"/>
    <d v="2014-06-04T02:59:56"/>
    <n v="1407034796"/>
    <n v="1401850796"/>
    <b v="0"/>
    <n v="15"/>
    <b v="0"/>
    <s v="film &amp; video/science fiction"/>
    <n v="5.0999999999999997E-2"/>
    <n v="119"/>
    <s v="film &amp; video"/>
    <s v="science fiction"/>
    <x v="7"/>
    <n v="0"/>
    <n v="0"/>
    <n v="1"/>
    <n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1-27T21:52:52"/>
    <d v="2016-01-27T21:52:52"/>
    <n v="1456523572"/>
    <n v="1453931572"/>
    <b v="0"/>
    <n v="2"/>
    <b v="0"/>
    <s v="film &amp; video/science fiction"/>
    <n v="2.671118530884808E-3"/>
    <n v="4"/>
    <s v="film &amp; video"/>
    <s v="science fiction"/>
    <x v="4"/>
    <n v="0"/>
    <n v="0"/>
    <n v="1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09-22T01:50:28"/>
    <d v="2014-09-22T01:50:28"/>
    <n v="1413942628"/>
    <n v="1411350628"/>
    <b v="0"/>
    <n v="0"/>
    <b v="0"/>
    <s v="film &amp; video/science fiction"/>
    <n v="0"/>
    <e v="#DIV/0!"/>
    <s v="film &amp; video"/>
    <s v="science fiction"/>
    <x v="0"/>
    <n v="0"/>
    <n v="0"/>
    <n v="1"/>
    <n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5-24T10:25:45"/>
    <d v="2016-05-24T10:25:45"/>
    <n v="1467541545"/>
    <n v="1464085545"/>
    <b v="0"/>
    <n v="1"/>
    <b v="0"/>
    <s v="film &amp; video/science fiction"/>
    <n v="2.0000000000000002E-5"/>
    <n v="10"/>
    <s v="film &amp; video"/>
    <s v="science fiction"/>
    <x v="10"/>
    <n v="0"/>
    <n v="0"/>
    <n v="1"/>
    <n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6-16T21:54:51"/>
    <d v="2015-06-16T21:54:51"/>
    <n v="1439675691"/>
    <n v="1434491691"/>
    <b v="0"/>
    <n v="0"/>
    <b v="0"/>
    <s v="film &amp; video/drama"/>
    <n v="0"/>
    <e v="#DIV/0!"/>
    <s v="film &amp; video"/>
    <s v="drama"/>
    <x v="0"/>
    <n v="0"/>
    <n v="1"/>
    <n v="0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6-02T16:29:55"/>
    <d v="2014-06-02T16:29:55"/>
    <n v="1404318595"/>
    <n v="1401726595"/>
    <b v="0"/>
    <n v="1"/>
    <b v="0"/>
    <s v="film &amp; video/drama"/>
    <n v="1E-4"/>
    <n v="5"/>
    <s v="film &amp; video"/>
    <s v="drama"/>
    <x v="10"/>
    <n v="0"/>
    <n v="1"/>
    <n v="0"/>
    <n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7-15T03:02:36"/>
    <d v="2014-07-15T03:02:36"/>
    <n v="1408232520"/>
    <n v="1405393356"/>
    <b v="0"/>
    <n v="10"/>
    <b v="0"/>
    <s v="film &amp; video/drama"/>
    <n v="0.15535714285714286"/>
    <n v="43.5"/>
    <s v="film &amp; video"/>
    <s v="drama"/>
    <x v="4"/>
    <n v="0"/>
    <n v="1"/>
    <n v="0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08-27T23:04:14"/>
    <d v="2015-08-27T23:04:14"/>
    <n v="1443657600"/>
    <n v="1440716654"/>
    <b v="0"/>
    <n v="0"/>
    <b v="0"/>
    <s v="film &amp; video/drama"/>
    <n v="0"/>
    <e v="#DIV/0!"/>
    <s v="film &amp; video"/>
    <s v="drama"/>
    <x v="10"/>
    <n v="0"/>
    <n v="1"/>
    <n v="0"/>
    <n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7-21T18:18:21"/>
    <d v="2014-07-21T18:18:21"/>
    <n v="1411150701"/>
    <n v="1405966701"/>
    <b v="0"/>
    <n v="7"/>
    <b v="0"/>
    <s v="film &amp; video/drama"/>
    <n v="5.3333333333333332E-3"/>
    <n v="91.43"/>
    <s v="film &amp; video"/>
    <s v="drama"/>
    <x v="10"/>
    <n v="0"/>
    <n v="1"/>
    <n v="0"/>
    <n v="1"/>
  </r>
  <r>
    <n v="165"/>
    <s v="NET"/>
    <s v="A teacher. A boy. The beach and a heatwave that drove them all insane."/>
    <n v="17000"/>
    <n v="0"/>
    <x v="2"/>
    <s v="GB"/>
    <s v="GBP"/>
    <d v="2015-12-13T15:48:44"/>
    <d v="2015-12-13T15:48:44"/>
    <n v="1452613724"/>
    <n v="1450021724"/>
    <b v="0"/>
    <n v="0"/>
    <b v="0"/>
    <s v="film &amp; video/drama"/>
    <n v="0"/>
    <e v="#DIV/0!"/>
    <s v="film &amp; video"/>
    <s v="drama"/>
    <x v="6"/>
    <n v="0"/>
    <n v="1"/>
    <n v="0"/>
    <n v="1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6-12-17T01:49:22"/>
    <d v="2016-12-17T01:49:22"/>
    <n v="1484531362"/>
    <n v="1481939362"/>
    <b v="0"/>
    <n v="1"/>
    <b v="0"/>
    <s v="film &amp; video/drama"/>
    <n v="0.6"/>
    <n v="3000"/>
    <s v="film &amp; video"/>
    <s v="drama"/>
    <x v="0"/>
    <n v="0"/>
    <n v="1"/>
    <n v="0"/>
    <n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6-05T22:15:35"/>
    <d v="2015-06-05T22:15:35"/>
    <n v="1438726535"/>
    <n v="1433542535"/>
    <b v="0"/>
    <n v="2"/>
    <b v="0"/>
    <s v="film &amp; video/drama"/>
    <n v="1E-4"/>
    <n v="5.5"/>
    <s v="film &amp; video"/>
    <s v="drama"/>
    <x v="10"/>
    <n v="0"/>
    <n v="1"/>
    <n v="0"/>
    <n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2-17T20:02:50"/>
    <d v="2015-02-17T20:02:50"/>
    <n v="1426791770"/>
    <n v="1424203370"/>
    <b v="0"/>
    <n v="3"/>
    <b v="0"/>
    <s v="film &amp; video/drama"/>
    <n v="4.0625000000000001E-2"/>
    <n v="108.33"/>
    <s v="film &amp; video"/>
    <s v="drama"/>
    <x v="0"/>
    <n v="0"/>
    <n v="1"/>
    <n v="0"/>
    <n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09-18T12:07:39"/>
    <d v="2014-09-18T12:07:39"/>
    <n v="1413634059"/>
    <n v="1411042059"/>
    <b v="0"/>
    <n v="10"/>
    <b v="0"/>
    <s v="film &amp; video/drama"/>
    <n v="0.224"/>
    <n v="56"/>
    <s v="film &amp; video"/>
    <s v="drama"/>
    <x v="4"/>
    <n v="0"/>
    <n v="1"/>
    <n v="0"/>
    <n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7-31T23:28:03"/>
    <d v="2015-07-31T23:28:03"/>
    <n v="1440912480"/>
    <n v="1438385283"/>
    <b v="0"/>
    <n v="10"/>
    <b v="0"/>
    <s v="film &amp; video/drama"/>
    <n v="3.2500000000000001E-2"/>
    <n v="32.5"/>
    <s v="film &amp; video"/>
    <s v="drama"/>
    <x v="1"/>
    <n v="0"/>
    <n v="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6-13T04:20:14"/>
    <d v="2016-06-13T04:20:14"/>
    <n v="1470975614"/>
    <n v="1465791614"/>
    <b v="0"/>
    <n v="1"/>
    <b v="0"/>
    <s v="film &amp; video/drama"/>
    <n v="2.0000000000000002E-5"/>
    <n v="1"/>
    <s v="film &amp; video"/>
    <s v="drama"/>
    <x v="10"/>
    <n v="0"/>
    <n v="1"/>
    <n v="0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2-12T09:28:43"/>
    <d v="2015-02-12T09:28:43"/>
    <n v="1426753723"/>
    <n v="1423733323"/>
    <b v="0"/>
    <n v="0"/>
    <b v="0"/>
    <s v="film &amp; video/drama"/>
    <n v="0"/>
    <e v="#DIV/0!"/>
    <s v="film &amp; video"/>
    <s v="drama"/>
    <x v="10"/>
    <n v="0"/>
    <n v="1"/>
    <n v="0"/>
    <n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1-29T13:45:08"/>
    <d v="2015-01-29T13:45:08"/>
    <n v="1425131108"/>
    <n v="1422539108"/>
    <b v="0"/>
    <n v="0"/>
    <b v="0"/>
    <s v="film &amp; video/drama"/>
    <n v="0"/>
    <e v="#DIV/0!"/>
    <s v="film &amp; video"/>
    <s v="drama"/>
    <x v="4"/>
    <n v="0"/>
    <n v="1"/>
    <n v="0"/>
    <n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3-09T18:12:56"/>
    <d v="2015-03-09T18:12:56"/>
    <n v="1431108776"/>
    <n v="1425924776"/>
    <b v="0"/>
    <n v="0"/>
    <b v="0"/>
    <s v="film &amp; video/drama"/>
    <n v="0"/>
    <e v="#DIV/0!"/>
    <s v="film &amp; video"/>
    <s v="drama"/>
    <x v="0"/>
    <n v="0"/>
    <n v="1"/>
    <n v="0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04T18:40:11"/>
    <d v="2014-08-04T18:40:11"/>
    <n v="1409337611"/>
    <n v="1407177611"/>
    <b v="0"/>
    <n v="26"/>
    <b v="0"/>
    <s v="film &amp; video/drama"/>
    <n v="6.4850000000000005E-2"/>
    <n v="49.88"/>
    <s v="film &amp; video"/>
    <s v="drama"/>
    <x v="8"/>
    <n v="0"/>
    <n v="1"/>
    <n v="0"/>
    <n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7-06T19:46:39"/>
    <d v="2015-07-06T19:46:39"/>
    <n v="1438803999"/>
    <n v="1436211999"/>
    <b v="0"/>
    <n v="0"/>
    <b v="0"/>
    <s v="film &amp; video/drama"/>
    <n v="0"/>
    <e v="#DIV/0!"/>
    <s v="film &amp; video"/>
    <s v="drama"/>
    <x v="4"/>
    <n v="0"/>
    <n v="1"/>
    <n v="0"/>
    <n v="1"/>
  </r>
  <r>
    <n v="177"/>
    <s v="The Good Samaritan"/>
    <s v="I'm making a modern day version of the bible story &quot; The Good Samaritan&quot;"/>
    <n v="450"/>
    <n v="180"/>
    <x v="2"/>
    <s v="US"/>
    <s v="USD"/>
    <d v="2015-03-07T01:08:46"/>
    <d v="2015-03-07T01:08:46"/>
    <n v="1427155726"/>
    <n v="1425690526"/>
    <b v="0"/>
    <n v="7"/>
    <b v="0"/>
    <s v="film &amp; video/drama"/>
    <n v="0.4"/>
    <n v="25.71"/>
    <s v="film &amp; video"/>
    <s v="drama"/>
    <x v="2"/>
    <n v="0"/>
    <n v="1"/>
    <n v="0"/>
    <n v="1"/>
  </r>
  <r>
    <n v="178"/>
    <s v="El viaje de LucÃ­a"/>
    <s v="El viaje de LucÃ­a es un largometraje de ficciÃ³n con temÃ¡tica sobre el cÃ¡ncer infantil."/>
    <n v="500000"/>
    <n v="0"/>
    <x v="2"/>
    <s v="ES"/>
    <s v="EUR"/>
    <d v="2015-10-27T22:55:45"/>
    <d v="2015-10-27T22:55:45"/>
    <n v="1448582145"/>
    <n v="1445986545"/>
    <b v="0"/>
    <n v="0"/>
    <b v="0"/>
    <s v="film &amp; video/drama"/>
    <n v="0"/>
    <e v="#DIV/0!"/>
    <s v="film &amp; video"/>
    <s v="drama"/>
    <x v="10"/>
    <n v="0"/>
    <n v="1"/>
    <n v="0"/>
    <n v="1"/>
  </r>
  <r>
    <n v="179"/>
    <s v="Sustain: A Film About Survival"/>
    <s v="A feature-length film about how three people survive in a diseased world."/>
    <n v="1000"/>
    <n v="200"/>
    <x v="2"/>
    <s v="US"/>
    <s v="USD"/>
    <d v="2016-02-03T01:55:55"/>
    <d v="2016-02-03T01:55:55"/>
    <n v="1457056555"/>
    <n v="1454464555"/>
    <b v="0"/>
    <n v="2"/>
    <b v="0"/>
    <s v="film &amp; video/drama"/>
    <n v="0.2"/>
    <n v="100"/>
    <s v="film &amp; video"/>
    <s v="drama"/>
    <x v="4"/>
    <n v="0"/>
    <n v="1"/>
    <n v="0"/>
    <n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3-04T23:47:23"/>
    <d v="2015-03-04T23:47:23"/>
    <n v="1428951600"/>
    <n v="1425512843"/>
    <b v="0"/>
    <n v="13"/>
    <b v="0"/>
    <s v="film &amp; video/drama"/>
    <n v="0.33416666666666667"/>
    <n v="30.85"/>
    <s v="film &amp; video"/>
    <s v="drama"/>
    <x v="4"/>
    <n v="0"/>
    <n v="1"/>
    <n v="0"/>
    <n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5-23T17:48:15"/>
    <d v="2015-05-23T17:48:15"/>
    <n v="1434995295"/>
    <n v="1432403295"/>
    <b v="0"/>
    <n v="4"/>
    <b v="0"/>
    <s v="film &amp; video/drama"/>
    <n v="0.21092608822670172"/>
    <n v="180.5"/>
    <s v="film &amp; video"/>
    <s v="drama"/>
    <x v="4"/>
    <n v="0"/>
    <n v="1"/>
    <n v="0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6-12-08T00:17:12"/>
    <d v="2016-12-08T00:17:12"/>
    <n v="1483748232"/>
    <n v="1481156232"/>
    <b v="0"/>
    <n v="0"/>
    <b v="0"/>
    <s v="film &amp; video/drama"/>
    <n v="0"/>
    <e v="#DIV/0!"/>
    <s v="film &amp; video"/>
    <s v="drama"/>
    <x v="4"/>
    <n v="0"/>
    <n v="1"/>
    <n v="0"/>
    <n v="1"/>
  </r>
  <r>
    <n v="183"/>
    <s v="Three Little Words"/>
    <s v="Don't kill me until I meet my Dad"/>
    <n v="12500"/>
    <n v="4482"/>
    <x v="2"/>
    <s v="GB"/>
    <s v="GBP"/>
    <d v="2014-10-27T19:26:50"/>
    <d v="2014-10-27T19:26:50"/>
    <n v="1417033610"/>
    <n v="1414438010"/>
    <b v="0"/>
    <n v="12"/>
    <b v="0"/>
    <s v="film &amp; video/drama"/>
    <n v="0.35855999999999999"/>
    <n v="373.5"/>
    <s v="film &amp; video"/>
    <s v="drama"/>
    <x v="1"/>
    <n v="0"/>
    <n v="1"/>
    <n v="0"/>
    <n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7-05T18:59:22"/>
    <d v="2014-07-05T18:59:22"/>
    <n v="1409543940"/>
    <n v="1404586762"/>
    <b v="0"/>
    <n v="2"/>
    <b v="0"/>
    <s v="film &amp; video/drama"/>
    <n v="3.4000000000000002E-2"/>
    <n v="25.5"/>
    <s v="film &amp; video"/>
    <s v="drama"/>
    <x v="4"/>
    <n v="0"/>
    <n v="1"/>
    <n v="0"/>
    <n v="1"/>
  </r>
  <r>
    <n v="185"/>
    <s v="BLANK Short Movie"/>
    <s v="Love has no boundaries!"/>
    <n v="40000"/>
    <n v="2200"/>
    <x v="2"/>
    <s v="NO"/>
    <s v="NOK"/>
    <d v="2016-07-19T21:52:19"/>
    <d v="2016-07-19T21:52:19"/>
    <n v="1471557139"/>
    <n v="1468965139"/>
    <b v="0"/>
    <n v="10"/>
    <b v="0"/>
    <s v="film &amp; video/drama"/>
    <n v="5.5E-2"/>
    <n v="220"/>
    <s v="film &amp; video"/>
    <s v="drama"/>
    <x v="3"/>
    <n v="0"/>
    <n v="1"/>
    <n v="0"/>
    <n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2-01T19:30:34"/>
    <d v="2017-02-01T19:30:34"/>
    <n v="1488571200"/>
    <n v="1485977434"/>
    <b v="0"/>
    <n v="0"/>
    <b v="0"/>
    <s v="film &amp; video/drama"/>
    <n v="0"/>
    <e v="#DIV/0!"/>
    <s v="film &amp; video"/>
    <s v="drama"/>
    <x v="0"/>
    <n v="0"/>
    <n v="1"/>
    <n v="0"/>
    <n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6-27T05:37:37"/>
    <d v="2015-06-27T05:37:37"/>
    <n v="1437461940"/>
    <n v="1435383457"/>
    <b v="0"/>
    <n v="5"/>
    <b v="0"/>
    <s v="film &amp; video/drama"/>
    <n v="0.16"/>
    <n v="160"/>
    <s v="film &amp; video"/>
    <s v="drama"/>
    <x v="0"/>
    <n v="0"/>
    <n v="1"/>
    <n v="0"/>
    <n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8-06T04:23:35"/>
    <d v="2014-08-06T04:23:35"/>
    <n v="1409891015"/>
    <n v="1407299015"/>
    <b v="0"/>
    <n v="0"/>
    <b v="0"/>
    <s v="film &amp; video/drama"/>
    <n v="0"/>
    <e v="#DIV/0!"/>
    <s v="film &amp; video"/>
    <s v="drama"/>
    <x v="4"/>
    <n v="0"/>
    <n v="1"/>
    <n v="0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7-05T16:34:37"/>
    <d v="2016-07-05T16:34:37"/>
    <n v="1472920477"/>
    <n v="1467736477"/>
    <b v="0"/>
    <n v="5"/>
    <b v="0"/>
    <s v="film &amp; video/drama"/>
    <n v="6.8999999999999997E-4"/>
    <n v="69"/>
    <s v="film &amp; video"/>
    <s v="drama"/>
    <x v="10"/>
    <n v="0"/>
    <n v="1"/>
    <n v="0"/>
    <n v="1"/>
  </r>
  <r>
    <n v="190"/>
    <s v="REGIONRAT, the movie"/>
    <s v="Because hope can be a 4 letter word"/>
    <n v="12000"/>
    <n v="50"/>
    <x v="2"/>
    <s v="US"/>
    <s v="USD"/>
    <d v="2016-06-06T15:37:26"/>
    <d v="2016-06-06T15:37:26"/>
    <n v="1466091446"/>
    <n v="1465227446"/>
    <b v="0"/>
    <n v="1"/>
    <b v="0"/>
    <s v="film &amp; video/drama"/>
    <n v="4.1666666666666666E-3"/>
    <n v="50"/>
    <s v="film &amp; video"/>
    <s v="drama"/>
    <x v="1"/>
    <n v="0"/>
    <n v="1"/>
    <n v="0"/>
    <n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08-23T10:35:38"/>
    <d v="2015-08-23T10:35:38"/>
    <n v="1443782138"/>
    <n v="1440326138"/>
    <b v="0"/>
    <n v="3"/>
    <b v="0"/>
    <s v="film &amp; video/drama"/>
    <n v="0.05"/>
    <n v="83.33"/>
    <s v="film &amp; video"/>
    <s v="drama"/>
    <x v="0"/>
    <n v="0"/>
    <n v="1"/>
    <n v="0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09-17T19:00:32"/>
    <d v="2014-09-17T19:00:32"/>
    <n v="1413572432"/>
    <n v="1410980432"/>
    <b v="0"/>
    <n v="3"/>
    <b v="0"/>
    <s v="film &amp; video/drama"/>
    <n v="1.7E-5"/>
    <n v="5.67"/>
    <s v="film &amp; video"/>
    <s v="drama"/>
    <x v="10"/>
    <n v="0"/>
    <n v="1"/>
    <n v="0"/>
    <n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09-29T22:26:06"/>
    <d v="2014-09-29T22:26:06"/>
    <n v="1417217166"/>
    <n v="1412029566"/>
    <b v="0"/>
    <n v="0"/>
    <b v="0"/>
    <s v="film &amp; video/drama"/>
    <n v="0"/>
    <e v="#DIV/0!"/>
    <s v="film &amp; video"/>
    <s v="drama"/>
    <x v="4"/>
    <n v="0"/>
    <n v="1"/>
    <n v="0"/>
    <n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1-06T23:55:31"/>
    <d v="2016-01-06T23:55:31"/>
    <n v="1457308531"/>
    <n v="1452124531"/>
    <b v="0"/>
    <n v="3"/>
    <b v="0"/>
    <s v="film &amp; video/drama"/>
    <n v="1.1999999999999999E-3"/>
    <n v="1"/>
    <s v="film &amp; video"/>
    <s v="drama"/>
    <x v="4"/>
    <n v="0"/>
    <n v="1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5-11T16:05:32"/>
    <d v="2015-05-11T16:05:32"/>
    <n v="1436544332"/>
    <n v="1431360332"/>
    <b v="0"/>
    <n v="0"/>
    <b v="0"/>
    <s v="film &amp; video/drama"/>
    <n v="0"/>
    <e v="#DIV/0!"/>
    <s v="film &amp; video"/>
    <s v="drama"/>
    <x v="10"/>
    <n v="0"/>
    <n v="1"/>
    <n v="0"/>
    <n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09-12T13:01:38"/>
    <d v="2015-09-12T13:01:38"/>
    <n v="1444510800"/>
    <n v="1442062898"/>
    <b v="0"/>
    <n v="19"/>
    <b v="0"/>
    <s v="film &amp; video/drama"/>
    <n v="0.41857142857142859"/>
    <n v="77.11"/>
    <s v="film &amp; video"/>
    <s v="drama"/>
    <x v="4"/>
    <n v="0"/>
    <n v="1"/>
    <n v="0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1-06T20:21:40"/>
    <d v="2017-01-06T20:21:40"/>
    <n v="1487365200"/>
    <n v="1483734100"/>
    <b v="0"/>
    <n v="8"/>
    <b v="0"/>
    <s v="film &amp; video/drama"/>
    <n v="0.1048"/>
    <n v="32.75"/>
    <s v="film &amp; video"/>
    <s v="drama"/>
    <x v="4"/>
    <n v="0"/>
    <n v="1"/>
    <n v="0"/>
    <n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09-05T09:12:02"/>
    <d v="2014-09-05T09:12:02"/>
    <n v="1412500322"/>
    <n v="1409908322"/>
    <b v="0"/>
    <n v="6"/>
    <b v="0"/>
    <s v="film &amp; video/drama"/>
    <n v="1.116E-2"/>
    <n v="46.5"/>
    <s v="film &amp; video"/>
    <s v="drama"/>
    <x v="9"/>
    <n v="0"/>
    <n v="1"/>
    <n v="0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8-02T02:58:22"/>
    <d v="2016-08-02T02:58:22"/>
    <n v="1472698702"/>
    <n v="1470106702"/>
    <b v="0"/>
    <n v="0"/>
    <b v="0"/>
    <s v="film &amp; video/drama"/>
    <n v="0"/>
    <e v="#DIV/0!"/>
    <s v="film &amp; video"/>
    <s v="drama"/>
    <x v="1"/>
    <n v="0"/>
    <n v="1"/>
    <n v="0"/>
    <n v="1"/>
  </r>
  <r>
    <n v="200"/>
    <s v="The Crossing Shore"/>
    <s v="A film dedicated to an AAF Pilot's struggle to survive behind enemy lines during WWII."/>
    <n v="6000"/>
    <n v="1571.55"/>
    <x v="2"/>
    <s v="US"/>
    <s v="USD"/>
    <d v="2014-08-16T02:00:03"/>
    <d v="2014-08-16T02:00:03"/>
    <n v="1410746403"/>
    <n v="1408154403"/>
    <b v="0"/>
    <n v="18"/>
    <b v="0"/>
    <s v="film &amp; video/drama"/>
    <n v="0.26192500000000002"/>
    <n v="87.31"/>
    <s v="film &amp; video"/>
    <s v="drama"/>
    <x v="0"/>
    <n v="0"/>
    <n v="1"/>
    <n v="0"/>
    <n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1-19T19:38:49"/>
    <d v="2015-01-19T19:38:49"/>
    <n v="1423424329"/>
    <n v="1421696329"/>
    <b v="0"/>
    <n v="7"/>
    <b v="0"/>
    <s v="film &amp; video/drama"/>
    <n v="0.58461538461538465"/>
    <n v="54.29"/>
    <s v="film &amp; video"/>
    <s v="drama"/>
    <x v="2"/>
    <n v="0"/>
    <n v="1"/>
    <n v="0"/>
    <n v="1"/>
  </r>
  <r>
    <n v="202"/>
    <s v="Modern Gangsters"/>
    <s v="new web series created by jonney terry"/>
    <n v="6000"/>
    <n v="0"/>
    <x v="2"/>
    <s v="US"/>
    <s v="USD"/>
    <d v="2015-09-08T22:16:04"/>
    <d v="2015-09-08T22:16:04"/>
    <n v="1444337940"/>
    <n v="1441750564"/>
    <b v="0"/>
    <n v="0"/>
    <b v="0"/>
    <s v="film &amp; video/drama"/>
    <n v="0"/>
    <e v="#DIV/0!"/>
    <s v="film &amp; video"/>
    <s v="drama"/>
    <x v="0"/>
    <n v="0"/>
    <n v="1"/>
    <n v="0"/>
    <n v="1"/>
  </r>
  <r>
    <n v="203"/>
    <s v="TheM"/>
    <s v="We are aiming to make a Web Series based on Youth Culture and the misrepresentation of socially stereotyped people."/>
    <n v="2500"/>
    <n v="746"/>
    <x v="2"/>
    <s v="GB"/>
    <s v="GBP"/>
    <d v="2014-11-30T20:21:04"/>
    <d v="2014-11-30T20:21:04"/>
    <n v="1422562864"/>
    <n v="1417378864"/>
    <b v="0"/>
    <n v="8"/>
    <b v="0"/>
    <s v="film &amp; video/drama"/>
    <n v="0.2984"/>
    <n v="93.25"/>
    <s v="film &amp; video"/>
    <s v="drama"/>
    <x v="4"/>
    <n v="0"/>
    <n v="1"/>
    <n v="0"/>
    <n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7-05T14:00:03"/>
    <d v="2016-07-05T14:00:03"/>
    <n v="1470319203"/>
    <n v="1467727203"/>
    <b v="0"/>
    <n v="1293"/>
    <b v="0"/>
    <s v="film &amp; video/drama"/>
    <n v="0.50721666666666665"/>
    <n v="117.68"/>
    <s v="film &amp; video"/>
    <s v="drama"/>
    <x v="10"/>
    <n v="0"/>
    <n v="1"/>
    <n v="0"/>
    <n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09-01T15:10:22"/>
    <d v="2015-09-01T15:10:22"/>
    <n v="1444144222"/>
    <n v="1441120222"/>
    <b v="0"/>
    <n v="17"/>
    <b v="0"/>
    <s v="film &amp; video/drama"/>
    <n v="0.16250000000000001"/>
    <n v="76.47"/>
    <s v="film &amp; video"/>
    <s v="drama"/>
    <x v="0"/>
    <n v="0"/>
    <n v="1"/>
    <n v="0"/>
    <n v="1"/>
  </r>
  <r>
    <n v="206"/>
    <s v="Blood Bond Movie Development"/>
    <s v="A love story featuring adoption,struggle,dysfunction,grace, healing, and restoration."/>
    <n v="12700"/>
    <n v="0"/>
    <x v="2"/>
    <s v="US"/>
    <s v="USD"/>
    <d v="2016-07-16T00:06:23"/>
    <d v="2016-07-16T00:06:23"/>
    <n v="1470441983"/>
    <n v="1468627583"/>
    <b v="0"/>
    <n v="0"/>
    <b v="0"/>
    <s v="film &amp; video/drama"/>
    <n v="0"/>
    <e v="#DIV/0!"/>
    <s v="film &amp; video"/>
    <s v="drama"/>
    <x v="1"/>
    <n v="0"/>
    <n v="1"/>
    <n v="0"/>
    <n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4-12-05T04:43:58"/>
    <d v="2014-12-05T04:43:58"/>
    <n v="1420346638"/>
    <n v="1417754638"/>
    <b v="0"/>
    <n v="13"/>
    <b v="0"/>
    <s v="film &amp; video/drama"/>
    <n v="0.15214285714285714"/>
    <n v="163.85"/>
    <s v="film &amp; video"/>
    <s v="drama"/>
    <x v="1"/>
    <n v="0"/>
    <n v="1"/>
    <n v="0"/>
    <n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1-16T08:52:47"/>
    <d v="2014-11-16T08:52:47"/>
    <n v="1418719967"/>
    <n v="1416127967"/>
    <b v="0"/>
    <n v="0"/>
    <b v="0"/>
    <s v="film &amp; video/drama"/>
    <n v="0"/>
    <e v="#DIV/0!"/>
    <s v="film &amp; video"/>
    <s v="drama"/>
    <x v="10"/>
    <n v="0"/>
    <n v="1"/>
    <n v="0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6-10T22:08:55"/>
    <d v="2015-06-10T22:08:55"/>
    <n v="1436566135"/>
    <n v="1433974135"/>
    <b v="0"/>
    <n v="0"/>
    <b v="0"/>
    <s v="film &amp; video/drama"/>
    <n v="0"/>
    <e v="#DIV/0!"/>
    <s v="film &amp; video"/>
    <s v="drama"/>
    <x v="9"/>
    <n v="0"/>
    <n v="1"/>
    <n v="0"/>
    <n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09-02T01:33:12"/>
    <d v="2015-09-02T01:33:12"/>
    <n v="1443675600"/>
    <n v="1441157592"/>
    <b v="0"/>
    <n v="33"/>
    <b v="0"/>
    <s v="film &amp; video/drama"/>
    <n v="0.2525"/>
    <n v="91.82"/>
    <s v="film &amp; video"/>
    <s v="drama"/>
    <x v="1"/>
    <n v="0"/>
    <n v="1"/>
    <n v="0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8-20T03:50:17"/>
    <d v="2015-08-20T03:50:17"/>
    <n v="1442634617"/>
    <n v="1440042617"/>
    <b v="0"/>
    <n v="12"/>
    <b v="0"/>
    <s v="film &amp; video/drama"/>
    <n v="0.44600000000000001"/>
    <n v="185.83"/>
    <s v="film &amp; video"/>
    <s v="drama"/>
    <x v="0"/>
    <n v="0"/>
    <n v="1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2-16T21:08:40"/>
    <d v="2016-02-16T21:08:40"/>
    <n v="1460837320"/>
    <n v="1455656920"/>
    <b v="0"/>
    <n v="1"/>
    <b v="0"/>
    <s v="film &amp; video/drama"/>
    <n v="1.5873015873015873E-4"/>
    <n v="1"/>
    <s v="film &amp; video"/>
    <s v="drama"/>
    <x v="0"/>
    <n v="0"/>
    <n v="1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7-17T14:15:47"/>
    <d v="2015-07-17T14:15:47"/>
    <n v="1439734001"/>
    <n v="1437142547"/>
    <b v="0"/>
    <n v="1"/>
    <b v="0"/>
    <s v="film &amp; video/drama"/>
    <n v="4.0000000000000002E-4"/>
    <n v="20"/>
    <s v="film &amp; video"/>
    <s v="drama"/>
    <x v="10"/>
    <n v="0"/>
    <n v="1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1-05T15:22:29"/>
    <d v="2015-01-05T15:22:29"/>
    <n v="1425655349"/>
    <n v="1420471349"/>
    <b v="0"/>
    <n v="1"/>
    <b v="0"/>
    <s v="film &amp; video/drama"/>
    <n v="8.0000000000000007E-5"/>
    <n v="1"/>
    <s v="film &amp; video"/>
    <s v="drama"/>
    <x v="1"/>
    <n v="0"/>
    <n v="1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1-06T05:31:22"/>
    <d v="2016-01-06T05:31:22"/>
    <n v="1455753540"/>
    <n v="1452058282"/>
    <b v="0"/>
    <n v="1"/>
    <b v="0"/>
    <s v="film &amp; video/drama"/>
    <n v="2.2727272727272726E-3"/>
    <n v="10"/>
    <s v="film &amp; video"/>
    <s v="drama"/>
    <x v="4"/>
    <n v="0"/>
    <n v="1"/>
    <n v="0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3-03T23:00:37"/>
    <d v="2015-03-03T23:00:37"/>
    <n v="1429740037"/>
    <n v="1425423637"/>
    <b v="0"/>
    <n v="84"/>
    <b v="0"/>
    <s v="film &amp; video/drama"/>
    <n v="0.55698440000000005"/>
    <n v="331.54"/>
    <s v="film &amp; video"/>
    <s v="drama"/>
    <x v="10"/>
    <n v="0"/>
    <n v="1"/>
    <n v="0"/>
    <n v="1"/>
  </r>
  <r>
    <n v="217"/>
    <s v="Bitch"/>
    <s v="A roadmovie by paw"/>
    <n v="100000"/>
    <n v="11943"/>
    <x v="2"/>
    <s v="SE"/>
    <s v="SEK"/>
    <d v="2014-11-27T15:22:29"/>
    <d v="2014-11-27T15:22:29"/>
    <n v="1419780149"/>
    <n v="1417101749"/>
    <b v="0"/>
    <n v="38"/>
    <b v="0"/>
    <s v="film &amp; video/drama"/>
    <n v="0.11942999999999999"/>
    <n v="314.29000000000002"/>
    <s v="film &amp; video"/>
    <s v="drama"/>
    <x v="10"/>
    <n v="0"/>
    <n v="1"/>
    <n v="0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3-16T15:04:49"/>
    <d v="2015-03-16T15:04:49"/>
    <n v="1431702289"/>
    <n v="1426518289"/>
    <b v="0"/>
    <n v="1"/>
    <b v="0"/>
    <s v="film &amp; video/drama"/>
    <n v="0.02"/>
    <n v="100"/>
    <s v="film &amp; video"/>
    <s v="drama"/>
    <x v="0"/>
    <n v="0"/>
    <n v="1"/>
    <n v="0"/>
    <n v="1"/>
  </r>
  <r>
    <n v="219"/>
    <s v="True Colors"/>
    <s v="An hour-long pilot about a group of suburban LGBT teens coming of age in the early 90's."/>
    <n v="50000"/>
    <n v="8815"/>
    <x v="2"/>
    <s v="US"/>
    <s v="USD"/>
    <d v="2016-02-29T07:50:25"/>
    <d v="2016-02-29T07:50:25"/>
    <n v="1459493940"/>
    <n v="1456732225"/>
    <b v="0"/>
    <n v="76"/>
    <b v="0"/>
    <s v="film &amp; video/drama"/>
    <n v="0.17630000000000001"/>
    <n v="115.99"/>
    <s v="film &amp; video"/>
    <s v="drama"/>
    <x v="10"/>
    <n v="0"/>
    <n v="1"/>
    <n v="0"/>
    <n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7-10T15:27:10"/>
    <d v="2015-07-10T15:27:10"/>
    <n v="1440101160"/>
    <n v="1436542030"/>
    <b v="0"/>
    <n v="3"/>
    <b v="0"/>
    <s v="film &amp; video/drama"/>
    <n v="7.1999999999999998E-3"/>
    <n v="120"/>
    <s v="film &amp; video"/>
    <s v="drama"/>
    <x v="10"/>
    <n v="0"/>
    <n v="1"/>
    <n v="0"/>
    <n v="1"/>
  </r>
  <r>
    <n v="221"/>
    <s v="Archetypes"/>
    <s v="Film about Schizophrenia with Surreal Twists!"/>
    <n v="50000"/>
    <n v="0"/>
    <x v="2"/>
    <s v="US"/>
    <s v="USD"/>
    <d v="2015-01-27T20:06:04"/>
    <d v="2015-01-27T20:06:04"/>
    <n v="1427569564"/>
    <n v="1422389164"/>
    <b v="0"/>
    <n v="0"/>
    <b v="0"/>
    <s v="film &amp; video/drama"/>
    <n v="0"/>
    <e v="#DIV/0!"/>
    <s v="film &amp; video"/>
    <s v="drama"/>
    <x v="10"/>
    <n v="0"/>
    <n v="1"/>
    <n v="0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1-27T18:28:38"/>
    <d v="2015-01-27T18:28:38"/>
    <n v="1427423940"/>
    <n v="1422383318"/>
    <b v="0"/>
    <n v="2"/>
    <b v="0"/>
    <s v="film &amp; video/drama"/>
    <n v="0.13"/>
    <n v="65"/>
    <s v="film &amp; video"/>
    <s v="drama"/>
    <x v="4"/>
    <n v="0"/>
    <n v="1"/>
    <n v="0"/>
    <n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4-22T01:09:10"/>
    <d v="2016-04-22T01:09:10"/>
    <n v="1463879100"/>
    <n v="1461287350"/>
    <b v="0"/>
    <n v="0"/>
    <b v="0"/>
    <s v="film &amp; video/drama"/>
    <n v="0"/>
    <e v="#DIV/0!"/>
    <s v="film &amp; video"/>
    <s v="drama"/>
    <x v="10"/>
    <n v="0"/>
    <n v="1"/>
    <n v="0"/>
    <n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5-11T05:38:46"/>
    <d v="2015-05-11T05:38:46"/>
    <n v="1436506726"/>
    <n v="1431322726"/>
    <b v="0"/>
    <n v="0"/>
    <b v="0"/>
    <s v="film &amp; video/drama"/>
    <n v="0"/>
    <e v="#DIV/0!"/>
    <s v="film &amp; video"/>
    <s v="drama"/>
    <x v="10"/>
    <n v="0"/>
    <n v="1"/>
    <n v="0"/>
    <n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3-09T23:04:14"/>
    <d v="2016-03-09T23:04:14"/>
    <n v="1460153054"/>
    <n v="1457564654"/>
    <b v="0"/>
    <n v="0"/>
    <b v="0"/>
    <s v="film &amp; video/drama"/>
    <n v="0"/>
    <e v="#DIV/0!"/>
    <s v="film &amp; video"/>
    <s v="drama"/>
    <x v="2"/>
    <n v="0"/>
    <n v="1"/>
    <n v="0"/>
    <n v="1"/>
  </r>
  <r>
    <n v="226"/>
    <s v="MAGGIE Film"/>
    <s v="A TRUE STORY OF DOMESTIC VILOLENCE THAT SEEKS TO OFFER THE VIEWER OUTLEST OF SUPPORT."/>
    <n v="29000"/>
    <n v="250"/>
    <x v="2"/>
    <s v="GB"/>
    <s v="GBP"/>
    <d v="2015-04-12T15:59:04"/>
    <d v="2015-04-12T15:59:04"/>
    <n v="1433064540"/>
    <n v="1428854344"/>
    <b v="0"/>
    <n v="2"/>
    <b v="0"/>
    <s v="film &amp; video/drama"/>
    <n v="8.6206896551724137E-3"/>
    <n v="125"/>
    <s v="film &amp; video"/>
    <s v="drama"/>
    <x v="9"/>
    <n v="0"/>
    <n v="1"/>
    <n v="0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6-09T21:27:21"/>
    <d v="2015-06-09T21:27:21"/>
    <n v="1436477241"/>
    <n v="1433885241"/>
    <b v="0"/>
    <n v="0"/>
    <b v="0"/>
    <s v="film &amp; video/drama"/>
    <n v="0"/>
    <e v="#DIV/0!"/>
    <s v="film &amp; video"/>
    <s v="drama"/>
    <x v="9"/>
    <n v="0"/>
    <n v="1"/>
    <n v="0"/>
    <n v="1"/>
  </r>
  <r>
    <n v="228"/>
    <s v="Facets of a Geek life"/>
    <s v="I am making a film from one one of my books called facets of a Geek life."/>
    <n v="8000"/>
    <n v="0"/>
    <x v="2"/>
    <s v="GB"/>
    <s v="GBP"/>
    <d v="2015-04-02T16:28:25"/>
    <d v="2015-04-02T16:28:25"/>
    <n v="1433176105"/>
    <n v="1427992105"/>
    <b v="0"/>
    <n v="0"/>
    <b v="0"/>
    <s v="film &amp; video/drama"/>
    <n v="0"/>
    <e v="#DIV/0!"/>
    <s v="film &amp; video"/>
    <s v="drama"/>
    <x v="0"/>
    <n v="0"/>
    <n v="1"/>
    <n v="0"/>
    <n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1-14T22:24:57"/>
    <d v="2016-01-14T22:24:57"/>
    <n v="1455402297"/>
    <n v="1452810297"/>
    <b v="0"/>
    <n v="0"/>
    <b v="0"/>
    <s v="film &amp; video/drama"/>
    <n v="0"/>
    <e v="#DIV/0!"/>
    <s v="film &amp; video"/>
    <s v="drama"/>
    <x v="4"/>
    <n v="0"/>
    <n v="1"/>
    <n v="0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5-05T18:39:11"/>
    <d v="2015-05-05T18:39:11"/>
    <n v="1433443151"/>
    <n v="1430851151"/>
    <b v="0"/>
    <n v="2"/>
    <b v="0"/>
    <s v="film &amp; video/drama"/>
    <n v="4.0000000000000001E-3"/>
    <n v="30"/>
    <s v="film &amp; video"/>
    <s v="drama"/>
    <x v="6"/>
    <n v="0"/>
    <n v="1"/>
    <n v="0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5-12-03T23:00:51"/>
    <d v="2015-12-03T23:00:51"/>
    <n v="1451775651"/>
    <n v="1449183651"/>
    <b v="0"/>
    <n v="0"/>
    <b v="0"/>
    <s v="film &amp; video/drama"/>
    <n v="0"/>
    <e v="#DIV/0!"/>
    <s v="film &amp; video"/>
    <s v="drama"/>
    <x v="10"/>
    <n v="0"/>
    <n v="1"/>
    <n v="0"/>
    <n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1-28T19:49:06"/>
    <d v="2015-01-28T19:49:06"/>
    <n v="1425066546"/>
    <n v="1422474546"/>
    <b v="0"/>
    <n v="7"/>
    <b v="0"/>
    <s v="film &amp; video/drama"/>
    <n v="2.75E-2"/>
    <n v="15.71"/>
    <s v="film &amp; video"/>
    <s v="drama"/>
    <x v="4"/>
    <n v="0"/>
    <n v="1"/>
    <n v="0"/>
    <n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8-30T21:52:52"/>
    <d v="2016-08-30T21:52:52"/>
    <n v="1475185972"/>
    <n v="1472593972"/>
    <b v="0"/>
    <n v="0"/>
    <b v="0"/>
    <s v="film &amp; video/drama"/>
    <n v="0"/>
    <e v="#DIV/0!"/>
    <s v="film &amp; video"/>
    <s v="drama"/>
    <x v="10"/>
    <n v="0"/>
    <n v="1"/>
    <n v="0"/>
    <n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5-12T00:50:59"/>
    <d v="2015-05-12T00:50:59"/>
    <n v="1434847859"/>
    <n v="1431391859"/>
    <b v="0"/>
    <n v="5"/>
    <b v="0"/>
    <s v="film &amp; video/drama"/>
    <n v="0.40100000000000002"/>
    <n v="80.2"/>
    <s v="film &amp; video"/>
    <s v="drama"/>
    <x v="4"/>
    <n v="0"/>
    <n v="1"/>
    <n v="0"/>
    <n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6-09T21:48:17"/>
    <d v="2015-06-09T21:48:17"/>
    <n v="1436478497"/>
    <n v="1433886497"/>
    <b v="0"/>
    <n v="0"/>
    <b v="0"/>
    <s v="film &amp; video/drama"/>
    <n v="0"/>
    <e v="#DIV/0!"/>
    <s v="film &amp; video"/>
    <s v="drama"/>
    <x v="1"/>
    <n v="0"/>
    <n v="1"/>
    <n v="0"/>
    <n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5-11-13T02:01:39"/>
    <d v="2015-11-13T02:01:39"/>
    <n v="1451952000"/>
    <n v="1447380099"/>
    <b v="0"/>
    <n v="0"/>
    <b v="0"/>
    <s v="film &amp; video/drama"/>
    <n v="0"/>
    <e v="#DIV/0!"/>
    <s v="film &amp; video"/>
    <s v="drama"/>
    <x v="10"/>
    <n v="0"/>
    <n v="1"/>
    <n v="0"/>
    <n v="1"/>
  </r>
  <r>
    <n v="237"/>
    <s v="Making The Choice"/>
    <s v="Making The Choice is a christian short film series."/>
    <n v="15000"/>
    <n v="50"/>
    <x v="2"/>
    <s v="US"/>
    <s v="USD"/>
    <d v="2016-01-08T13:51:09"/>
    <d v="2016-01-08T13:51:09"/>
    <n v="1457445069"/>
    <n v="1452261069"/>
    <b v="0"/>
    <n v="1"/>
    <b v="0"/>
    <s v="film &amp; video/drama"/>
    <n v="3.3333333333333335E-3"/>
    <n v="50"/>
    <s v="film &amp; video"/>
    <s v="drama"/>
    <x v="6"/>
    <n v="0"/>
    <n v="1"/>
    <n v="0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09T23:06:00"/>
    <d v="2016-12-09T23:06:00"/>
    <n v="1483088400"/>
    <n v="1481324760"/>
    <b v="0"/>
    <n v="0"/>
    <b v="0"/>
    <s v="film &amp; video/drama"/>
    <n v="0"/>
    <e v="#DIV/0!"/>
    <s v="film &amp; video"/>
    <s v="drama"/>
    <x v="9"/>
    <n v="0"/>
    <n v="1"/>
    <n v="0"/>
    <n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0-20T02:38:50"/>
    <d v="2015-10-20T02:38:50"/>
    <n v="1446984000"/>
    <n v="1445308730"/>
    <b v="0"/>
    <n v="5"/>
    <b v="0"/>
    <s v="film &amp; video/drama"/>
    <n v="0.25"/>
    <n v="50"/>
    <s v="film &amp; video"/>
    <s v="drama"/>
    <x v="4"/>
    <n v="0"/>
    <n v="1"/>
    <n v="0"/>
    <n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3-21T17:00:11"/>
    <d v="2013-03-21T17:00:11"/>
    <n v="1367773211"/>
    <n v="1363885211"/>
    <b v="1"/>
    <n v="137"/>
    <b v="1"/>
    <s v="film &amp; video/documentary"/>
    <n v="1.0763413333333334"/>
    <n v="117.85"/>
    <s v="film &amp; video"/>
    <s v="documentary"/>
    <x v="6"/>
    <n v="1"/>
    <n v="0"/>
    <n v="0"/>
    <n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1-06T16:45:04"/>
    <d v="2014-11-06T16:45:04"/>
    <n v="1419180304"/>
    <n v="1415292304"/>
    <b v="1"/>
    <n v="376"/>
    <b v="1"/>
    <s v="film &amp; video/documentary"/>
    <n v="1.1263736263736264"/>
    <n v="109.04"/>
    <s v="film &amp; video"/>
    <s v="documentary"/>
    <x v="7"/>
    <n v="1"/>
    <n v="0"/>
    <n v="0"/>
    <n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1-15T11:49:50"/>
    <d v="2011-11-15T11:49:50"/>
    <n v="1324381790"/>
    <n v="1321357790"/>
    <b v="1"/>
    <n v="202"/>
    <b v="1"/>
    <s v="film &amp; video/documentary"/>
    <n v="1.1346153846153846"/>
    <n v="73.02"/>
    <s v="film &amp; video"/>
    <s v="documentary"/>
    <x v="1"/>
    <n v="1"/>
    <n v="0"/>
    <n v="0"/>
    <n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1-23T01:08:24"/>
    <d v="2014-01-23T01:08:24"/>
    <n v="1393031304"/>
    <n v="1390439304"/>
    <b v="1"/>
    <n v="328"/>
    <b v="1"/>
    <s v="film &amp; video/documentary"/>
    <n v="1.0259199999999999"/>
    <n v="78.2"/>
    <s v="film &amp; video"/>
    <s v="documentary"/>
    <x v="9"/>
    <n v="1"/>
    <n v="0"/>
    <n v="0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2-04T07:45:59"/>
    <d v="2010-02-04T07:45:59"/>
    <n v="1268723160"/>
    <n v="1265269559"/>
    <b v="1"/>
    <n v="84"/>
    <b v="1"/>
    <s v="film &amp; video/documentary"/>
    <n v="1.1375714285714287"/>
    <n v="47.4"/>
    <s v="film &amp; video"/>
    <s v="documentary"/>
    <x v="4"/>
    <n v="1"/>
    <n v="0"/>
    <n v="0"/>
    <n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7-17T01:16:25"/>
    <d v="2012-07-17T01:16:25"/>
    <n v="1345079785"/>
    <n v="1342487785"/>
    <b v="1"/>
    <n v="96"/>
    <b v="1"/>
    <s v="film &amp; video/documentary"/>
    <n v="1.0371999999999999"/>
    <n v="54.02"/>
    <s v="film &amp; video"/>
    <s v="documentary"/>
    <x v="0"/>
    <n v="1"/>
    <n v="0"/>
    <n v="0"/>
    <n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0-29T08:43:25"/>
    <d v="2010-10-29T08:43:25"/>
    <n v="1292665405"/>
    <n v="1288341805"/>
    <b v="1"/>
    <n v="223"/>
    <b v="1"/>
    <s v="film &amp; video/documentary"/>
    <n v="3.0546000000000002"/>
    <n v="68.489999999999995"/>
    <s v="film &amp; video"/>
    <s v="documentary"/>
    <x v="0"/>
    <n v="1"/>
    <n v="0"/>
    <n v="0"/>
    <n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09-09T14:30:14"/>
    <d v="2010-09-09T14:30:14"/>
    <n v="1287200340"/>
    <n v="1284042614"/>
    <b v="1"/>
    <n v="62"/>
    <b v="1"/>
    <s v="film &amp; video/documentary"/>
    <n v="1.341"/>
    <n v="108.15"/>
    <s v="film &amp; video"/>
    <s v="documentary"/>
    <x v="0"/>
    <n v="1"/>
    <n v="0"/>
    <n v="0"/>
    <n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1-11-23T18:35:09"/>
    <d v="2011-11-23T18:35:09"/>
    <n v="1325961309"/>
    <n v="1322073309"/>
    <b v="1"/>
    <n v="146"/>
    <b v="1"/>
    <s v="film &amp; video/documentary"/>
    <n v="1.0133294117647058"/>
    <n v="589.95000000000005"/>
    <s v="film &amp; video"/>
    <s v="documentary"/>
    <x v="10"/>
    <n v="1"/>
    <n v="0"/>
    <n v="0"/>
    <n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6-03T22:10:20"/>
    <d v="2010-06-03T22:10:20"/>
    <n v="1282498800"/>
    <n v="1275603020"/>
    <b v="1"/>
    <n v="235"/>
    <b v="1"/>
    <s v="film &amp; video/documentary"/>
    <n v="1.1292"/>
    <n v="48.05"/>
    <s v="film &amp; video"/>
    <s v="documentary"/>
    <x v="1"/>
    <n v="1"/>
    <n v="0"/>
    <n v="0"/>
    <n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5-07T13:34:51"/>
    <d v="2013-05-07T13:34:51"/>
    <n v="1370525691"/>
    <n v="1367933691"/>
    <b v="1"/>
    <n v="437"/>
    <b v="1"/>
    <s v="film &amp; video/documentary"/>
    <n v="1.0558333333333334"/>
    <n v="72.48"/>
    <s v="film &amp; video"/>
    <s v="documentary"/>
    <x v="5"/>
    <n v="1"/>
    <n v="0"/>
    <n v="0"/>
    <n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4-14T18:54:06"/>
    <d v="2012-04-14T18:54:06"/>
    <n v="1337194800"/>
    <n v="1334429646"/>
    <b v="1"/>
    <n v="77"/>
    <b v="1"/>
    <s v="film &amp; video/documentary"/>
    <n v="1.2557142857142858"/>
    <n v="57.08"/>
    <s v="film &amp; video"/>
    <s v="documentary"/>
    <x v="4"/>
    <n v="1"/>
    <n v="0"/>
    <n v="0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3-29T15:54:18"/>
    <d v="2010-03-29T15:54:18"/>
    <n v="1275364740"/>
    <n v="1269878058"/>
    <b v="1"/>
    <n v="108"/>
    <b v="1"/>
    <s v="film &amp; video/documentary"/>
    <n v="1.8455999999999999"/>
    <n v="85.44"/>
    <s v="film &amp; video"/>
    <s v="documentary"/>
    <x v="0"/>
    <n v="1"/>
    <n v="0"/>
    <n v="0"/>
    <n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1-16T15:37:15"/>
    <d v="2012-01-16T15:37:15"/>
    <n v="1329320235"/>
    <n v="1326728235"/>
    <b v="1"/>
    <n v="7"/>
    <b v="1"/>
    <s v="film &amp; video/documentary"/>
    <n v="1.0073333333333334"/>
    <n v="215.86"/>
    <s v="film &amp; video"/>
    <s v="documentary"/>
    <x v="4"/>
    <n v="1"/>
    <n v="0"/>
    <n v="0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09-16T22:51:50"/>
    <d v="2015-09-16T22:51:50"/>
    <n v="1445047200"/>
    <n v="1442443910"/>
    <b v="1"/>
    <n v="314"/>
    <b v="1"/>
    <s v="film &amp; video/documentary"/>
    <n v="1.1694724999999999"/>
    <n v="89.39"/>
    <s v="film &amp; video"/>
    <s v="documentary"/>
    <x v="8"/>
    <n v="1"/>
    <n v="0"/>
    <n v="0"/>
    <n v="1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2-14T12:38:02"/>
    <d v="2011-02-14T12:38:02"/>
    <n v="1300275482"/>
    <n v="1297687082"/>
    <b v="1"/>
    <n v="188"/>
    <b v="1"/>
    <s v="film &amp; video/documentary"/>
    <n v="1.0673325"/>
    <n v="45.42"/>
    <s v="film &amp; video"/>
    <s v="documentary"/>
    <x v="0"/>
    <n v="1"/>
    <n v="0"/>
    <n v="0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2-14T18:27:47"/>
    <d v="2013-02-14T18:27:47"/>
    <n v="1363458467"/>
    <n v="1360866467"/>
    <b v="1"/>
    <n v="275"/>
    <b v="1"/>
    <s v="film &amp; video/documentary"/>
    <n v="1.391"/>
    <n v="65.760000000000005"/>
    <s v="film &amp; video"/>
    <s v="documentary"/>
    <x v="1"/>
    <n v="1"/>
    <n v="0"/>
    <n v="0"/>
    <n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4-19T15:02:42"/>
    <d v="2016-04-19T15:02:42"/>
    <n v="1463670162"/>
    <n v="1461078162"/>
    <b v="1"/>
    <n v="560"/>
    <b v="1"/>
    <s v="film &amp; video/documentary"/>
    <n v="1.0672648571428571"/>
    <n v="66.7"/>
    <s v="film &amp; video"/>
    <s v="documentary"/>
    <x v="7"/>
    <n v="1"/>
    <n v="0"/>
    <n v="0"/>
    <n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5-19T01:14:26"/>
    <d v="2011-05-19T01:14:26"/>
    <n v="1308359666"/>
    <n v="1305767666"/>
    <b v="1"/>
    <n v="688"/>
    <b v="1"/>
    <s v="film &amp; video/documentary"/>
    <n v="1.9114"/>
    <n v="83.35"/>
    <s v="film &amp; video"/>
    <s v="documentary"/>
    <x v="5"/>
    <n v="1"/>
    <n v="0"/>
    <n v="0"/>
    <n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3-09T17:42:49"/>
    <d v="2015-03-09T17:42:49"/>
    <n v="1428514969"/>
    <n v="1425922969"/>
    <b v="1"/>
    <n v="942"/>
    <b v="1"/>
    <s v="film &amp; video/documentary"/>
    <n v="1.3193789333333332"/>
    <n v="105.05"/>
    <s v="film &amp; video"/>
    <s v="documentary"/>
    <x v="10"/>
    <n v="1"/>
    <n v="0"/>
    <n v="0"/>
    <n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6-01T18:07:59"/>
    <d v="2010-06-01T18:07:59"/>
    <n v="1279360740"/>
    <n v="1275415679"/>
    <b v="1"/>
    <n v="88"/>
    <b v="1"/>
    <s v="film &amp; video/documentary"/>
    <n v="1.0640000000000001"/>
    <n v="120.91"/>
    <s v="film &amp; video"/>
    <s v="documentary"/>
    <x v="1"/>
    <n v="1"/>
    <n v="0"/>
    <n v="0"/>
    <n v="1"/>
  </r>
  <r>
    <n v="261"/>
    <s v="Empires: The Film"/>
    <s v="Empires explores the impact of networks on histories and philosophies of political thought."/>
    <n v="20000"/>
    <n v="21480"/>
    <x v="0"/>
    <s v="US"/>
    <s v="USD"/>
    <d v="2012-04-18T21:15:04"/>
    <d v="2012-04-18T21:15:04"/>
    <n v="1339080900"/>
    <n v="1334783704"/>
    <b v="1"/>
    <n v="220"/>
    <b v="1"/>
    <s v="film &amp; video/documentary"/>
    <n v="1.0740000000000001"/>
    <n v="97.64"/>
    <s v="film &amp; video"/>
    <s v="documentary"/>
    <x v="8"/>
    <n v="1"/>
    <n v="0"/>
    <n v="0"/>
    <n v="1"/>
  </r>
  <r>
    <n v="262"/>
    <s v="The Last Cosmonaut"/>
    <s v="He can never die. He will live forever. He is the last cosmonaut, and this is his story."/>
    <n v="2500"/>
    <n v="6000"/>
    <x v="0"/>
    <s v="US"/>
    <s v="USD"/>
    <d v="2011-01-12T05:57:08"/>
    <d v="2011-01-12T05:57:08"/>
    <n v="1298699828"/>
    <n v="1294811828"/>
    <b v="1"/>
    <n v="145"/>
    <b v="1"/>
    <s v="film &amp; video/documentary"/>
    <n v="2.4"/>
    <n v="41.38"/>
    <s v="film &amp; video"/>
    <s v="documentary"/>
    <x v="4"/>
    <n v="1"/>
    <n v="0"/>
    <n v="0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8-28T22:54:54"/>
    <d v="2012-08-28T22:54:54"/>
    <n v="1348786494"/>
    <n v="1346194494"/>
    <b v="1"/>
    <n v="963"/>
    <b v="1"/>
    <s v="film &amp; video/documentary"/>
    <n v="1.1808107999999999"/>
    <n v="30.65"/>
    <s v="film &amp; video"/>
    <s v="documentary"/>
    <x v="9"/>
    <n v="1"/>
    <n v="0"/>
    <n v="0"/>
    <n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4-11T14:53:15"/>
    <d v="2012-04-11T14:53:15"/>
    <n v="1336747995"/>
    <n v="1334155995"/>
    <b v="1"/>
    <n v="91"/>
    <b v="1"/>
    <s v="film &amp; video/documentary"/>
    <n v="1.1819999999999999"/>
    <n v="64.95"/>
    <s v="film &amp; video"/>
    <s v="documentary"/>
    <x v="0"/>
    <n v="1"/>
    <n v="0"/>
    <n v="0"/>
    <n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3-30T05:53:50"/>
    <d v="2010-03-30T05:53:50"/>
    <n v="1273522560"/>
    <n v="1269928430"/>
    <b v="1"/>
    <n v="58"/>
    <b v="1"/>
    <s v="film &amp; video/documentary"/>
    <n v="1.111"/>
    <n v="95.78"/>
    <s v="film &amp; video"/>
    <s v="documentary"/>
    <x v="0"/>
    <n v="1"/>
    <n v="0"/>
    <n v="0"/>
    <n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1-27T04:11:47"/>
    <d v="2010-01-27T04:11:47"/>
    <n v="1271994660"/>
    <n v="1264565507"/>
    <b v="1"/>
    <n v="36"/>
    <b v="1"/>
    <s v="film &amp; video/documentary"/>
    <n v="1.4550000000000001"/>
    <n v="40.42"/>
    <s v="film &amp; video"/>
    <s v="documentary"/>
    <x v="4"/>
    <n v="1"/>
    <n v="0"/>
    <n v="0"/>
    <n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5-26T10:51:39"/>
    <d v="2014-05-26T10:51:39"/>
    <n v="1403693499"/>
    <n v="1401101499"/>
    <b v="1"/>
    <n v="165"/>
    <b v="1"/>
    <s v="film &amp; video/documentary"/>
    <n v="1.3162883248730965"/>
    <n v="78.58"/>
    <s v="film &amp; video"/>
    <s v="documentary"/>
    <x v="0"/>
    <n v="1"/>
    <n v="0"/>
    <n v="0"/>
    <n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09-23T03:39:38"/>
    <d v="2011-09-23T03:39:38"/>
    <n v="1320640778"/>
    <n v="1316749178"/>
    <b v="1"/>
    <n v="111"/>
    <b v="1"/>
    <s v="film &amp; video/documentary"/>
    <n v="1.1140000000000001"/>
    <n v="50.18"/>
    <s v="film &amp; video"/>
    <s v="documentary"/>
    <x v="0"/>
    <n v="1"/>
    <n v="0"/>
    <n v="0"/>
    <n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1-23T04:43:42"/>
    <d v="2017-01-23T04:43:42"/>
    <n v="1487738622"/>
    <n v="1485146622"/>
    <b v="1"/>
    <n v="1596"/>
    <b v="1"/>
    <s v="film &amp; video/documentary"/>
    <n v="1.4723377"/>
    <n v="92.25"/>
    <s v="film &amp; video"/>
    <s v="documentary"/>
    <x v="10"/>
    <n v="1"/>
    <n v="0"/>
    <n v="0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4-04T20:47:50"/>
    <d v="2011-04-04T20:47:50"/>
    <n v="1306296000"/>
    <n v="1301950070"/>
    <b v="1"/>
    <n v="61"/>
    <b v="1"/>
    <s v="film &amp; video/documentary"/>
    <n v="1.5260869565217392"/>
    <n v="57.54"/>
    <s v="film &amp; video"/>
    <s v="documentary"/>
    <x v="4"/>
    <n v="1"/>
    <n v="0"/>
    <n v="0"/>
    <n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3-12-04T02:24:21"/>
    <d v="2013-12-04T02:24:21"/>
    <n v="1388649600"/>
    <n v="1386123861"/>
    <b v="1"/>
    <n v="287"/>
    <b v="1"/>
    <s v="film &amp; video/documentary"/>
    <n v="1.0468"/>
    <n v="109.42"/>
    <s v="film &amp; video"/>
    <s v="documentary"/>
    <x v="5"/>
    <n v="1"/>
    <n v="0"/>
    <n v="0"/>
    <n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2-26T21:36:31"/>
    <d v="2010-02-26T21:36:31"/>
    <n v="1272480540"/>
    <n v="1267220191"/>
    <b v="1"/>
    <n v="65"/>
    <b v="1"/>
    <s v="film &amp; video/documentary"/>
    <n v="1.7743366666666667"/>
    <n v="81.89"/>
    <s v="film &amp; video"/>
    <s v="documentary"/>
    <x v="4"/>
    <n v="1"/>
    <n v="0"/>
    <n v="0"/>
    <n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6-03T11:57:46"/>
    <d v="2011-06-03T11:57:46"/>
    <n v="1309694266"/>
    <n v="1307102266"/>
    <b v="1"/>
    <n v="118"/>
    <b v="1"/>
    <s v="film &amp; video/documentary"/>
    <n v="1.077758"/>
    <n v="45.67"/>
    <s v="film &amp; video"/>
    <s v="documentary"/>
    <x v="0"/>
    <n v="1"/>
    <n v="0"/>
    <n v="0"/>
    <n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3-01T21:53:49"/>
    <d v="2012-03-01T21:53:49"/>
    <n v="1333609140"/>
    <n v="1330638829"/>
    <b v="1"/>
    <n v="113"/>
    <b v="1"/>
    <s v="film &amp; video/documentary"/>
    <n v="1.56"/>
    <n v="55.22"/>
    <s v="film &amp; video"/>
    <s v="documentary"/>
    <x v="4"/>
    <n v="1"/>
    <n v="0"/>
    <n v="0"/>
    <n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0-11T00:46:06"/>
    <d v="2012-10-11T00:46:06"/>
    <n v="1352511966"/>
    <n v="1349916366"/>
    <b v="1"/>
    <n v="332"/>
    <b v="1"/>
    <s v="film &amp; video/documentary"/>
    <n v="1.08395"/>
    <n v="65.3"/>
    <s v="film &amp; video"/>
    <s v="documentary"/>
    <x v="8"/>
    <n v="1"/>
    <n v="0"/>
    <n v="0"/>
    <n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2-28T01:57:54"/>
    <d v="2012-02-28T01:57:54"/>
    <n v="1335574674"/>
    <n v="1330394274"/>
    <b v="1"/>
    <n v="62"/>
    <b v="1"/>
    <s v="film &amp; video/documentary"/>
    <n v="1.476"/>
    <n v="95.23"/>
    <s v="film &amp; video"/>
    <s v="documentary"/>
    <x v="4"/>
    <n v="1"/>
    <n v="0"/>
    <n v="0"/>
    <n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4-23T21:23:39"/>
    <d v="2015-04-23T21:23:39"/>
    <n v="1432416219"/>
    <n v="1429824219"/>
    <b v="1"/>
    <n v="951"/>
    <b v="1"/>
    <s v="film &amp; video/documentary"/>
    <n v="1.1038153846153846"/>
    <n v="75.44"/>
    <s v="film &amp; video"/>
    <s v="documentary"/>
    <x v="10"/>
    <n v="1"/>
    <n v="0"/>
    <n v="0"/>
    <n v="1"/>
  </r>
  <r>
    <n v="278"/>
    <s v="The Babushkas of Chernobyl"/>
    <s v="An unlikely story of spirit, defiance and beauty from the most contaminated place on Earth"/>
    <n v="27000"/>
    <n v="40594"/>
    <x v="0"/>
    <s v="US"/>
    <s v="USD"/>
    <d v="2012-09-12T00:58:59"/>
    <d v="2012-09-12T00:58:59"/>
    <n v="1350003539"/>
    <n v="1347411539"/>
    <b v="1"/>
    <n v="415"/>
    <b v="1"/>
    <s v="film &amp; video/documentary"/>
    <n v="1.5034814814814814"/>
    <n v="97.82"/>
    <s v="film &amp; video"/>
    <s v="documentary"/>
    <x v="9"/>
    <n v="1"/>
    <n v="0"/>
    <n v="0"/>
    <n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1-24T05:51:36"/>
    <d v="2017-01-24T05:51:36"/>
    <n v="1488160860"/>
    <n v="1485237096"/>
    <b v="1"/>
    <n v="305"/>
    <b v="1"/>
    <s v="film &amp; video/documentary"/>
    <n v="1.5731829411764706"/>
    <n v="87.69"/>
    <s v="film &amp; video"/>
    <s v="documentary"/>
    <x v="6"/>
    <n v="1"/>
    <n v="0"/>
    <n v="0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4-15T14:10:35"/>
    <d v="2014-04-15T14:10:35"/>
    <n v="1401459035"/>
    <n v="1397571035"/>
    <b v="1"/>
    <n v="2139"/>
    <b v="1"/>
    <s v="film &amp; video/documentary"/>
    <n v="1.5614399999999999"/>
    <n v="54.75"/>
    <s v="film &amp; video"/>
    <s v="documentary"/>
    <x v="10"/>
    <n v="1"/>
    <n v="0"/>
    <n v="0"/>
    <n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5-17T03:55:13"/>
    <d v="2009-05-17T03:55:13"/>
    <n v="1249932360"/>
    <n v="1242532513"/>
    <b v="1"/>
    <n v="79"/>
    <b v="1"/>
    <s v="film &amp; video/documentary"/>
    <n v="1.2058763636363636"/>
    <n v="83.95"/>
    <s v="film &amp; video"/>
    <s v="documentary"/>
    <x v="0"/>
    <n v="1"/>
    <n v="0"/>
    <n v="0"/>
    <n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1-16T22:04:52"/>
    <d v="2010-01-16T22:04:52"/>
    <n v="1266876000"/>
    <n v="1263679492"/>
    <b v="1"/>
    <n v="179"/>
    <b v="1"/>
    <s v="film &amp; video/documentary"/>
    <n v="1.0118888888888888"/>
    <n v="254.39"/>
    <s v="film &amp; video"/>
    <s v="documentary"/>
    <x v="11"/>
    <n v="1"/>
    <n v="0"/>
    <n v="0"/>
    <n v="1"/>
  </r>
  <r>
    <n v="283"/>
    <s v="SOLE SURVIVOR"/>
    <s v="What is the impact of survivorship on the human condition?"/>
    <n v="18000"/>
    <n v="20569.05"/>
    <x v="0"/>
    <s v="US"/>
    <s v="USD"/>
    <d v="2011-05-12T17:02:24"/>
    <d v="2011-05-12T17:02:24"/>
    <n v="1306904340"/>
    <n v="1305219744"/>
    <b v="1"/>
    <n v="202"/>
    <b v="1"/>
    <s v="film &amp; video/documentary"/>
    <n v="1.142725"/>
    <n v="101.83"/>
    <s v="film &amp; video"/>
    <s v="documentary"/>
    <x v="6"/>
    <n v="1"/>
    <n v="0"/>
    <n v="0"/>
    <n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1-12-27T17:43:00"/>
    <d v="2011-12-27T17:43:00"/>
    <n v="1327167780"/>
    <n v="1325007780"/>
    <b v="1"/>
    <n v="760"/>
    <b v="1"/>
    <s v="film &amp; video/documentary"/>
    <n v="1.0462615"/>
    <n v="55.07"/>
    <s v="film &amp; video"/>
    <s v="documentary"/>
    <x v="3"/>
    <n v="1"/>
    <n v="0"/>
    <n v="0"/>
    <n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8-20T18:08:48"/>
    <d v="2013-08-20T18:08:48"/>
    <n v="1379614128"/>
    <n v="1377022128"/>
    <b v="1"/>
    <n v="563"/>
    <b v="1"/>
    <s v="film &amp; video/documentary"/>
    <n v="2.2882507142857142"/>
    <n v="56.9"/>
    <s v="film &amp; video"/>
    <s v="documentary"/>
    <x v="1"/>
    <n v="1"/>
    <n v="0"/>
    <n v="0"/>
    <n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2-08T19:35:24"/>
    <d v="2013-02-08T19:35:24"/>
    <n v="1364236524"/>
    <n v="1360352124"/>
    <b v="1"/>
    <n v="135"/>
    <b v="1"/>
    <s v="film &amp; video/documentary"/>
    <n v="1.0915333333333332"/>
    <n v="121.28"/>
    <s v="film &amp; video"/>
    <s v="documentary"/>
    <x v="6"/>
    <n v="1"/>
    <n v="0"/>
    <n v="0"/>
    <n v="1"/>
  </r>
  <r>
    <n v="287"/>
    <s v="In Country: A Documentary Film (POSTPRODUCTION)"/>
    <s v="War is hell. Why would anyone want to spend their weekends there?"/>
    <n v="15000"/>
    <n v="26445"/>
    <x v="0"/>
    <s v="US"/>
    <s v="USD"/>
    <d v="2012-10-02T06:40:18"/>
    <d v="2012-10-02T06:40:18"/>
    <n v="1351828800"/>
    <n v="1349160018"/>
    <b v="1"/>
    <n v="290"/>
    <b v="1"/>
    <s v="film &amp; video/documentary"/>
    <n v="1.7629999999999999"/>
    <n v="91.19"/>
    <s v="film &amp; video"/>
    <s v="documentary"/>
    <x v="6"/>
    <n v="1"/>
    <n v="0"/>
    <n v="0"/>
    <n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5-22T04:03:13"/>
    <d v="2012-05-22T04:03:13"/>
    <n v="1340683393"/>
    <n v="1337659393"/>
    <b v="1"/>
    <n v="447"/>
    <b v="1"/>
    <s v="film &amp; video/documentary"/>
    <n v="1.0321061999999999"/>
    <n v="115.45"/>
    <s v="film &amp; video"/>
    <s v="documentary"/>
    <x v="10"/>
    <n v="1"/>
    <n v="0"/>
    <n v="0"/>
    <n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0-03T10:57:14"/>
    <d v="2013-10-03T10:57:14"/>
    <n v="1383389834"/>
    <n v="1380797834"/>
    <b v="1"/>
    <n v="232"/>
    <b v="1"/>
    <s v="film &amp; video/documentary"/>
    <n v="1.0482"/>
    <n v="67.77"/>
    <s v="film &amp; video"/>
    <s v="documentary"/>
    <x v="6"/>
    <n v="1"/>
    <n v="0"/>
    <n v="0"/>
    <n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0-12-14T08:51:37"/>
    <d v="2010-12-14T08:51:37"/>
    <n v="1296633540"/>
    <n v="1292316697"/>
    <b v="1"/>
    <n v="168"/>
    <b v="1"/>
    <s v="film &amp; video/documentary"/>
    <n v="1.0668444444444445"/>
    <n v="28.58"/>
    <s v="film &amp; video"/>
    <s v="documentary"/>
    <x v="4"/>
    <n v="1"/>
    <n v="0"/>
    <n v="0"/>
    <n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4-12T18:27:26"/>
    <d v="2013-04-12T18:27:26"/>
    <n v="1367366460"/>
    <n v="1365791246"/>
    <b v="1"/>
    <n v="128"/>
    <b v="1"/>
    <s v="film &amp; video/documentary"/>
    <n v="1.2001999999999999"/>
    <n v="46.88"/>
    <s v="film &amp; video"/>
    <s v="documentary"/>
    <x v="0"/>
    <n v="1"/>
    <n v="0"/>
    <n v="0"/>
    <n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09-26T19:16:39"/>
    <d v="2011-09-26T19:16:39"/>
    <n v="1319860740"/>
    <n v="1317064599"/>
    <b v="1"/>
    <n v="493"/>
    <b v="1"/>
    <s v="film &amp; video/documentary"/>
    <n v="1.0150693333333334"/>
    <n v="154.41999999999999"/>
    <s v="film &amp; video"/>
    <s v="documentary"/>
    <x v="10"/>
    <n v="1"/>
    <n v="0"/>
    <n v="0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3-21T16:01:54"/>
    <d v="2014-03-21T16:01:54"/>
    <n v="1398009714"/>
    <n v="1395417714"/>
    <b v="1"/>
    <n v="131"/>
    <b v="1"/>
    <s v="film &amp; video/documentary"/>
    <n v="1.0138461538461538"/>
    <n v="201.22"/>
    <s v="film &amp; video"/>
    <s v="documentary"/>
    <x v="9"/>
    <n v="1"/>
    <n v="0"/>
    <n v="0"/>
    <n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6-14T02:01:34"/>
    <d v="2010-06-14T02:01:34"/>
    <n v="1279555200"/>
    <n v="1276480894"/>
    <b v="1"/>
    <n v="50"/>
    <b v="1"/>
    <s v="film &amp; video/documentary"/>
    <n v="1"/>
    <n v="100"/>
    <s v="film &amp; video"/>
    <s v="documentary"/>
    <x v="0"/>
    <n v="1"/>
    <n v="0"/>
    <n v="0"/>
    <n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09-02T00:06:49"/>
    <d v="2013-09-02T00:06:49"/>
    <n v="1383264000"/>
    <n v="1378080409"/>
    <b v="1"/>
    <n v="665"/>
    <b v="1"/>
    <s v="film &amp; video/documentary"/>
    <n v="1.3310911999999999"/>
    <n v="100.08"/>
    <s v="film &amp; video"/>
    <s v="documentary"/>
    <x v="10"/>
    <n v="1"/>
    <n v="0"/>
    <n v="0"/>
    <n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8-13T11:24:43"/>
    <d v="2012-08-13T11:24:43"/>
    <n v="1347017083"/>
    <n v="1344857083"/>
    <b v="1"/>
    <n v="129"/>
    <b v="1"/>
    <s v="film &amp; video/documentary"/>
    <n v="1.187262"/>
    <n v="230.09"/>
    <s v="film &amp; video"/>
    <s v="documentary"/>
    <x v="9"/>
    <n v="1"/>
    <n v="0"/>
    <n v="0"/>
    <n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3-26T17:28:21"/>
    <d v="2015-03-26T17:28:21"/>
    <n v="1430452740"/>
    <n v="1427390901"/>
    <b v="1"/>
    <n v="142"/>
    <b v="1"/>
    <s v="film &amp; video/documentary"/>
    <n v="1.0064"/>
    <n v="141.75"/>
    <s v="film &amp; video"/>
    <s v="documentary"/>
    <x v="8"/>
    <n v="1"/>
    <n v="0"/>
    <n v="0"/>
    <n v="1"/>
  </r>
  <r>
    <n v="298"/>
    <s v="DisHonesty - A Documentary Feature Film"/>
    <s v="The truth is, we all lie - and by &quot;we,&quot; we mean everyone!"/>
    <n v="126000"/>
    <n v="137254.84"/>
    <x v="0"/>
    <s v="US"/>
    <s v="USD"/>
    <d v="2014-03-11T11:07:28"/>
    <d v="2014-03-11T11:07:28"/>
    <n v="1399669200"/>
    <n v="1394536048"/>
    <b v="1"/>
    <n v="2436"/>
    <b v="1"/>
    <s v="film &amp; video/documentary"/>
    <n v="1.089324126984127"/>
    <n v="56.34"/>
    <s v="film &amp; video"/>
    <s v="documentary"/>
    <x v="10"/>
    <n v="1"/>
    <n v="0"/>
    <n v="0"/>
    <n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0-18T05:24:20"/>
    <d v="2010-10-18T05:24:20"/>
    <n v="1289975060"/>
    <n v="1287379460"/>
    <b v="1"/>
    <n v="244"/>
    <b v="1"/>
    <s v="film &amp; video/documentary"/>
    <n v="1.789525"/>
    <n v="73.34"/>
    <s v="film &amp; video"/>
    <s v="documentary"/>
    <x v="1"/>
    <n v="1"/>
    <n v="0"/>
    <n v="0"/>
    <n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3-24T23:02:18"/>
    <d v="2011-03-24T23:02:18"/>
    <n v="1303686138"/>
    <n v="1301007738"/>
    <b v="1"/>
    <n v="298"/>
    <b v="1"/>
    <s v="film &amp; video/documentary"/>
    <n v="1.0172264"/>
    <n v="85.34"/>
    <s v="film &amp; video"/>
    <s v="documentary"/>
    <x v="9"/>
    <n v="1"/>
    <n v="0"/>
    <n v="0"/>
    <n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2-07T17:42:15"/>
    <d v="2013-02-07T17:42:15"/>
    <n v="1363711335"/>
    <n v="1360258935"/>
    <b v="1"/>
    <n v="251"/>
    <b v="1"/>
    <s v="film &amp; video/documentary"/>
    <n v="1.1873499999999999"/>
    <n v="61.5"/>
    <s v="film &amp; video"/>
    <s v="documentary"/>
    <x v="1"/>
    <n v="1"/>
    <n v="0"/>
    <n v="0"/>
    <n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1-25T20:33:58"/>
    <d v="2012-01-25T20:33:58"/>
    <n v="1330115638"/>
    <n v="1327523638"/>
    <b v="1"/>
    <n v="108"/>
    <b v="1"/>
    <s v="film &amp; video/documentary"/>
    <n v="1.0045999999999999"/>
    <n v="93.02"/>
    <s v="film &amp; video"/>
    <s v="documentary"/>
    <x v="1"/>
    <n v="1"/>
    <n v="0"/>
    <n v="0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5-03T01:42:26"/>
    <d v="2012-05-03T01:42:26"/>
    <n v="1338601346"/>
    <n v="1336009346"/>
    <b v="1"/>
    <n v="82"/>
    <b v="1"/>
    <s v="film &amp; video/documentary"/>
    <n v="1.3746666666666667"/>
    <n v="50.29"/>
    <s v="film &amp; video"/>
    <s v="documentary"/>
    <x v="4"/>
    <n v="1"/>
    <n v="0"/>
    <n v="0"/>
    <n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7-24T02:16:37"/>
    <d v="2012-07-24T02:16:37"/>
    <n v="1346464800"/>
    <n v="1343096197"/>
    <b v="1"/>
    <n v="74"/>
    <b v="1"/>
    <s v="film &amp; video/documentary"/>
    <n v="2.3164705882352941"/>
    <n v="106.43"/>
    <s v="film &amp; video"/>
    <s v="documentary"/>
    <x v="4"/>
    <n v="1"/>
    <n v="0"/>
    <n v="0"/>
    <n v="1"/>
  </r>
  <r>
    <n v="305"/>
    <s v="My Friend Mott-ly"/>
    <s v="A documentary that I am making about the difficult, but inspiring, life of a late friend of mine."/>
    <n v="7500"/>
    <n v="9775"/>
    <x v="0"/>
    <s v="US"/>
    <s v="USD"/>
    <d v="2012-02-09T15:07:29"/>
    <d v="2012-02-09T15:07:29"/>
    <n v="1331392049"/>
    <n v="1328800049"/>
    <b v="1"/>
    <n v="189"/>
    <b v="1"/>
    <s v="film &amp; video/documentary"/>
    <n v="1.3033333333333332"/>
    <n v="51.72"/>
    <s v="film &amp; video"/>
    <s v="documentary"/>
    <x v="0"/>
    <n v="1"/>
    <n v="0"/>
    <n v="0"/>
    <n v="1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2-28T20:05:33"/>
    <d v="2013-02-28T20:05:33"/>
    <n v="1363806333"/>
    <n v="1362081933"/>
    <b v="1"/>
    <n v="80"/>
    <b v="1"/>
    <s v="film &amp; video/documentary"/>
    <n v="2.9289999999999998"/>
    <n v="36.61"/>
    <s v="film &amp; video"/>
    <s v="documentary"/>
    <x v="4"/>
    <n v="1"/>
    <n v="0"/>
    <n v="0"/>
    <n v="1"/>
  </r>
  <r>
    <n v="307"/>
    <s v="Grammar Revolution"/>
    <s v="Why is grammar important?"/>
    <n v="22000"/>
    <n v="24490"/>
    <x v="0"/>
    <s v="US"/>
    <s v="USD"/>
    <d v="2013-01-08T22:40:01"/>
    <d v="2013-01-08T22:40:01"/>
    <n v="1360276801"/>
    <n v="1357684801"/>
    <b v="1"/>
    <n v="576"/>
    <b v="1"/>
    <s v="film &amp; video/documentary"/>
    <n v="1.1131818181818183"/>
    <n v="42.52"/>
    <s v="film &amp; video"/>
    <s v="documentary"/>
    <x v="8"/>
    <n v="1"/>
    <n v="0"/>
    <n v="0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1-24T16:40:10"/>
    <d v="2011-01-24T16:40:10"/>
    <n v="1299775210"/>
    <n v="1295887210"/>
    <b v="1"/>
    <n v="202"/>
    <b v="1"/>
    <s v="film &amp; video/documentary"/>
    <n v="1.0556666666666668"/>
    <n v="62.71"/>
    <s v="film &amp; video"/>
    <s v="documentary"/>
    <x v="1"/>
    <n v="1"/>
    <n v="0"/>
    <n v="0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8-13T18:02:14"/>
    <d v="2012-08-13T18:02:14"/>
    <n v="1346695334"/>
    <n v="1344880934"/>
    <b v="1"/>
    <n v="238"/>
    <b v="1"/>
    <s v="film &amp; video/documentary"/>
    <n v="1.1894444444444445"/>
    <n v="89.96"/>
    <s v="film &amp; video"/>
    <s v="documentary"/>
    <x v="6"/>
    <n v="1"/>
    <n v="0"/>
    <n v="0"/>
    <n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05T04:23:43"/>
    <d v="2011-10-05T04:23:43"/>
    <n v="1319076000"/>
    <n v="1317788623"/>
    <b v="1"/>
    <n v="36"/>
    <b v="1"/>
    <s v="film &amp; video/documentary"/>
    <n v="1.04129"/>
    <n v="28.92"/>
    <s v="film &amp; video"/>
    <s v="documentary"/>
    <x v="4"/>
    <n v="1"/>
    <n v="0"/>
    <n v="0"/>
    <n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1-11-21T05:16:32"/>
    <d v="2011-11-21T05:16:32"/>
    <n v="1325404740"/>
    <n v="1321852592"/>
    <b v="1"/>
    <n v="150"/>
    <b v="1"/>
    <s v="film &amp; video/documentary"/>
    <n v="1.0410165"/>
    <n v="138.80000000000001"/>
    <s v="film &amp; video"/>
    <s v="documentary"/>
    <x v="8"/>
    <n v="1"/>
    <n v="0"/>
    <n v="0"/>
    <n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3-15T21:03:52"/>
    <d v="2013-03-15T21:03:52"/>
    <n v="1365973432"/>
    <n v="1363381432"/>
    <b v="1"/>
    <n v="146"/>
    <b v="1"/>
    <s v="film &amp; video/documentary"/>
    <n v="1.1187499999999999"/>
    <n v="61.3"/>
    <s v="film &amp; video"/>
    <s v="documentary"/>
    <x v="0"/>
    <n v="1"/>
    <n v="0"/>
    <n v="0"/>
    <n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6-28T05:28:14"/>
    <d v="2010-06-28T05:28:14"/>
    <n v="1281542340"/>
    <n v="1277702894"/>
    <b v="1"/>
    <n v="222"/>
    <b v="1"/>
    <s v="film &amp; video/documentary"/>
    <n v="1.0473529411764706"/>
    <n v="80.2"/>
    <s v="film &amp; video"/>
    <s v="documentary"/>
    <x v="6"/>
    <n v="1"/>
    <n v="0"/>
    <n v="0"/>
    <n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1-30T19:59:48"/>
    <d v="2013-01-30T19:59:48"/>
    <n v="1362167988"/>
    <n v="1359575988"/>
    <b v="1"/>
    <n v="120"/>
    <b v="1"/>
    <s v="film &amp; video/documentary"/>
    <n v="3.8515000000000001"/>
    <n v="32.1"/>
    <s v="film &amp; video"/>
    <s v="documentary"/>
    <x v="4"/>
    <n v="1"/>
    <n v="0"/>
    <n v="0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7-23T18:32:14"/>
    <d v="2012-07-23T18:32:14"/>
    <n v="1345660334"/>
    <n v="1343068334"/>
    <b v="1"/>
    <n v="126"/>
    <b v="1"/>
    <s v="film &amp; video/documentary"/>
    <n v="1.01248"/>
    <n v="200.89"/>
    <s v="film &amp; video"/>
    <s v="documentary"/>
    <x v="9"/>
    <n v="1"/>
    <n v="0"/>
    <n v="0"/>
    <n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1-07T22:09:57"/>
    <d v="2014-11-07T22:09:57"/>
    <n v="1418273940"/>
    <n v="1415398197"/>
    <b v="1"/>
    <n v="158"/>
    <b v="1"/>
    <s v="film &amp; video/documentary"/>
    <n v="1.1377333333333333"/>
    <n v="108.01"/>
    <s v="film &amp; video"/>
    <s v="documentary"/>
    <x v="6"/>
    <n v="1"/>
    <n v="0"/>
    <n v="0"/>
    <n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1-11T16:14:43"/>
    <d v="2013-11-11T16:14:43"/>
    <n v="1386778483"/>
    <n v="1384186483"/>
    <b v="1"/>
    <n v="316"/>
    <b v="1"/>
    <s v="film &amp; video/documentary"/>
    <n v="1.0080333333333333"/>
    <n v="95.7"/>
    <s v="film &amp; video"/>
    <s v="documentary"/>
    <x v="5"/>
    <n v="1"/>
    <n v="0"/>
    <n v="0"/>
    <n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2-25T00:55:51"/>
    <d v="2013-02-25T00:55:51"/>
    <n v="1364342151"/>
    <n v="1361753751"/>
    <b v="1"/>
    <n v="284"/>
    <b v="1"/>
    <s v="film &amp; video/documentary"/>
    <n v="2.8332000000000002"/>
    <n v="49.88"/>
    <s v="film &amp; video"/>
    <s v="documentary"/>
    <x v="0"/>
    <n v="1"/>
    <n v="0"/>
    <n v="0"/>
    <n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09-11-06T20:07:09"/>
    <d v="2009-11-06T20:07:09"/>
    <n v="1265097540"/>
    <n v="1257538029"/>
    <b v="1"/>
    <n v="51"/>
    <b v="1"/>
    <s v="film &amp; video/documentary"/>
    <n v="1.1268"/>
    <n v="110.47"/>
    <s v="film &amp; video"/>
    <s v="documentary"/>
    <x v="0"/>
    <n v="1"/>
    <n v="0"/>
    <n v="0"/>
    <n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1-23T13:13:53"/>
    <d v="2015-11-23T13:13:53"/>
    <n v="1450825200"/>
    <n v="1448284433"/>
    <b v="1"/>
    <n v="158"/>
    <b v="1"/>
    <s v="film &amp; video/documentary"/>
    <n v="1.0658000000000001"/>
    <n v="134.91"/>
    <s v="film &amp; video"/>
    <s v="documentary"/>
    <x v="8"/>
    <n v="1"/>
    <n v="0"/>
    <n v="0"/>
    <n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0-04T10:43:06"/>
    <d v="2016-10-04T10:43:06"/>
    <n v="1478605386"/>
    <n v="1475577786"/>
    <b v="1"/>
    <n v="337"/>
    <b v="1"/>
    <s v="film &amp; video/documentary"/>
    <n v="1.0266285714285714"/>
    <n v="106.62"/>
    <s v="film &amp; video"/>
    <s v="documentary"/>
    <x v="7"/>
    <n v="1"/>
    <n v="0"/>
    <n v="0"/>
    <n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4-13T13:40:48"/>
    <d v="2016-04-13T13:40:48"/>
    <n v="1463146848"/>
    <n v="1460554848"/>
    <b v="1"/>
    <n v="186"/>
    <b v="1"/>
    <s v="film &amp; video/documentary"/>
    <n v="1.0791200000000001"/>
    <n v="145.04"/>
    <s v="film &amp; video"/>
    <s v="documentary"/>
    <x v="9"/>
    <n v="1"/>
    <n v="0"/>
    <n v="0"/>
    <n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1-23T07:42:46"/>
    <d v="2016-11-23T07:42:46"/>
    <n v="1482307140"/>
    <n v="1479886966"/>
    <b v="1"/>
    <n v="58"/>
    <b v="1"/>
    <s v="film &amp; video/documentary"/>
    <n v="1.2307407407407407"/>
    <n v="114.59"/>
    <s v="film &amp; video"/>
    <s v="documentary"/>
    <x v="0"/>
    <n v="1"/>
    <n v="0"/>
    <n v="0"/>
    <n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6-29T15:01:48"/>
    <d v="2015-06-29T15:01:48"/>
    <n v="1438441308"/>
    <n v="1435590108"/>
    <b v="1"/>
    <n v="82"/>
    <b v="1"/>
    <s v="film &amp; video/documentary"/>
    <n v="1.016"/>
    <n v="105.32"/>
    <s v="film &amp; video"/>
    <s v="documentary"/>
    <x v="0"/>
    <n v="1"/>
    <n v="0"/>
    <n v="0"/>
    <n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1-15T04:30:33"/>
    <d v="2016-11-15T04:30:33"/>
    <n v="1482208233"/>
    <n v="1479184233"/>
    <b v="1"/>
    <n v="736"/>
    <b v="1"/>
    <s v="film &amp; video/documentary"/>
    <n v="1.04396"/>
    <n v="70.92"/>
    <s v="film &amp; video"/>
    <s v="documentary"/>
    <x v="10"/>
    <n v="1"/>
    <n v="0"/>
    <n v="0"/>
    <n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2-09T07:33:26"/>
    <d v="2017-02-09T07:33:26"/>
    <n v="1489532220"/>
    <n v="1486625606"/>
    <b v="1"/>
    <n v="1151"/>
    <b v="1"/>
    <s v="film &amp; video/documentary"/>
    <n v="1.1292973333333334"/>
    <n v="147.16999999999999"/>
    <s v="film &amp; video"/>
    <s v="documentary"/>
    <x v="10"/>
    <n v="1"/>
    <n v="0"/>
    <n v="0"/>
    <n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2-23T05:38:49"/>
    <d v="2015-02-23T05:38:49"/>
    <n v="1427011200"/>
    <n v="1424669929"/>
    <b v="1"/>
    <n v="34"/>
    <b v="1"/>
    <s v="film &amp; video/documentary"/>
    <n v="1.3640000000000001"/>
    <n v="160.47"/>
    <s v="film &amp; video"/>
    <s v="documentary"/>
    <x v="4"/>
    <n v="1"/>
    <n v="0"/>
    <n v="0"/>
    <n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0-01T22:43:08"/>
    <d v="2015-10-01T22:43:08"/>
    <n v="1446350400"/>
    <n v="1443739388"/>
    <b v="1"/>
    <n v="498"/>
    <b v="1"/>
    <s v="film &amp; video/documentary"/>
    <n v="1.036144"/>
    <n v="156.05000000000001"/>
    <s v="film &amp; video"/>
    <s v="documentary"/>
    <x v="10"/>
    <n v="1"/>
    <n v="0"/>
    <n v="0"/>
    <n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0-14T11:12:07"/>
    <d v="2015-10-14T11:12:07"/>
    <n v="1446868800"/>
    <n v="1444821127"/>
    <b v="1"/>
    <n v="167"/>
    <b v="1"/>
    <s v="film &amp; video/documentary"/>
    <n v="1.0549999999999999"/>
    <n v="63.17"/>
    <s v="film &amp; video"/>
    <s v="documentary"/>
    <x v="1"/>
    <n v="1"/>
    <n v="0"/>
    <n v="0"/>
    <n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4-15T12:22:43"/>
    <d v="2013-04-15T12:22:43"/>
    <n v="1368763140"/>
    <n v="1366028563"/>
    <b v="1"/>
    <n v="340"/>
    <b v="1"/>
    <s v="film &amp; video/documentary"/>
    <n v="1.0182857142857142"/>
    <n v="104.82"/>
    <s v="film &amp; video"/>
    <s v="documentary"/>
    <x v="7"/>
    <n v="1"/>
    <n v="0"/>
    <n v="0"/>
    <n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5-17T13:57:14"/>
    <d v="2016-05-17T13:57:14"/>
    <n v="1466171834"/>
    <n v="1463493434"/>
    <b v="1"/>
    <n v="438"/>
    <b v="1"/>
    <s v="film &amp; video/documentary"/>
    <n v="1.0660499999999999"/>
    <n v="97.36"/>
    <s v="film &amp; video"/>
    <s v="documentary"/>
    <x v="3"/>
    <n v="1"/>
    <n v="0"/>
    <n v="0"/>
    <n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09-16T16:19:37"/>
    <d v="2015-09-16T16:19:37"/>
    <n v="1446019200"/>
    <n v="1442420377"/>
    <b v="1"/>
    <n v="555"/>
    <b v="1"/>
    <s v="film &amp; video/documentary"/>
    <n v="1.13015"/>
    <n v="203.63"/>
    <s v="film &amp; video"/>
    <s v="documentary"/>
    <x v="10"/>
    <n v="1"/>
    <n v="0"/>
    <n v="0"/>
    <n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3-08T15:16:31"/>
    <d v="2016-03-08T15:16:31"/>
    <n v="1460038591"/>
    <n v="1457450191"/>
    <b v="1"/>
    <n v="266"/>
    <b v="1"/>
    <s v="film &amp; video/documentary"/>
    <n v="1.252275"/>
    <n v="188.31"/>
    <s v="film &amp; video"/>
    <s v="documentary"/>
    <x v="3"/>
    <n v="1"/>
    <n v="0"/>
    <n v="0"/>
    <n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4-07T16:22:37"/>
    <d v="2015-04-07T16:22:37"/>
    <n v="1431716400"/>
    <n v="1428423757"/>
    <b v="1"/>
    <n v="69"/>
    <b v="1"/>
    <s v="film &amp; video/documentary"/>
    <n v="1.0119"/>
    <n v="146.65"/>
    <s v="film &amp; video"/>
    <s v="documentary"/>
    <x v="1"/>
    <n v="1"/>
    <n v="0"/>
    <n v="0"/>
    <n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4-07T17:41:55"/>
    <d v="2015-04-07T17:41:55"/>
    <n v="1431122400"/>
    <n v="1428428515"/>
    <b v="1"/>
    <n v="80"/>
    <b v="1"/>
    <s v="film &amp; video/documentary"/>
    <n v="1.0276470588235294"/>
    <n v="109.19"/>
    <s v="film &amp; video"/>
    <s v="documentary"/>
    <x v="0"/>
    <n v="1"/>
    <n v="0"/>
    <n v="0"/>
    <n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0-14T14:18:38"/>
    <d v="2015-10-14T14:18:38"/>
    <n v="1447427918"/>
    <n v="1444832318"/>
    <b v="1"/>
    <n v="493"/>
    <b v="1"/>
    <s v="film &amp; video/documentary"/>
    <n v="1.1683911999999999"/>
    <n v="59.25"/>
    <s v="film &amp; video"/>
    <s v="documentary"/>
    <x v="9"/>
    <n v="1"/>
    <n v="0"/>
    <n v="0"/>
    <n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2-12T03:05:08"/>
    <d v="2015-02-12T03:05:08"/>
    <n v="1426298708"/>
    <n v="1423710308"/>
    <b v="1"/>
    <n v="31"/>
    <b v="1"/>
    <s v="film &amp; video/documentary"/>
    <n v="1.0116833333333335"/>
    <n v="97.9"/>
    <s v="film &amp; video"/>
    <s v="documentary"/>
    <x v="4"/>
    <n v="1"/>
    <n v="0"/>
    <n v="0"/>
    <n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7-08T18:08:10"/>
    <d v="2016-07-08T18:08:10"/>
    <n v="1472864400"/>
    <n v="1468001290"/>
    <b v="1"/>
    <n v="236"/>
    <b v="1"/>
    <s v="film &amp; video/documentary"/>
    <n v="1.1013360000000001"/>
    <n v="70"/>
    <s v="film &amp; video"/>
    <s v="documentary"/>
    <x v="6"/>
    <n v="1"/>
    <n v="0"/>
    <n v="0"/>
    <n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3-30T18:14:28"/>
    <d v="2015-03-30T18:14:28"/>
    <n v="1430331268"/>
    <n v="1427739268"/>
    <b v="1"/>
    <n v="89"/>
    <b v="1"/>
    <s v="film &amp; video/documentary"/>
    <n v="1.0808333333333333"/>
    <n v="72.87"/>
    <s v="film &amp; video"/>
    <s v="documentary"/>
    <x v="0"/>
    <n v="1"/>
    <n v="0"/>
    <n v="0"/>
    <n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2-06T16:03:27"/>
    <d v="2017-02-06T16:03:27"/>
    <n v="1489006800"/>
    <n v="1486397007"/>
    <b v="1"/>
    <n v="299"/>
    <b v="1"/>
    <s v="film &amp; video/documentary"/>
    <n v="1.2502285714285715"/>
    <n v="146.35"/>
    <s v="film &amp; video"/>
    <s v="documentary"/>
    <x v="7"/>
    <n v="1"/>
    <n v="0"/>
    <n v="0"/>
    <n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09-12T21:06:38"/>
    <d v="2014-09-12T21:06:38"/>
    <n v="1412135940"/>
    <n v="1410555998"/>
    <b v="1"/>
    <n v="55"/>
    <b v="1"/>
    <s v="film &amp; video/documentary"/>
    <n v="1.0671428571428572"/>
    <n v="67.91"/>
    <s v="film &amp; video"/>
    <s v="documentary"/>
    <x v="4"/>
    <n v="1"/>
    <n v="0"/>
    <n v="0"/>
    <n v="1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3-30T18:44:25"/>
    <d v="2016-03-30T18:44:25"/>
    <n v="1461955465"/>
    <n v="1459363465"/>
    <b v="1"/>
    <n v="325"/>
    <b v="1"/>
    <s v="film &amp; video/documentary"/>
    <n v="1.0036639999999999"/>
    <n v="169.85"/>
    <s v="film &amp; video"/>
    <s v="documentary"/>
    <x v="10"/>
    <n v="1"/>
    <n v="0"/>
    <n v="0"/>
    <n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0-14T17:42:25"/>
    <d v="2014-10-14T17:42:25"/>
    <n v="1415934000"/>
    <n v="1413308545"/>
    <b v="1"/>
    <n v="524"/>
    <b v="1"/>
    <s v="film &amp; video/documentary"/>
    <n v="1.0202863333333334"/>
    <n v="58.41"/>
    <s v="film &amp; video"/>
    <s v="documentary"/>
    <x v="5"/>
    <n v="1"/>
    <n v="0"/>
    <n v="0"/>
    <n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4-17T23:18:14"/>
    <d v="2015-04-17T23:18:14"/>
    <n v="1433125200"/>
    <n v="1429312694"/>
    <b v="1"/>
    <n v="285"/>
    <b v="1"/>
    <s v="film &amp; video/documentary"/>
    <n v="1.0208358208955224"/>
    <n v="119.99"/>
    <s v="film &amp; video"/>
    <s v="documentary"/>
    <x v="5"/>
    <n v="1"/>
    <n v="0"/>
    <n v="0"/>
    <n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4-20T22:39:50"/>
    <d v="2015-04-20T22:39:50"/>
    <n v="1432161590"/>
    <n v="1429569590"/>
    <b v="1"/>
    <n v="179"/>
    <b v="1"/>
    <s v="film &amp; video/documentary"/>
    <n v="1.2327586206896552"/>
    <n v="99.86"/>
    <s v="film &amp; video"/>
    <s v="documentary"/>
    <x v="1"/>
    <n v="1"/>
    <n v="0"/>
    <n v="0"/>
    <n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09-14T12:00:21"/>
    <d v="2015-09-14T12:00:21"/>
    <n v="1444824021"/>
    <n v="1442232021"/>
    <b v="1"/>
    <n v="188"/>
    <b v="1"/>
    <s v="film &amp; video/documentary"/>
    <n v="1.7028880000000002"/>
    <n v="90.58"/>
    <s v="film &amp; video"/>
    <s v="documentary"/>
    <x v="1"/>
    <n v="1"/>
    <n v="0"/>
    <n v="0"/>
    <n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0-15T11:53:29"/>
    <d v="2015-10-15T11:53:29"/>
    <n v="1447505609"/>
    <n v="1444910009"/>
    <b v="1"/>
    <n v="379"/>
    <b v="1"/>
    <s v="film &amp; video/documentary"/>
    <n v="1.1159049999999999"/>
    <n v="117.77"/>
    <s v="film &amp; video"/>
    <s v="documentary"/>
    <x v="3"/>
    <n v="1"/>
    <n v="0"/>
    <n v="0"/>
    <n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7-22T14:05:16"/>
    <d v="2015-07-22T14:05:16"/>
    <n v="1440165916"/>
    <n v="1437573916"/>
    <b v="1"/>
    <n v="119"/>
    <b v="1"/>
    <s v="film &amp; video/documentary"/>
    <n v="1.03"/>
    <n v="86.55"/>
    <s v="film &amp; video"/>
    <s v="documentary"/>
    <x v="1"/>
    <n v="1"/>
    <n v="0"/>
    <n v="0"/>
    <n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1-25T11:58:28"/>
    <d v="2017-01-25T11:58:28"/>
    <n v="1487937508"/>
    <n v="1485345508"/>
    <b v="1"/>
    <n v="167"/>
    <b v="1"/>
    <s v="film &amp; video/documentary"/>
    <n v="1.0663570159857905"/>
    <n v="71.900000000000006"/>
    <s v="film &amp; video"/>
    <s v="documentary"/>
    <x v="1"/>
    <n v="1"/>
    <n v="0"/>
    <n v="0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8-04T01:35:09"/>
    <d v="2016-08-04T01:35:09"/>
    <n v="1473566340"/>
    <n v="1470274509"/>
    <b v="1"/>
    <n v="221"/>
    <b v="1"/>
    <s v="film &amp; video/documentary"/>
    <n v="1.1476"/>
    <n v="129.82"/>
    <s v="film &amp; video"/>
    <s v="documentary"/>
    <x v="9"/>
    <n v="1"/>
    <n v="0"/>
    <n v="0"/>
    <n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2-27T23:09:14"/>
    <d v="2016-02-27T23:09:14"/>
    <n v="1460066954"/>
    <n v="1456614554"/>
    <b v="1"/>
    <n v="964"/>
    <b v="1"/>
    <s v="film &amp; video/documentary"/>
    <n v="1.2734117647058822"/>
    <n v="44.91"/>
    <s v="film &amp; video"/>
    <s v="documentary"/>
    <x v="5"/>
    <n v="1"/>
    <n v="0"/>
    <n v="0"/>
    <n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09-08T04:01:08"/>
    <d v="2014-09-08T04:01:08"/>
    <n v="1412740868"/>
    <n v="1410148868"/>
    <b v="1"/>
    <n v="286"/>
    <b v="1"/>
    <s v="film &amp; video/documentary"/>
    <n v="1.1656"/>
    <n v="40.76"/>
    <s v="film &amp; video"/>
    <s v="documentary"/>
    <x v="1"/>
    <n v="1"/>
    <n v="0"/>
    <n v="0"/>
    <n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0-20T19:00:19"/>
    <d v="2015-10-20T19:00:19"/>
    <n v="1447963219"/>
    <n v="1445367619"/>
    <b v="1"/>
    <n v="613"/>
    <b v="1"/>
    <s v="film &amp; video/documentary"/>
    <n v="1.0861819426615318"/>
    <n v="103.52"/>
    <s v="film &amp; video"/>
    <s v="documentary"/>
    <x v="10"/>
    <n v="1"/>
    <n v="0"/>
    <n v="0"/>
    <n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3-09T19:52:01"/>
    <d v="2016-03-09T19:52:01"/>
    <n v="1460141521"/>
    <n v="1457553121"/>
    <b v="1"/>
    <n v="29"/>
    <b v="1"/>
    <s v="film &amp; video/documentary"/>
    <n v="1.0394285714285714"/>
    <n v="125.45"/>
    <s v="film &amp; video"/>
    <s v="documentary"/>
    <x v="4"/>
    <n v="1"/>
    <n v="0"/>
    <n v="0"/>
    <n v="1"/>
  </r>
  <r>
    <n v="355"/>
    <s v="REZA ABDOH -Theatre Visionary"/>
    <s v="A documentary film about the late REZA ABDOH and his performance company DAR A LUZ."/>
    <n v="35000"/>
    <n v="40690"/>
    <x v="0"/>
    <s v="US"/>
    <s v="USD"/>
    <d v="2014-10-31T07:03:14"/>
    <d v="2014-10-31T07:03:14"/>
    <n v="1417420994"/>
    <n v="1414738994"/>
    <b v="1"/>
    <n v="165"/>
    <b v="1"/>
    <s v="film &amp; video/documentary"/>
    <n v="1.1625714285714286"/>
    <n v="246.61"/>
    <s v="film &amp; video"/>
    <s v="documentary"/>
    <x v="7"/>
    <n v="1"/>
    <n v="0"/>
    <n v="0"/>
    <n v="1"/>
  </r>
  <r>
    <n v="356"/>
    <s v="43 and 80"/>
    <s v="A documentary about halibut conservation and how it impacts communities of Southeast Alaska."/>
    <n v="7500"/>
    <n v="7701.93"/>
    <x v="0"/>
    <s v="US"/>
    <s v="USD"/>
    <d v="2016-02-15T19:16:33"/>
    <d v="2016-02-15T19:16:33"/>
    <n v="1458152193"/>
    <n v="1455563793"/>
    <b v="1"/>
    <n v="97"/>
    <b v="1"/>
    <s v="film &amp; video/documentary"/>
    <n v="1.0269239999999999"/>
    <n v="79.400000000000006"/>
    <s v="film &amp; video"/>
    <s v="documentary"/>
    <x v="0"/>
    <n v="1"/>
    <n v="0"/>
    <n v="0"/>
    <n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3-15T05:19:57"/>
    <d v="2015-03-15T05:19:57"/>
    <n v="1429852797"/>
    <n v="1426396797"/>
    <b v="1"/>
    <n v="303"/>
    <b v="1"/>
    <s v="film &amp; video/documentary"/>
    <n v="1.74"/>
    <n v="86.14"/>
    <s v="film &amp; video"/>
    <s v="documentary"/>
    <x v="6"/>
    <n v="1"/>
    <n v="0"/>
    <n v="0"/>
    <n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5-17T20:38:41"/>
    <d v="2016-05-17T20:38:41"/>
    <n v="1466002800"/>
    <n v="1463517521"/>
    <b v="1"/>
    <n v="267"/>
    <b v="1"/>
    <s v="film &amp; video/documentary"/>
    <n v="1.03088"/>
    <n v="193.05"/>
    <s v="film &amp; video"/>
    <s v="documentary"/>
    <x v="10"/>
    <n v="1"/>
    <n v="0"/>
    <n v="0"/>
    <n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0-23T01:41:30"/>
    <d v="2014-10-23T01:41:30"/>
    <n v="1415941920"/>
    <n v="1414028490"/>
    <b v="1"/>
    <n v="302"/>
    <b v="1"/>
    <s v="film &amp; video/documentary"/>
    <n v="1.0485537190082646"/>
    <n v="84.02"/>
    <s v="film &amp; video"/>
    <s v="documentary"/>
    <x v="8"/>
    <n v="1"/>
    <n v="0"/>
    <n v="0"/>
    <n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6-08T21:33:00"/>
    <d v="2015-06-08T21:33:00"/>
    <n v="1437621060"/>
    <n v="1433799180"/>
    <b v="0"/>
    <n v="87"/>
    <b v="1"/>
    <s v="film &amp; video/documentary"/>
    <n v="1.0137499999999999"/>
    <n v="139.83000000000001"/>
    <s v="film &amp; video"/>
    <s v="documentary"/>
    <x v="1"/>
    <n v="1"/>
    <n v="0"/>
    <n v="0"/>
    <n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0-24T00:01:46"/>
    <d v="2014-10-24T00:01:46"/>
    <n v="1416704506"/>
    <n v="1414108906"/>
    <b v="0"/>
    <n v="354"/>
    <b v="1"/>
    <s v="film &amp; video/documentary"/>
    <n v="1.1107699999999998"/>
    <n v="109.82"/>
    <s v="film &amp; video"/>
    <s v="documentary"/>
    <x v="7"/>
    <n v="1"/>
    <n v="0"/>
    <n v="0"/>
    <n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7-17T05:03:11"/>
    <d v="2014-07-17T05:03:11"/>
    <n v="1407456000"/>
    <n v="1405573391"/>
    <b v="0"/>
    <n v="86"/>
    <b v="1"/>
    <s v="film &amp; video/documentary"/>
    <n v="1.2415933781686497"/>
    <n v="139.53"/>
    <s v="film &amp; video"/>
    <s v="documentary"/>
    <x v="0"/>
    <n v="1"/>
    <n v="0"/>
    <n v="0"/>
    <n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3-18T17:52:16"/>
    <d v="2010-03-18T17:52:16"/>
    <n v="1272828120"/>
    <n v="1268934736"/>
    <b v="0"/>
    <n v="26"/>
    <b v="1"/>
    <s v="film &amp; video/documentary"/>
    <n v="1.0133333333333334"/>
    <n v="347.85"/>
    <s v="film &amp; video"/>
    <s v="documentary"/>
    <x v="0"/>
    <n v="1"/>
    <n v="0"/>
    <n v="0"/>
    <n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5-21T20:37:52"/>
    <d v="2014-05-21T20:37:52"/>
    <n v="1403323140"/>
    <n v="1400704672"/>
    <b v="0"/>
    <n v="113"/>
    <b v="1"/>
    <s v="film &amp; video/documentary"/>
    <n v="1.1016142857142857"/>
    <n v="68.239999999999995"/>
    <s v="film &amp; video"/>
    <s v="documentary"/>
    <x v="0"/>
    <n v="1"/>
    <n v="0"/>
    <n v="0"/>
    <n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1-29T14:33:19"/>
    <d v="2014-01-29T14:33:19"/>
    <n v="1393597999"/>
    <n v="1391005999"/>
    <b v="0"/>
    <n v="65"/>
    <b v="1"/>
    <s v="film &amp; video/documentary"/>
    <n v="1.0397333333333334"/>
    <n v="239.94"/>
    <s v="film &amp; video"/>
    <s v="documentary"/>
    <x v="6"/>
    <n v="1"/>
    <n v="0"/>
    <n v="0"/>
    <n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4-20T19:01:58"/>
    <d v="2012-04-20T19:01:58"/>
    <n v="1337540518"/>
    <n v="1334948518"/>
    <b v="0"/>
    <n v="134"/>
    <b v="1"/>
    <s v="film &amp; video/documentary"/>
    <n v="1.013157894736842"/>
    <n v="287.31"/>
    <s v="film &amp; video"/>
    <s v="documentary"/>
    <x v="7"/>
    <n v="1"/>
    <n v="0"/>
    <n v="0"/>
    <n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3-22T13:51:18"/>
    <d v="2013-03-22T13:51:18"/>
    <n v="1367384340"/>
    <n v="1363960278"/>
    <b v="0"/>
    <n v="119"/>
    <b v="1"/>
    <s v="film &amp; video/documentary"/>
    <n v="1.033501"/>
    <n v="86.85"/>
    <s v="film &amp; video"/>
    <s v="documentary"/>
    <x v="1"/>
    <n v="1"/>
    <n v="0"/>
    <n v="0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2-08T14:32:02"/>
    <d v="2015-02-08T14:32:02"/>
    <n v="1426426322"/>
    <n v="1423405922"/>
    <b v="0"/>
    <n v="159"/>
    <b v="1"/>
    <s v="film &amp; video/documentary"/>
    <n v="1.04112"/>
    <n v="81.849999999999994"/>
    <s v="film &amp; video"/>
    <s v="documentary"/>
    <x v="1"/>
    <n v="1"/>
    <n v="0"/>
    <n v="0"/>
    <n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1-12-16T13:14:29"/>
    <d v="2011-12-16T13:14:29"/>
    <n v="1326633269"/>
    <n v="1324041269"/>
    <b v="0"/>
    <n v="167"/>
    <b v="1"/>
    <s v="film &amp; video/documentary"/>
    <n v="1.1015569230769231"/>
    <n v="42.87"/>
    <s v="film &amp; video"/>
    <s v="documentary"/>
    <x v="0"/>
    <n v="1"/>
    <n v="0"/>
    <n v="0"/>
    <n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6-12-07T19:05:00"/>
    <d v="2016-12-07T19:05:00"/>
    <n v="1483729500"/>
    <n v="1481137500"/>
    <b v="0"/>
    <n v="43"/>
    <b v="1"/>
    <s v="film &amp; video/documentary"/>
    <n v="1.2202"/>
    <n v="709.42"/>
    <s v="film &amp; video"/>
    <s v="documentary"/>
    <x v="9"/>
    <n v="1"/>
    <n v="0"/>
    <n v="0"/>
    <n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2-12-18T18:25:39"/>
    <d v="2012-12-18T18:25:39"/>
    <n v="1359743139"/>
    <n v="1355855139"/>
    <b v="0"/>
    <n v="1062"/>
    <b v="1"/>
    <s v="film &amp; video/documentary"/>
    <n v="1.1416866666666667"/>
    <n v="161.26"/>
    <s v="film &amp; video"/>
    <s v="documentary"/>
    <x v="10"/>
    <n v="1"/>
    <n v="0"/>
    <n v="0"/>
    <n v="1"/>
  </r>
  <r>
    <n v="372"/>
    <s v="Wild Equus"/>
    <s v="A short documentary exploring the uses of 'Natural Horsemanship' across Europe"/>
    <n v="300"/>
    <n v="376"/>
    <x v="0"/>
    <s v="GB"/>
    <s v="GBP"/>
    <d v="2016-02-25T13:50:44"/>
    <d v="2016-02-25T13:50:44"/>
    <n v="1459872000"/>
    <n v="1456408244"/>
    <b v="0"/>
    <n v="9"/>
    <b v="1"/>
    <s v="film &amp; video/documentary"/>
    <n v="1.2533333333333334"/>
    <n v="41.78"/>
    <s v="film &amp; video"/>
    <s v="documentary"/>
    <x v="2"/>
    <n v="1"/>
    <n v="0"/>
    <n v="0"/>
    <n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6-18T21:53:18"/>
    <d v="2012-06-18T21:53:18"/>
    <n v="1342648398"/>
    <n v="1340056398"/>
    <b v="0"/>
    <n v="89"/>
    <b v="1"/>
    <s v="film &amp; video/documentary"/>
    <n v="1.0666666666666667"/>
    <n v="89.89"/>
    <s v="film &amp; video"/>
    <s v="documentary"/>
    <x v="0"/>
    <n v="1"/>
    <n v="0"/>
    <n v="0"/>
    <n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8-02T21:20:31"/>
    <d v="2011-08-02T21:20:31"/>
    <n v="1316208031"/>
    <n v="1312320031"/>
    <b v="0"/>
    <n v="174"/>
    <b v="1"/>
    <s v="film &amp; video/documentary"/>
    <n v="1.3065"/>
    <n v="45.05"/>
    <s v="film &amp; video"/>
    <s v="documentary"/>
    <x v="0"/>
    <n v="1"/>
    <n v="0"/>
    <n v="0"/>
    <n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1-18T23:38:31"/>
    <d v="2014-01-18T23:38:31"/>
    <n v="1393694280"/>
    <n v="1390088311"/>
    <b v="0"/>
    <n v="14"/>
    <b v="1"/>
    <s v="film &amp; video/documentary"/>
    <n v="1.2"/>
    <n v="42.86"/>
    <s v="film &amp; video"/>
    <s v="documentary"/>
    <x v="2"/>
    <n v="1"/>
    <n v="0"/>
    <n v="0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7-25T10:51:56"/>
    <d v="2016-07-25T10:51:56"/>
    <n v="1472122316"/>
    <n v="1469443916"/>
    <b v="0"/>
    <n v="48"/>
    <b v="1"/>
    <s v="film &amp; video/documentary"/>
    <n v="1.0595918367346939"/>
    <n v="54.08"/>
    <s v="film &amp; video"/>
    <s v="documentary"/>
    <x v="4"/>
    <n v="1"/>
    <n v="0"/>
    <n v="0"/>
    <n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0-15T06:01:08"/>
    <d v="2015-10-15T06:01:08"/>
    <n v="1447484460"/>
    <n v="1444888868"/>
    <b v="0"/>
    <n v="133"/>
    <b v="1"/>
    <s v="film &amp; video/documentary"/>
    <n v="1.1439999999999999"/>
    <n v="103.22"/>
    <s v="film &amp; video"/>
    <s v="documentary"/>
    <x v="1"/>
    <n v="1"/>
    <n v="0"/>
    <n v="0"/>
    <n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01T13:43:28"/>
    <d v="2016-01-01T13:43:28"/>
    <n v="1453765920"/>
    <n v="1451655808"/>
    <b v="0"/>
    <n v="83"/>
    <b v="1"/>
    <s v="film &amp; video/documentary"/>
    <n v="1.1176666666666666"/>
    <n v="40.4"/>
    <s v="film &amp; video"/>
    <s v="documentary"/>
    <x v="4"/>
    <n v="1"/>
    <n v="0"/>
    <n v="0"/>
    <n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3-19T16:31:12"/>
    <d v="2012-03-19T16:31:12"/>
    <n v="1336062672"/>
    <n v="1332174672"/>
    <b v="0"/>
    <n v="149"/>
    <b v="1"/>
    <s v="film &amp; video/documentary"/>
    <n v="1.1608000000000001"/>
    <n v="116.86"/>
    <s v="film &amp; video"/>
    <s v="documentary"/>
    <x v="6"/>
    <n v="1"/>
    <n v="0"/>
    <n v="0"/>
    <n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5-12-29T17:16:32"/>
    <d v="2015-12-29T17:16:32"/>
    <n v="1453569392"/>
    <n v="1451409392"/>
    <b v="0"/>
    <n v="49"/>
    <b v="1"/>
    <s v="film &amp; video/documentary"/>
    <n v="1.415"/>
    <n v="115.51"/>
    <s v="film &amp; video"/>
    <s v="documentary"/>
    <x v="4"/>
    <n v="1"/>
    <n v="0"/>
    <n v="0"/>
    <n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6-25T16:45:17"/>
    <d v="2012-06-25T16:45:17"/>
    <n v="1343624400"/>
    <n v="1340642717"/>
    <b v="0"/>
    <n v="251"/>
    <b v="1"/>
    <s v="film &amp; video/documentary"/>
    <n v="1.0472999999999999"/>
    <n v="104.31"/>
    <s v="film &amp; video"/>
    <s v="documentary"/>
    <x v="9"/>
    <n v="1"/>
    <n v="0"/>
    <n v="0"/>
    <n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8-23T17:01:40"/>
    <d v="2012-08-23T17:01:40"/>
    <n v="1346950900"/>
    <n v="1345741300"/>
    <b v="0"/>
    <n v="22"/>
    <b v="1"/>
    <s v="film &amp; video/documentary"/>
    <n v="2.5583333333333331"/>
    <n v="69.77"/>
    <s v="film &amp; video"/>
    <s v="documentary"/>
    <x v="2"/>
    <n v="1"/>
    <n v="0"/>
    <n v="0"/>
    <n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4-26T02:49:19"/>
    <d v="2014-04-26T02:49:19"/>
    <n v="1400467759"/>
    <n v="1398480559"/>
    <b v="0"/>
    <n v="48"/>
    <b v="1"/>
    <s v="film &amp; video/documentary"/>
    <n v="2.0670670670670672"/>
    <n v="43.02"/>
    <s v="film &amp; video"/>
    <s v="documentary"/>
    <x v="2"/>
    <n v="1"/>
    <n v="0"/>
    <n v="0"/>
    <n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4-12-07T18:45:47"/>
    <d v="2014-12-07T18:45:47"/>
    <n v="1420569947"/>
    <n v="1417977947"/>
    <b v="0"/>
    <n v="383"/>
    <b v="1"/>
    <s v="film &amp; video/documentary"/>
    <n v="1.1210500000000001"/>
    <n v="58.54"/>
    <s v="film &amp; video"/>
    <s v="documentary"/>
    <x v="8"/>
    <n v="1"/>
    <n v="0"/>
    <n v="0"/>
    <n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0-22T14:01:41"/>
    <d v="2014-10-22T14:01:41"/>
    <n v="1416582101"/>
    <n v="1413986501"/>
    <b v="0"/>
    <n v="237"/>
    <b v="1"/>
    <s v="film &amp; video/documentary"/>
    <n v="1.05982"/>
    <n v="111.8"/>
    <s v="film &amp; video"/>
    <s v="documentary"/>
    <x v="9"/>
    <n v="1"/>
    <n v="0"/>
    <n v="0"/>
    <n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7-26T22:49:51"/>
    <d v="2015-07-26T22:49:51"/>
    <n v="1439246991"/>
    <n v="1437950991"/>
    <b v="0"/>
    <n v="13"/>
    <b v="1"/>
    <s v="film &amp; video/documentary"/>
    <n v="1.0016666666666667"/>
    <n v="46.23"/>
    <s v="film &amp; video"/>
    <s v="documentary"/>
    <x v="2"/>
    <n v="1"/>
    <n v="0"/>
    <n v="0"/>
    <n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7-15T16:14:18"/>
    <d v="2015-07-15T16:14:18"/>
    <n v="1439618400"/>
    <n v="1436976858"/>
    <b v="0"/>
    <n v="562"/>
    <b v="1"/>
    <s v="film &amp; video/documentary"/>
    <n v="2.1398947368421051"/>
    <n v="144.69"/>
    <s v="film &amp; video"/>
    <s v="documentary"/>
    <x v="7"/>
    <n v="1"/>
    <n v="0"/>
    <n v="0"/>
    <n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6-28T01:49:40"/>
    <d v="2016-06-28T01:49:40"/>
    <n v="1469670580"/>
    <n v="1467078580"/>
    <b v="0"/>
    <n v="71"/>
    <b v="1"/>
    <s v="film &amp; video/documentary"/>
    <n v="1.2616000000000001"/>
    <n v="88.85"/>
    <s v="film &amp; video"/>
    <s v="documentary"/>
    <x v="0"/>
    <n v="1"/>
    <n v="0"/>
    <n v="0"/>
    <n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2-04T01:30:50"/>
    <d v="2014-02-04T01:30:50"/>
    <n v="1394233140"/>
    <n v="1391477450"/>
    <b v="0"/>
    <n v="1510"/>
    <b v="1"/>
    <s v="film &amp; video/documentary"/>
    <n v="1.8153547058823529"/>
    <n v="81.75"/>
    <s v="film &amp; video"/>
    <s v="documentary"/>
    <x v="10"/>
    <n v="1"/>
    <n v="0"/>
    <n v="0"/>
    <n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4-18T00:52:52"/>
    <d v="2015-04-18T00:52:52"/>
    <n v="1431046372"/>
    <n v="1429318372"/>
    <b v="0"/>
    <n v="14"/>
    <b v="1"/>
    <s v="film &amp; video/documentary"/>
    <n v="1"/>
    <n v="71.430000000000007"/>
    <s v="film &amp; video"/>
    <s v="documentary"/>
    <x v="4"/>
    <n v="1"/>
    <n v="0"/>
    <n v="0"/>
    <n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1-18T01:00:51"/>
    <d v="2011-11-18T01:00:51"/>
    <n v="1324169940"/>
    <n v="1321578051"/>
    <b v="0"/>
    <n v="193"/>
    <b v="1"/>
    <s v="film &amp; video/documentary"/>
    <n v="1.0061"/>
    <n v="104.26"/>
    <s v="film &amp; video"/>
    <s v="documentary"/>
    <x v="8"/>
    <n v="1"/>
    <n v="0"/>
    <n v="0"/>
    <n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8-08T17:12:51"/>
    <d v="2011-08-08T17:12:51"/>
    <n v="1315450800"/>
    <n v="1312823571"/>
    <b v="0"/>
    <n v="206"/>
    <b v="1"/>
    <s v="film &amp; video/documentary"/>
    <n v="1.009027027027027"/>
    <n v="90.62"/>
    <s v="film &amp; video"/>
    <s v="documentary"/>
    <x v="6"/>
    <n v="1"/>
    <n v="0"/>
    <n v="0"/>
    <n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09-09T17:00:52"/>
    <d v="2013-09-09T17:00:52"/>
    <n v="1381424452"/>
    <n v="1378746052"/>
    <b v="0"/>
    <n v="351"/>
    <b v="1"/>
    <s v="film &amp; video/documentary"/>
    <n v="1.10446"/>
    <n v="157.33000000000001"/>
    <s v="film &amp; video"/>
    <s v="documentary"/>
    <x v="10"/>
    <n v="1"/>
    <n v="0"/>
    <n v="0"/>
    <n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2-17T19:38:02"/>
    <d v="2016-02-17T19:38:02"/>
    <n v="1460918282"/>
    <n v="1455737882"/>
    <b v="0"/>
    <n v="50"/>
    <b v="1"/>
    <s v="film &amp; video/documentary"/>
    <n v="1.118936170212766"/>
    <n v="105.18"/>
    <s v="film &amp; video"/>
    <s v="documentary"/>
    <x v="4"/>
    <n v="1"/>
    <n v="0"/>
    <n v="0"/>
    <n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3-22T21:49:20"/>
    <d v="2012-03-22T21:49:20"/>
    <n v="1335562320"/>
    <n v="1332452960"/>
    <b v="0"/>
    <n v="184"/>
    <b v="1"/>
    <s v="film &amp; video/documentary"/>
    <n v="1.0804450000000001"/>
    <n v="58.72"/>
    <s v="film &amp; video"/>
    <s v="documentary"/>
    <x v="1"/>
    <n v="1"/>
    <n v="0"/>
    <n v="0"/>
    <n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6-22T13:33:26"/>
    <d v="2012-06-22T13:33:26"/>
    <n v="1341668006"/>
    <n v="1340372006"/>
    <b v="0"/>
    <n v="196"/>
    <b v="1"/>
    <s v="film &amp; video/documentary"/>
    <n v="1.0666666666666667"/>
    <n v="81.63"/>
    <s v="film &amp; video"/>
    <s v="documentary"/>
    <x v="6"/>
    <n v="1"/>
    <n v="0"/>
    <n v="0"/>
    <n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7-20T18:38:04"/>
    <d v="2010-07-20T18:38:04"/>
    <n v="1283312640"/>
    <n v="1279651084"/>
    <b v="0"/>
    <n v="229"/>
    <b v="1"/>
    <s v="film &amp; video/documentary"/>
    <n v="1.0390027322404372"/>
    <n v="56.46"/>
    <s v="film &amp; video"/>
    <s v="documentary"/>
    <x v="1"/>
    <n v="1"/>
    <n v="0"/>
    <n v="0"/>
    <n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3-15T19:02:06"/>
    <d v="2015-03-15T19:02:06"/>
    <n v="1430334126"/>
    <n v="1426446126"/>
    <b v="0"/>
    <n v="67"/>
    <b v="1"/>
    <s v="film &amp; video/documentary"/>
    <n v="1.2516"/>
    <n v="140.1"/>
    <s v="film &amp; video"/>
    <s v="documentary"/>
    <x v="0"/>
    <n v="1"/>
    <n v="0"/>
    <n v="0"/>
    <n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1-13T21:01:07"/>
    <d v="2016-11-13T21:01:07"/>
    <n v="1481716800"/>
    <n v="1479070867"/>
    <b v="0"/>
    <n v="95"/>
    <b v="1"/>
    <s v="film &amp; video/documentary"/>
    <n v="1.0680499999999999"/>
    <n v="224.85"/>
    <s v="film &amp; video"/>
    <s v="documentary"/>
    <x v="8"/>
    <n v="1"/>
    <n v="0"/>
    <n v="0"/>
    <n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4-16T15:15:47"/>
    <d v="2014-04-16T15:15:47"/>
    <n v="1400297400"/>
    <n v="1397661347"/>
    <b v="0"/>
    <n v="62"/>
    <b v="1"/>
    <s v="film &amp; video/documentary"/>
    <n v="1.1230249999999999"/>
    <n v="181.13"/>
    <s v="film &amp; video"/>
    <s v="documentary"/>
    <x v="1"/>
    <n v="1"/>
    <n v="0"/>
    <n v="0"/>
    <n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7-08T20:12:50"/>
    <d v="2011-07-08T20:12:50"/>
    <n v="1312747970"/>
    <n v="1310155970"/>
    <b v="0"/>
    <n v="73"/>
    <b v="1"/>
    <s v="film &amp; video/documentary"/>
    <n v="1.0381199999999999"/>
    <n v="711.04"/>
    <s v="film &amp; video"/>
    <s v="documentary"/>
    <x v="10"/>
    <n v="1"/>
    <n v="0"/>
    <n v="0"/>
    <n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0-15T12:56:57"/>
    <d v="2015-10-15T12:56:57"/>
    <n v="1446731817"/>
    <n v="1444913817"/>
    <b v="0"/>
    <n v="43"/>
    <b v="1"/>
    <s v="film &amp; video/documentary"/>
    <n v="1.4165000000000001"/>
    <n v="65.88"/>
    <s v="film &amp; video"/>
    <s v="documentary"/>
    <x v="4"/>
    <n v="1"/>
    <n v="0"/>
    <n v="0"/>
    <n v="1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6-24T07:27:21"/>
    <d v="2011-06-24T07:27:21"/>
    <n v="1312960080"/>
    <n v="1308900441"/>
    <b v="0"/>
    <n v="70"/>
    <b v="1"/>
    <s v="film &amp; video/documentary"/>
    <n v="1.0526"/>
    <n v="75.19"/>
    <s v="film &amp; video"/>
    <s v="documentary"/>
    <x v="0"/>
    <n v="1"/>
    <n v="0"/>
    <n v="0"/>
    <n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1-07T15:04:22"/>
    <d v="2014-01-07T15:04:22"/>
    <n v="1391641440"/>
    <n v="1389107062"/>
    <b v="0"/>
    <n v="271"/>
    <b v="1"/>
    <s v="film &amp; video/documentary"/>
    <n v="1.0309142857142857"/>
    <n v="133.13999999999999"/>
    <s v="film &amp; video"/>
    <s v="documentary"/>
    <x v="7"/>
    <n v="1"/>
    <n v="0"/>
    <n v="0"/>
    <n v="1"/>
  </r>
  <r>
    <n v="405"/>
    <s v="The Healing Effect Movie"/>
    <s v="Come, join our movie movement.  A new documentary about the healing power of food."/>
    <n v="2820"/>
    <n v="3036"/>
    <x v="0"/>
    <s v="US"/>
    <s v="USD"/>
    <d v="2014-02-04T02:02:19"/>
    <d v="2014-02-04T02:02:19"/>
    <n v="1394071339"/>
    <n v="1391479339"/>
    <b v="0"/>
    <n v="55"/>
    <b v="1"/>
    <s v="film &amp; video/documentary"/>
    <n v="1.0765957446808512"/>
    <n v="55.2"/>
    <s v="film &amp; video"/>
    <s v="documentary"/>
    <x v="4"/>
    <n v="1"/>
    <n v="0"/>
    <n v="0"/>
    <n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4-05T03:53:57"/>
    <d v="2011-04-05T03:53:57"/>
    <n v="1304920740"/>
    <n v="1301975637"/>
    <b v="0"/>
    <n v="35"/>
    <b v="1"/>
    <s v="film &amp; video/documentary"/>
    <n v="1.0770464285714285"/>
    <n v="86.16"/>
    <s v="film &amp; video"/>
    <s v="documentary"/>
    <x v="4"/>
    <n v="1"/>
    <n v="0"/>
    <n v="0"/>
    <n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09-20T20:54:10"/>
    <d v="2011-09-20T20:54:10"/>
    <n v="1321739650"/>
    <n v="1316552050"/>
    <b v="0"/>
    <n v="22"/>
    <b v="1"/>
    <s v="film &amp; video/documentary"/>
    <n v="1.0155000000000001"/>
    <n v="92.32"/>
    <s v="film &amp; video"/>
    <s v="documentary"/>
    <x v="4"/>
    <n v="1"/>
    <n v="0"/>
    <n v="0"/>
    <n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09-26T17:39:50"/>
    <d v="2013-09-26T17:39:50"/>
    <n v="1383676790"/>
    <n v="1380217190"/>
    <b v="0"/>
    <n v="38"/>
    <b v="1"/>
    <s v="film &amp; video/documentary"/>
    <n v="1.0143766666666667"/>
    <n v="160.16"/>
    <s v="film &amp; video"/>
    <s v="documentary"/>
    <x v="0"/>
    <n v="1"/>
    <n v="0"/>
    <n v="0"/>
    <n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6-22T20:42:24"/>
    <d v="2016-06-22T20:42:24"/>
    <n v="1469220144"/>
    <n v="1466628144"/>
    <b v="0"/>
    <n v="15"/>
    <b v="1"/>
    <s v="film &amp; video/documentary"/>
    <n v="1.3680000000000001"/>
    <n v="45.6"/>
    <s v="film &amp; video"/>
    <s v="documentary"/>
    <x v="2"/>
    <n v="1"/>
    <n v="0"/>
    <n v="0"/>
    <n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4-19T23:33:17"/>
    <d v="2015-04-19T23:33:17"/>
    <n v="1434670397"/>
    <n v="1429486397"/>
    <b v="0"/>
    <n v="7"/>
    <b v="1"/>
    <s v="film &amp; video/documentary"/>
    <n v="1.2829999999999999"/>
    <n v="183.29"/>
    <s v="film &amp; video"/>
    <s v="documentary"/>
    <x v="4"/>
    <n v="1"/>
    <n v="0"/>
    <n v="0"/>
    <n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1-20T04:13:24"/>
    <d v="2013-11-20T04:13:24"/>
    <n v="1387688400"/>
    <n v="1384920804"/>
    <b v="0"/>
    <n v="241"/>
    <b v="1"/>
    <s v="film &amp; video/documentary"/>
    <n v="1.0105"/>
    <n v="125.79"/>
    <s v="film &amp; video"/>
    <s v="documentary"/>
    <x v="5"/>
    <n v="1"/>
    <n v="0"/>
    <n v="0"/>
    <n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09T17:49:38"/>
    <d v="2012-07-09T17:49:38"/>
    <n v="1343238578"/>
    <n v="1341856178"/>
    <b v="0"/>
    <n v="55"/>
    <b v="1"/>
    <s v="film &amp; video/documentary"/>
    <n v="1.2684"/>
    <n v="57.65"/>
    <s v="film &amp; video"/>
    <s v="documentary"/>
    <x v="4"/>
    <n v="1"/>
    <n v="0"/>
    <n v="0"/>
    <n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6-19T21:03:31"/>
    <d v="2012-06-19T21:03:31"/>
    <n v="1342731811"/>
    <n v="1340139811"/>
    <b v="0"/>
    <n v="171"/>
    <b v="1"/>
    <s v="film &amp; video/documentary"/>
    <n v="1.0508593749999999"/>
    <n v="78.66"/>
    <s v="film &amp; video"/>
    <s v="documentary"/>
    <x v="1"/>
    <n v="1"/>
    <n v="0"/>
    <n v="0"/>
    <n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09-12T01:31:05"/>
    <d v="2013-09-12T01:31:05"/>
    <n v="1381541465"/>
    <n v="1378949465"/>
    <b v="0"/>
    <n v="208"/>
    <b v="1"/>
    <s v="film &amp; video/documentary"/>
    <n v="1.0285405405405406"/>
    <n v="91.48"/>
    <s v="film &amp; video"/>
    <s v="documentary"/>
    <x v="6"/>
    <n v="1"/>
    <n v="0"/>
    <n v="0"/>
    <n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09-22T20:26:42"/>
    <d v="2014-09-22T20:26:42"/>
    <n v="1413547200"/>
    <n v="1411417602"/>
    <b v="0"/>
    <n v="21"/>
    <b v="1"/>
    <s v="film &amp; video/documentary"/>
    <n v="1.0214714285714286"/>
    <n v="68.099999999999994"/>
    <s v="film &amp; video"/>
    <s v="documentary"/>
    <x v="4"/>
    <n v="1"/>
    <n v="0"/>
    <n v="0"/>
    <n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1-09T09:30:31"/>
    <d v="2014-01-09T09:30:31"/>
    <n v="1391851831"/>
    <n v="1389259831"/>
    <b v="0"/>
    <n v="25"/>
    <b v="1"/>
    <s v="film &amp; video/documentary"/>
    <n v="1.2021700000000002"/>
    <n v="48.09"/>
    <s v="film &amp; video"/>
    <s v="documentary"/>
    <x v="4"/>
    <n v="1"/>
    <n v="0"/>
    <n v="0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3-27T23:17:40"/>
    <d v="2013-03-27T23:17:40"/>
    <n v="1365395580"/>
    <n v="1364426260"/>
    <b v="0"/>
    <n v="52"/>
    <b v="1"/>
    <s v="film &amp; video/documentary"/>
    <n v="1.0024761904761905"/>
    <n v="202.42"/>
    <s v="film &amp; video"/>
    <s v="documentary"/>
    <x v="1"/>
    <n v="1"/>
    <n v="0"/>
    <n v="0"/>
    <n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6-23T06:46:37"/>
    <d v="2015-06-23T06:46:37"/>
    <n v="1437633997"/>
    <n v="1435041997"/>
    <b v="0"/>
    <n v="104"/>
    <b v="1"/>
    <s v="film &amp; video/documentary"/>
    <n v="1.0063392857142857"/>
    <n v="216.75"/>
    <s v="film &amp; video"/>
    <s v="documentary"/>
    <x v="8"/>
    <n v="1"/>
    <n v="0"/>
    <n v="0"/>
    <n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4-30T20:13:07"/>
    <d v="2013-04-30T20:13:07"/>
    <n v="1372536787"/>
    <n v="1367352787"/>
    <b v="0"/>
    <n v="73"/>
    <b v="1"/>
    <s v="film &amp; video/documentary"/>
    <n v="1.004375"/>
    <n v="110.07"/>
    <s v="film &amp; video"/>
    <s v="documentary"/>
    <x v="0"/>
    <n v="1"/>
    <n v="0"/>
    <n v="0"/>
    <n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2-12T05:40:31"/>
    <d v="2014-02-12T05:40:31"/>
    <n v="1394772031"/>
    <n v="1392183631"/>
    <b v="0"/>
    <n v="3"/>
    <b v="0"/>
    <s v="film &amp; video/animation"/>
    <n v="4.3939393939393936E-3"/>
    <n v="4.83"/>
    <s v="film &amp; video"/>
    <s v="animation"/>
    <x v="4"/>
    <n v="0"/>
    <n v="1"/>
    <n v="0"/>
    <n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6-22T11:47:36"/>
    <d v="2015-06-22T11:47:36"/>
    <n v="1440157656"/>
    <n v="1434973656"/>
    <b v="0"/>
    <n v="6"/>
    <b v="0"/>
    <s v="film &amp; video/animation"/>
    <n v="2.0066666666666667E-2"/>
    <n v="50.17"/>
    <s v="film &amp; video"/>
    <s v="animation"/>
    <x v="6"/>
    <n v="0"/>
    <n v="1"/>
    <n v="0"/>
    <n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8-12T06:14:57"/>
    <d v="2014-08-12T06:14:57"/>
    <n v="1410416097"/>
    <n v="1407824097"/>
    <b v="0"/>
    <n v="12"/>
    <b v="0"/>
    <s v="film &amp; video/animation"/>
    <n v="1.0749999999999999E-2"/>
    <n v="35.83"/>
    <s v="film &amp; video"/>
    <s v="animation"/>
    <x v="3"/>
    <n v="0"/>
    <n v="1"/>
    <n v="0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5-06T22:13:50"/>
    <d v="2013-05-06T22:13:50"/>
    <n v="1370470430"/>
    <n v="1367878430"/>
    <b v="0"/>
    <n v="13"/>
    <b v="0"/>
    <s v="film &amp; video/animation"/>
    <n v="7.6499999999999997E-3"/>
    <n v="11.77"/>
    <s v="film &amp; video"/>
    <s v="animation"/>
    <x v="8"/>
    <n v="0"/>
    <n v="1"/>
    <n v="0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1-26T09:01:39"/>
    <d v="2012-01-26T09:01:39"/>
    <n v="1332748899"/>
    <n v="1327568499"/>
    <b v="0"/>
    <n v="5"/>
    <b v="0"/>
    <s v="film &amp; video/animation"/>
    <n v="6.7966666666666675E-2"/>
    <n v="40.78"/>
    <s v="film &amp; video"/>
    <s v="animation"/>
    <x v="4"/>
    <n v="0"/>
    <n v="1"/>
    <n v="0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09-28T20:40:04"/>
    <d v="2015-09-28T20:40:04"/>
    <n v="1448660404"/>
    <n v="1443472804"/>
    <b v="0"/>
    <n v="2"/>
    <b v="0"/>
    <s v="film &amp; video/animation"/>
    <n v="1.2E-4"/>
    <n v="3"/>
    <s v="film &amp; video"/>
    <s v="animation"/>
    <x v="10"/>
    <n v="0"/>
    <n v="1"/>
    <n v="0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1-31T17:05:14"/>
    <d v="2016-01-31T17:05:14"/>
    <n v="1456851914"/>
    <n v="1454259914"/>
    <b v="0"/>
    <n v="8"/>
    <b v="0"/>
    <s v="film &amp; video/animation"/>
    <n v="1.3299999999999999E-2"/>
    <n v="16.63"/>
    <s v="film &amp; video"/>
    <s v="animation"/>
    <x v="1"/>
    <n v="0"/>
    <n v="1"/>
    <n v="0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08T21:49:00"/>
    <d v="2015-10-08T21:49:00"/>
    <n v="1445540340"/>
    <n v="1444340940"/>
    <b v="0"/>
    <n v="0"/>
    <b v="0"/>
    <s v="film &amp; video/animation"/>
    <n v="0"/>
    <e v="#DIV/0!"/>
    <s v="film &amp; video"/>
    <s v="animation"/>
    <x v="0"/>
    <n v="0"/>
    <n v="1"/>
    <n v="0"/>
    <n v="1"/>
  </r>
  <r>
    <n v="428"/>
    <s v="Little Clay Bible - Zacchaeus"/>
    <s v="Fresh, fun, entertaining Bible stories on YouTube, stop-motion style."/>
    <n v="12000"/>
    <n v="676"/>
    <x v="2"/>
    <s v="US"/>
    <s v="USD"/>
    <d v="2014-05-19T18:24:05"/>
    <d v="2014-05-19T18:24:05"/>
    <n v="1402956000"/>
    <n v="1400523845"/>
    <b v="0"/>
    <n v="13"/>
    <b v="0"/>
    <s v="film &amp; video/animation"/>
    <n v="5.6333333333333332E-2"/>
    <n v="52"/>
    <s v="film &amp; video"/>
    <s v="animation"/>
    <x v="1"/>
    <n v="0"/>
    <n v="1"/>
    <n v="0"/>
    <n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09-14T21:38:02"/>
    <d v="2009-09-14T21:38:02"/>
    <n v="1259297940"/>
    <n v="1252964282"/>
    <b v="0"/>
    <n v="0"/>
    <b v="0"/>
    <s v="film &amp; video/animation"/>
    <n v="0"/>
    <e v="#DIV/0!"/>
    <s v="film &amp; video"/>
    <s v="animation"/>
    <x v="0"/>
    <n v="0"/>
    <n v="1"/>
    <n v="0"/>
    <n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8-27T02:34:27"/>
    <d v="2013-08-27T02:34:27"/>
    <n v="1378866867"/>
    <n v="1377570867"/>
    <b v="0"/>
    <n v="5"/>
    <b v="0"/>
    <s v="film &amp; video/animation"/>
    <n v="2.4E-2"/>
    <n v="4.8"/>
    <s v="film &amp; video"/>
    <s v="animation"/>
    <x v="4"/>
    <n v="0"/>
    <n v="1"/>
    <n v="0"/>
    <n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6-05T20:54:43"/>
    <d v="2016-06-05T20:54:43"/>
    <n v="1467752083"/>
    <n v="1465160083"/>
    <b v="0"/>
    <n v="8"/>
    <b v="0"/>
    <s v="film &amp; video/animation"/>
    <n v="0.13833333333333334"/>
    <n v="51.88"/>
    <s v="film &amp; video"/>
    <s v="animation"/>
    <x v="4"/>
    <n v="0"/>
    <n v="1"/>
    <n v="0"/>
    <n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08-22T17:26:21"/>
    <d v="2015-08-22T17:26:21"/>
    <n v="1445448381"/>
    <n v="1440264381"/>
    <b v="0"/>
    <n v="8"/>
    <b v="0"/>
    <s v="film &amp; video/animation"/>
    <n v="9.5000000000000001E-2"/>
    <n v="71.25"/>
    <s v="film &amp; video"/>
    <s v="animation"/>
    <x v="0"/>
    <n v="0"/>
    <n v="1"/>
    <n v="0"/>
    <n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08-12T15:07:02"/>
    <d v="2015-08-12T15:07:02"/>
    <n v="1444576022"/>
    <n v="1439392022"/>
    <b v="0"/>
    <n v="0"/>
    <b v="0"/>
    <s v="film &amp; video/animation"/>
    <n v="0"/>
    <e v="#DIV/0!"/>
    <s v="film &amp; video"/>
    <s v="animation"/>
    <x v="4"/>
    <n v="0"/>
    <n v="1"/>
    <n v="0"/>
    <n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0-29T20:01:42"/>
    <d v="2013-10-29T20:01:42"/>
    <n v="1385931702"/>
    <n v="1383076902"/>
    <b v="0"/>
    <n v="2"/>
    <b v="0"/>
    <s v="film &amp; video/animation"/>
    <n v="0.05"/>
    <n v="62.5"/>
    <s v="film &amp; video"/>
    <s v="animation"/>
    <x v="4"/>
    <n v="0"/>
    <n v="1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8-14T17:56:20"/>
    <d v="2013-08-14T17:56:20"/>
    <n v="1379094980"/>
    <n v="1376502980"/>
    <b v="0"/>
    <n v="3"/>
    <b v="0"/>
    <s v="film &amp; video/animation"/>
    <n v="2.7272727272727273E-5"/>
    <n v="1"/>
    <s v="film &amp; video"/>
    <s v="animation"/>
    <x v="10"/>
    <n v="0"/>
    <n v="1"/>
    <n v="0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01T08:41:53"/>
    <d v="2013-07-01T08:41:53"/>
    <n v="1375260113"/>
    <n v="1372668113"/>
    <b v="0"/>
    <n v="0"/>
    <b v="0"/>
    <s v="film &amp; video/animation"/>
    <n v="0"/>
    <e v="#DIV/0!"/>
    <s v="film &amp; video"/>
    <s v="animation"/>
    <x v="4"/>
    <n v="0"/>
    <n v="1"/>
    <n v="0"/>
    <n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08-09T07:38:46"/>
    <d v="2016-08-09T07:38:46"/>
    <n v="1475912326"/>
    <n v="1470728326"/>
    <b v="0"/>
    <n v="0"/>
    <b v="0"/>
    <s v="film &amp; video/animation"/>
    <n v="0"/>
    <e v="#DIV/0!"/>
    <s v="film &amp; video"/>
    <s v="animation"/>
    <x v="0"/>
    <n v="0"/>
    <n v="1"/>
    <n v="0"/>
    <n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0-19T06:15:58"/>
    <d v="2015-10-19T06:15:58"/>
    <n v="1447830958"/>
    <n v="1445235358"/>
    <b v="0"/>
    <n v="11"/>
    <b v="0"/>
    <s v="film &amp; video/animation"/>
    <n v="9.3799999999999994E-2"/>
    <n v="170.55"/>
    <s v="film &amp; video"/>
    <s v="animation"/>
    <x v="8"/>
    <n v="0"/>
    <n v="1"/>
    <n v="0"/>
    <n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07T18:16:58"/>
    <d v="2014-10-07T18:16:58"/>
    <n v="1413569818"/>
    <n v="1412705818"/>
    <b v="0"/>
    <n v="0"/>
    <b v="0"/>
    <s v="film &amp; video/animation"/>
    <n v="0"/>
    <e v="#DIV/0!"/>
    <s v="film &amp; video"/>
    <s v="animation"/>
    <x v="2"/>
    <n v="0"/>
    <n v="1"/>
    <n v="0"/>
    <n v="1"/>
  </r>
  <r>
    <n v="440"/>
    <s v="Consumed"/>
    <s v="A stop-motion animation made by a one girl team, with a camera, creativity, and a lot of determination."/>
    <n v="5000"/>
    <n v="5"/>
    <x v="2"/>
    <s v="US"/>
    <s v="USD"/>
    <d v="2016-02-23T23:39:13"/>
    <d v="2016-02-23T23:39:13"/>
    <n v="1458859153"/>
    <n v="1456270753"/>
    <b v="0"/>
    <n v="1"/>
    <b v="0"/>
    <s v="film &amp; video/animation"/>
    <n v="1E-3"/>
    <n v="5"/>
    <s v="film &amp; video"/>
    <s v="animation"/>
    <x v="0"/>
    <n v="0"/>
    <n v="1"/>
    <n v="0"/>
    <n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0-03T19:03:16"/>
    <d v="2013-10-03T19:03:16"/>
    <n v="1383418996"/>
    <n v="1380826996"/>
    <b v="0"/>
    <n v="0"/>
    <b v="0"/>
    <s v="film &amp; video/animation"/>
    <n v="0"/>
    <e v="#DIV/0!"/>
    <s v="film &amp; video"/>
    <s v="animation"/>
    <x v="2"/>
    <n v="0"/>
    <n v="1"/>
    <n v="0"/>
    <n v="1"/>
  </r>
  <r>
    <n v="442"/>
    <s v="The Paranormal Idiot"/>
    <s v="Doomsday is here"/>
    <n v="17000"/>
    <n v="6691"/>
    <x v="2"/>
    <s v="US"/>
    <s v="USD"/>
    <d v="2015-01-20T21:19:43"/>
    <d v="2015-01-20T21:19:43"/>
    <n v="1424380783"/>
    <n v="1421788783"/>
    <b v="0"/>
    <n v="17"/>
    <b v="0"/>
    <s v="film &amp; video/animation"/>
    <n v="0.39358823529411763"/>
    <n v="393.59"/>
    <s v="film &amp; video"/>
    <s v="animation"/>
    <x v="6"/>
    <n v="0"/>
    <n v="1"/>
    <n v="0"/>
    <n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1-11T00:21:41"/>
    <d v="2014-01-11T00:21:41"/>
    <n v="1391991701"/>
    <n v="1389399701"/>
    <b v="0"/>
    <n v="2"/>
    <b v="0"/>
    <s v="film &amp; video/animation"/>
    <n v="1E-3"/>
    <n v="5"/>
    <s v="film &amp; video"/>
    <s v="animation"/>
    <x v="1"/>
    <n v="0"/>
    <n v="1"/>
    <n v="0"/>
    <n v="1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1-12-17T21:46:01"/>
    <d v="2011-12-17T21:46:01"/>
    <n v="1329342361"/>
    <n v="1324158361"/>
    <b v="0"/>
    <n v="1"/>
    <b v="0"/>
    <s v="film &amp; video/animation"/>
    <n v="0.05"/>
    <n v="50"/>
    <s v="film &amp; video"/>
    <s v="animation"/>
    <x v="4"/>
    <n v="0"/>
    <n v="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06T08:02:55"/>
    <d v="2015-05-06T08:02:55"/>
    <n v="1432195375"/>
    <n v="1430899375"/>
    <b v="0"/>
    <n v="2"/>
    <b v="0"/>
    <s v="film &amp; video/animation"/>
    <n v="3.3333333333333335E-5"/>
    <n v="1"/>
    <s v="film &amp; video"/>
    <s v="animation"/>
    <x v="10"/>
    <n v="0"/>
    <n v="1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2-02T02:00:20"/>
    <d v="2015-02-02T02:00:20"/>
    <n v="1425434420"/>
    <n v="1422842420"/>
    <b v="0"/>
    <n v="16"/>
    <b v="0"/>
    <s v="film &amp; video/animation"/>
    <n v="7.2952380952380949E-2"/>
    <n v="47.88"/>
    <s v="film &amp; video"/>
    <s v="animation"/>
    <x v="1"/>
    <n v="0"/>
    <n v="1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2-26T13:19:23"/>
    <d v="2013-02-26T13:19:23"/>
    <n v="1364041163"/>
    <n v="1361884763"/>
    <b v="0"/>
    <n v="1"/>
    <b v="0"/>
    <s v="film &amp; video/animation"/>
    <n v="1.6666666666666666E-4"/>
    <n v="5"/>
    <s v="film &amp; video"/>
    <s v="animation"/>
    <x v="5"/>
    <n v="0"/>
    <n v="1"/>
    <n v="0"/>
    <n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4-24T18:11:35"/>
    <d v="2014-04-24T18:11:35"/>
    <n v="1400091095"/>
    <n v="1398363095"/>
    <b v="0"/>
    <n v="4"/>
    <b v="0"/>
    <s v="film &amp; video/animation"/>
    <n v="3.2804E-2"/>
    <n v="20.5"/>
    <s v="film &amp; video"/>
    <s v="animation"/>
    <x v="4"/>
    <n v="0"/>
    <n v="1"/>
    <n v="0"/>
    <n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09-17T13:38:05"/>
    <d v="2013-09-17T13:38:05"/>
    <n v="1382017085"/>
    <n v="1379425085"/>
    <b v="0"/>
    <n v="5"/>
    <b v="0"/>
    <s v="film &amp; video/animation"/>
    <n v="2.2499999999999999E-2"/>
    <n v="9"/>
    <s v="film &amp; video"/>
    <s v="animation"/>
    <x v="4"/>
    <n v="0"/>
    <n v="1"/>
    <n v="0"/>
    <n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1-15T22:43:20"/>
    <d v="2014-01-15T22:43:20"/>
    <n v="1392417800"/>
    <n v="1389825800"/>
    <b v="0"/>
    <n v="7"/>
    <b v="0"/>
    <s v="film &amp; video/animation"/>
    <n v="7.92E-3"/>
    <n v="56.57"/>
    <s v="film &amp; video"/>
    <s v="animation"/>
    <x v="10"/>
    <n v="0"/>
    <n v="1"/>
    <n v="0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3-12-26T17:09:51"/>
    <d v="2013-12-26T17:09:51"/>
    <n v="1390669791"/>
    <n v="1388077791"/>
    <b v="0"/>
    <n v="0"/>
    <b v="0"/>
    <s v="film &amp; video/animation"/>
    <n v="0"/>
    <e v="#DIV/0!"/>
    <s v="film &amp; video"/>
    <s v="animation"/>
    <x v="8"/>
    <n v="0"/>
    <n v="1"/>
    <n v="0"/>
    <n v="1"/>
  </r>
  <r>
    <n v="452"/>
    <s v="Lost in the Shadows"/>
    <s v="A man must find his way out of the depths of the shadows by using the aid of a little girl."/>
    <n v="750"/>
    <n v="480"/>
    <x v="2"/>
    <s v="US"/>
    <s v="USD"/>
    <d v="2015-04-13T16:53:35"/>
    <d v="2015-04-13T16:53:35"/>
    <n v="1431536015"/>
    <n v="1428944015"/>
    <b v="0"/>
    <n v="12"/>
    <b v="0"/>
    <s v="film &amp; video/animation"/>
    <n v="0.64"/>
    <n v="40"/>
    <s v="film &amp; video"/>
    <s v="animation"/>
    <x v="2"/>
    <n v="0"/>
    <n v="1"/>
    <n v="0"/>
    <n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03T19:47:59"/>
    <d v="2015-02-03T19:47:59"/>
    <n v="1424375279"/>
    <n v="1422992879"/>
    <b v="0"/>
    <n v="2"/>
    <b v="0"/>
    <s v="film &amp; video/animation"/>
    <n v="2.740447957839262E-4"/>
    <n v="13"/>
    <s v="film &amp; video"/>
    <s v="animation"/>
    <x v="10"/>
    <n v="0"/>
    <n v="1"/>
    <n v="0"/>
    <n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0-26T17:12:51"/>
    <d v="2014-10-26T17:12:51"/>
    <n v="1417007640"/>
    <n v="1414343571"/>
    <b v="0"/>
    <n v="5"/>
    <b v="0"/>
    <s v="film &amp; video/animation"/>
    <n v="8.2000000000000007E-3"/>
    <n v="16.399999999999999"/>
    <s v="film &amp; video"/>
    <s v="animation"/>
    <x v="1"/>
    <n v="0"/>
    <n v="1"/>
    <n v="0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3-03T00:03:42"/>
    <d v="2012-03-03T00:03:42"/>
    <n v="1334622660"/>
    <n v="1330733022"/>
    <b v="0"/>
    <n v="2"/>
    <b v="0"/>
    <s v="film &amp; video/animation"/>
    <n v="6.9230769230769226E-4"/>
    <n v="22.5"/>
    <s v="film &amp; video"/>
    <s v="animation"/>
    <x v="10"/>
    <n v="0"/>
    <n v="1"/>
    <n v="0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09-30T16:40:01"/>
    <d v="2013-09-30T16:40:01"/>
    <n v="1382414340"/>
    <n v="1380559201"/>
    <b v="0"/>
    <n v="3"/>
    <b v="0"/>
    <s v="film &amp; video/animation"/>
    <n v="6.8631863186318634E-3"/>
    <n v="20.329999999999998"/>
    <s v="film &amp; video"/>
    <s v="animation"/>
    <x v="0"/>
    <n v="0"/>
    <n v="1"/>
    <n v="0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7-17T18:25:12"/>
    <d v="2014-07-17T18:25:12"/>
    <n v="1408213512"/>
    <n v="1405621512"/>
    <b v="0"/>
    <n v="0"/>
    <b v="0"/>
    <s v="film &amp; video/animation"/>
    <n v="0"/>
    <e v="#DIV/0!"/>
    <s v="film &amp; video"/>
    <s v="animation"/>
    <x v="8"/>
    <n v="0"/>
    <n v="1"/>
    <n v="0"/>
    <n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4-14T16:47:40"/>
    <d v="2013-04-14T16:47:40"/>
    <n v="1368550060"/>
    <n v="1365958060"/>
    <b v="0"/>
    <n v="49"/>
    <b v="0"/>
    <s v="film &amp; video/animation"/>
    <n v="8.2100000000000006E-2"/>
    <n v="16.760000000000002"/>
    <s v="film &amp; video"/>
    <s v="animation"/>
    <x v="1"/>
    <n v="0"/>
    <n v="1"/>
    <n v="0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09-14T15:22:07"/>
    <d v="2011-09-14T15:22:07"/>
    <n v="1321201327"/>
    <n v="1316013727"/>
    <b v="0"/>
    <n v="1"/>
    <b v="0"/>
    <s v="film &amp; video/animation"/>
    <n v="6.4102564102564103E-4"/>
    <n v="25"/>
    <s v="film &amp; video"/>
    <s v="animation"/>
    <x v="7"/>
    <n v="0"/>
    <n v="1"/>
    <n v="0"/>
    <n v="1"/>
  </r>
  <r>
    <n v="460"/>
    <s v="Darwin's Kiss"/>
    <s v="An animated web series about biological evolution gone haywire."/>
    <n v="8500"/>
    <n v="25"/>
    <x v="2"/>
    <s v="US"/>
    <s v="USD"/>
    <d v="2014-04-30T13:01:15"/>
    <d v="2014-04-30T13:01:15"/>
    <n v="1401595200"/>
    <n v="1398862875"/>
    <b v="0"/>
    <n v="2"/>
    <b v="0"/>
    <s v="film &amp; video/animation"/>
    <n v="2.9411764705882353E-3"/>
    <n v="12.5"/>
    <s v="film &amp; video"/>
    <s v="animation"/>
    <x v="0"/>
    <n v="0"/>
    <n v="1"/>
    <n v="0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5-13T20:19:27"/>
    <d v="2013-05-13T20:19:27"/>
    <n v="1370204367"/>
    <n v="1368476367"/>
    <b v="0"/>
    <n v="0"/>
    <b v="0"/>
    <s v="film &amp; video/animation"/>
    <n v="0"/>
    <e v="#DIV/0!"/>
    <s v="film &amp; video"/>
    <s v="animation"/>
    <x v="2"/>
    <n v="0"/>
    <n v="1"/>
    <n v="0"/>
    <n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6-11T03:02:21"/>
    <d v="2011-06-11T03:02:21"/>
    <n v="1312945341"/>
    <n v="1307761341"/>
    <b v="0"/>
    <n v="0"/>
    <b v="0"/>
    <s v="film &amp; video/animation"/>
    <n v="0"/>
    <e v="#DIV/0!"/>
    <s v="film &amp; video"/>
    <s v="animation"/>
    <x v="10"/>
    <n v="0"/>
    <n v="1"/>
    <n v="0"/>
    <n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7-26T17:02:33"/>
    <d v="2011-07-26T17:02:33"/>
    <n v="1316883753"/>
    <n v="1311699753"/>
    <b v="0"/>
    <n v="11"/>
    <b v="0"/>
    <s v="film &amp; video/animation"/>
    <n v="2.2727272727272728E-2"/>
    <n v="113.64"/>
    <s v="film &amp; video"/>
    <s v="animation"/>
    <x v="10"/>
    <n v="0"/>
    <n v="1"/>
    <n v="0"/>
    <n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4-28T20:22:15"/>
    <d v="2016-04-28T20:22:15"/>
    <n v="1463602935"/>
    <n v="1461874935"/>
    <b v="0"/>
    <n v="1"/>
    <b v="0"/>
    <s v="film &amp; video/animation"/>
    <n v="9.9009900990099011E-4"/>
    <n v="1"/>
    <s v="film &amp; video"/>
    <s v="animation"/>
    <x v="4"/>
    <n v="0"/>
    <n v="1"/>
    <n v="0"/>
    <n v="1"/>
  </r>
  <r>
    <n v="465"/>
    <s v="&quot;Amp&quot; A Story About a Robot"/>
    <s v="&quot;Amp&quot; is a short film about a robot with needs."/>
    <n v="512"/>
    <n v="138"/>
    <x v="2"/>
    <s v="US"/>
    <s v="USD"/>
    <d v="2014-06-11T02:52:54"/>
    <d v="2014-06-11T02:52:54"/>
    <n v="1403837574"/>
    <n v="1402455174"/>
    <b v="0"/>
    <n v="8"/>
    <b v="0"/>
    <s v="film &amp; video/animation"/>
    <n v="0.26953125"/>
    <n v="17.25"/>
    <s v="film &amp; video"/>
    <s v="animation"/>
    <x v="2"/>
    <n v="0"/>
    <n v="1"/>
    <n v="0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8-08T22:37:44"/>
    <d v="2012-08-08T22:37:44"/>
    <n v="1347057464"/>
    <n v="1344465464"/>
    <b v="0"/>
    <n v="5"/>
    <b v="0"/>
    <s v="film &amp; video/animation"/>
    <n v="7.6E-3"/>
    <n v="15.2"/>
    <s v="film &amp; video"/>
    <s v="animation"/>
    <x v="1"/>
    <n v="0"/>
    <n v="1"/>
    <n v="0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8-14T16:18:54"/>
    <d v="2012-08-14T16:18:54"/>
    <n v="1348849134"/>
    <n v="1344961134"/>
    <b v="0"/>
    <n v="39"/>
    <b v="0"/>
    <s v="film &amp; video/animation"/>
    <n v="0.21575"/>
    <n v="110.64"/>
    <s v="film &amp; video"/>
    <s v="animation"/>
    <x v="8"/>
    <n v="0"/>
    <n v="1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5-12T04:01:23"/>
    <d v="2012-05-12T04:01:23"/>
    <n v="1341978665"/>
    <n v="1336795283"/>
    <b v="0"/>
    <n v="0"/>
    <b v="0"/>
    <s v="film &amp; video/animation"/>
    <n v="0"/>
    <e v="#DIV/0!"/>
    <s v="film &amp; video"/>
    <s v="animation"/>
    <x v="0"/>
    <n v="0"/>
    <n v="1"/>
    <n v="0"/>
    <n v="1"/>
  </r>
  <r>
    <n v="469"/>
    <s v="Dreamland PERSONALISED Animated Shorts Film"/>
    <s v="Create a personalised animation film using your child's name and photo."/>
    <n v="6000"/>
    <n v="0"/>
    <x v="2"/>
    <s v="GB"/>
    <s v="GBP"/>
    <d v="2014-07-07T23:45:24"/>
    <d v="2014-07-07T23:45:24"/>
    <n v="1409960724"/>
    <n v="1404776724"/>
    <b v="0"/>
    <n v="0"/>
    <b v="0"/>
    <s v="film &amp; video/animation"/>
    <n v="0"/>
    <e v="#DIV/0!"/>
    <s v="film &amp; video"/>
    <s v="animation"/>
    <x v="0"/>
    <n v="0"/>
    <n v="1"/>
    <n v="0"/>
    <n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3-11-27T04:01:29"/>
    <d v="2013-11-27T04:01:29"/>
    <n v="1389844800"/>
    <n v="1385524889"/>
    <b v="0"/>
    <n v="2"/>
    <b v="0"/>
    <s v="film &amp; video/animation"/>
    <n v="1.0200000000000001E-2"/>
    <n v="25.5"/>
    <s v="film &amp; video"/>
    <s v="animation"/>
    <x v="0"/>
    <n v="0"/>
    <n v="1"/>
    <n v="0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3-05T17:19:39"/>
    <d v="2014-03-05T17:19:39"/>
    <n v="1397924379"/>
    <n v="1394039979"/>
    <b v="0"/>
    <n v="170"/>
    <b v="0"/>
    <s v="film &amp; video/animation"/>
    <n v="0.11892727272727273"/>
    <n v="38.479999999999997"/>
    <s v="film &amp; video"/>
    <s v="animation"/>
    <x v="10"/>
    <n v="0"/>
    <n v="1"/>
    <n v="0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7-24T22:08:38"/>
    <d v="2014-07-24T22:08:38"/>
    <n v="1408831718"/>
    <n v="1406239718"/>
    <b v="0"/>
    <n v="5"/>
    <b v="0"/>
    <s v="film &amp; video/animation"/>
    <n v="0.17624999999999999"/>
    <n v="28.2"/>
    <s v="film &amp; video"/>
    <s v="animation"/>
    <x v="2"/>
    <n v="0"/>
    <n v="1"/>
    <n v="0"/>
    <n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8-18T16:45:19"/>
    <d v="2014-08-18T16:45:19"/>
    <n v="1410972319"/>
    <n v="1408380319"/>
    <b v="0"/>
    <n v="14"/>
    <b v="0"/>
    <s v="film &amp; video/animation"/>
    <n v="2.87E-2"/>
    <n v="61.5"/>
    <s v="film &amp; video"/>
    <s v="animation"/>
    <x v="5"/>
    <n v="0"/>
    <n v="1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1-18T07:53:49"/>
    <d v="2017-01-18T07:53:49"/>
    <n v="1487318029"/>
    <n v="1484726029"/>
    <b v="0"/>
    <n v="1"/>
    <b v="0"/>
    <s v="film &amp; video/animation"/>
    <n v="3.0303030303030303E-4"/>
    <n v="1"/>
    <s v="film &amp; video"/>
    <s v="animation"/>
    <x v="4"/>
    <n v="0"/>
    <n v="1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4-06T02:04:03"/>
    <d v="2015-04-06T02:04:03"/>
    <n v="1430877843"/>
    <n v="1428285843"/>
    <b v="0"/>
    <n v="0"/>
    <b v="0"/>
    <s v="film &amp; video/animation"/>
    <n v="0"/>
    <e v="#DIV/0!"/>
    <s v="film &amp; video"/>
    <s v="animation"/>
    <x v="4"/>
    <n v="0"/>
    <n v="1"/>
    <n v="0"/>
    <n v="1"/>
  </r>
  <r>
    <n v="476"/>
    <s v="Sight Word Music Videos"/>
    <s v="Animated Music Videos that teach kids how to read."/>
    <n v="220000"/>
    <n v="4906.59"/>
    <x v="2"/>
    <s v="US"/>
    <s v="USD"/>
    <d v="2014-04-28T23:24:01"/>
    <d v="2014-04-28T23:24:01"/>
    <n v="1401767940"/>
    <n v="1398727441"/>
    <b v="0"/>
    <n v="124"/>
    <b v="0"/>
    <s v="film &amp; video/animation"/>
    <n v="2.2302681818181819E-2"/>
    <n v="39.57"/>
    <s v="film &amp; video"/>
    <s v="animation"/>
    <x v="10"/>
    <n v="0"/>
    <n v="1"/>
    <n v="0"/>
    <n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3-19T20:02:14"/>
    <d v="2012-03-19T20:02:14"/>
    <n v="1337371334"/>
    <n v="1332187334"/>
    <b v="0"/>
    <n v="0"/>
    <b v="0"/>
    <s v="film &amp; video/animation"/>
    <n v="0"/>
    <e v="#DIV/0!"/>
    <s v="film &amp; video"/>
    <s v="animation"/>
    <x v="4"/>
    <n v="0"/>
    <n v="1"/>
    <n v="0"/>
    <n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3-02T21:51:49"/>
    <d v="2015-03-02T21:51:49"/>
    <n v="1427921509"/>
    <n v="1425333109"/>
    <b v="0"/>
    <n v="0"/>
    <b v="0"/>
    <s v="film &amp; video/animation"/>
    <n v="0"/>
    <e v="#DIV/0!"/>
    <s v="film &amp; video"/>
    <s v="animation"/>
    <x v="1"/>
    <n v="0"/>
    <n v="1"/>
    <n v="0"/>
    <n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09-22T09:47:15"/>
    <d v="2014-09-22T09:47:15"/>
    <n v="1416566835"/>
    <n v="1411379235"/>
    <b v="0"/>
    <n v="55"/>
    <b v="0"/>
    <s v="film &amp; video/animation"/>
    <n v="0.3256"/>
    <n v="88.8"/>
    <s v="film &amp; video"/>
    <s v="animation"/>
    <x v="6"/>
    <n v="0"/>
    <n v="1"/>
    <n v="0"/>
    <n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7-10T12:00:15"/>
    <d v="2013-07-10T12:00:15"/>
    <n v="1376049615"/>
    <n v="1373457615"/>
    <b v="0"/>
    <n v="140"/>
    <b v="0"/>
    <s v="film &amp; video/animation"/>
    <n v="0.19409999999999999"/>
    <n v="55.46"/>
    <s v="film &amp; video"/>
    <s v="animation"/>
    <x v="3"/>
    <n v="0"/>
    <n v="1"/>
    <n v="0"/>
    <n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09-10T16:08:09"/>
    <d v="2012-09-10T16:08:09"/>
    <n v="1349885289"/>
    <n v="1347293289"/>
    <b v="0"/>
    <n v="21"/>
    <b v="0"/>
    <s v="film &amp; video/animation"/>
    <n v="6.0999999999999999E-2"/>
    <n v="87.14"/>
    <s v="film &amp; video"/>
    <s v="animation"/>
    <x v="5"/>
    <n v="0"/>
    <n v="1"/>
    <n v="0"/>
    <n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3-18T21:31:30"/>
    <d v="2016-03-18T21:31:30"/>
    <n v="1460644440"/>
    <n v="1458336690"/>
    <b v="0"/>
    <n v="1"/>
    <b v="0"/>
    <s v="film &amp; video/animation"/>
    <n v="1E-3"/>
    <n v="10"/>
    <s v="film &amp; video"/>
    <s v="animation"/>
    <x v="1"/>
    <n v="0"/>
    <n v="1"/>
    <n v="0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2-11-30T04:44:32"/>
    <d v="2012-11-30T04:44:32"/>
    <n v="1359434672"/>
    <n v="1354250672"/>
    <b v="0"/>
    <n v="147"/>
    <b v="0"/>
    <s v="film &amp; video/animation"/>
    <n v="0.502"/>
    <n v="51.22"/>
    <s v="film &amp; video"/>
    <s v="animation"/>
    <x v="6"/>
    <n v="0"/>
    <n v="1"/>
    <n v="0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09-25T22:32:52"/>
    <d v="2015-09-25T22:32:52"/>
    <n v="1446766372"/>
    <n v="1443220372"/>
    <b v="0"/>
    <n v="11"/>
    <b v="0"/>
    <s v="film &amp; video/animation"/>
    <n v="1.8625E-3"/>
    <n v="13.55"/>
    <s v="film &amp; video"/>
    <s v="animation"/>
    <x v="10"/>
    <n v="0"/>
    <n v="1"/>
    <n v="0"/>
    <n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4-17T12:08:19"/>
    <d v="2013-04-17T12:08:19"/>
    <n v="1368792499"/>
    <n v="1366200499"/>
    <b v="0"/>
    <n v="125"/>
    <b v="0"/>
    <s v="film &amp; video/animation"/>
    <n v="0.21906971229845085"/>
    <n v="66.52"/>
    <s v="film &amp; video"/>
    <s v="animation"/>
    <x v="7"/>
    <n v="0"/>
    <n v="1"/>
    <n v="0"/>
    <n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5-02T22:37:19"/>
    <d v="2014-05-02T22:37:19"/>
    <n v="1401662239"/>
    <n v="1399070239"/>
    <b v="0"/>
    <n v="1"/>
    <b v="0"/>
    <s v="film &amp; video/animation"/>
    <n v="9.0909090909090904E-5"/>
    <n v="50"/>
    <s v="film &amp; video"/>
    <s v="animation"/>
    <x v="10"/>
    <n v="0"/>
    <n v="1"/>
    <n v="0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0-26T14:16:34"/>
    <d v="2016-10-26T14:16:34"/>
    <n v="1482678994"/>
    <n v="1477491394"/>
    <b v="0"/>
    <n v="0"/>
    <b v="0"/>
    <s v="film &amp; video/animation"/>
    <n v="0"/>
    <e v="#DIV/0!"/>
    <s v="film &amp; video"/>
    <s v="animation"/>
    <x v="10"/>
    <n v="0"/>
    <n v="1"/>
    <n v="0"/>
    <n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6-12-10T01:18:20"/>
    <d v="2016-12-10T01:18:20"/>
    <n v="1483924700"/>
    <n v="1481332700"/>
    <b v="0"/>
    <n v="0"/>
    <b v="0"/>
    <s v="film &amp; video/animation"/>
    <n v="0"/>
    <e v="#DIV/0!"/>
    <s v="film &amp; video"/>
    <s v="animation"/>
    <x v="1"/>
    <n v="0"/>
    <n v="1"/>
    <n v="0"/>
    <n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1-12-05T11:33:36"/>
    <d v="2011-12-05T11:33:36"/>
    <n v="1325763180"/>
    <n v="1323084816"/>
    <b v="0"/>
    <n v="3"/>
    <b v="0"/>
    <s v="film &amp; video/animation"/>
    <n v="2.8667813379201833E-3"/>
    <n v="71.67"/>
    <s v="film &amp; video"/>
    <s v="animation"/>
    <x v="10"/>
    <n v="0"/>
    <n v="1"/>
    <n v="0"/>
    <n v="1"/>
  </r>
  <r>
    <n v="490"/>
    <s v="PROJECT IS CANCELLED"/>
    <s v="Cancelled"/>
    <n v="1000"/>
    <n v="0"/>
    <x v="2"/>
    <s v="US"/>
    <s v="USD"/>
    <d v="2012-07-23T23:14:45"/>
    <d v="2012-07-23T23:14:45"/>
    <n v="1345677285"/>
    <n v="1343085285"/>
    <b v="0"/>
    <n v="0"/>
    <b v="0"/>
    <s v="film &amp; video/animation"/>
    <n v="0"/>
    <e v="#DIV/0!"/>
    <s v="film &amp; video"/>
    <s v="animation"/>
    <x v="4"/>
    <n v="0"/>
    <n v="1"/>
    <n v="0"/>
    <n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5-12-28T23:34:59"/>
    <d v="2015-12-28T23:34:59"/>
    <n v="1453937699"/>
    <n v="1451345699"/>
    <b v="0"/>
    <n v="0"/>
    <b v="0"/>
    <s v="film &amp; video/animation"/>
    <n v="0"/>
    <e v="#DIV/0!"/>
    <s v="film &amp; video"/>
    <s v="animation"/>
    <x v="1"/>
    <n v="0"/>
    <n v="1"/>
    <n v="0"/>
    <n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08-14T00:50:30"/>
    <d v="2016-08-14T00:50:30"/>
    <n v="1476319830"/>
    <n v="1471135830"/>
    <b v="0"/>
    <n v="0"/>
    <b v="0"/>
    <s v="film &amp; video/animation"/>
    <n v="0"/>
    <e v="#DIV/0!"/>
    <s v="film &amp; video"/>
    <s v="animation"/>
    <x v="10"/>
    <n v="0"/>
    <n v="1"/>
    <n v="0"/>
    <n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4-20T17:25:38"/>
    <d v="2015-04-20T17:25:38"/>
    <n v="1432142738"/>
    <n v="1429550738"/>
    <b v="0"/>
    <n v="0"/>
    <b v="0"/>
    <s v="film &amp; video/animation"/>
    <n v="0"/>
    <e v="#DIV/0!"/>
    <s v="film &amp; video"/>
    <s v="animation"/>
    <x v="5"/>
    <n v="0"/>
    <n v="1"/>
    <n v="0"/>
    <n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6-09T19:56:05"/>
    <d v="2014-06-09T19:56:05"/>
    <n v="1404356400"/>
    <n v="1402343765"/>
    <b v="0"/>
    <n v="3"/>
    <b v="0"/>
    <s v="film &amp; video/animation"/>
    <n v="1.5499999999999999E-3"/>
    <n v="10.33"/>
    <s v="film &amp; video"/>
    <s v="animation"/>
    <x v="8"/>
    <n v="0"/>
    <n v="1"/>
    <n v="0"/>
    <n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6-16T19:51:45"/>
    <d v="2015-06-16T19:51:45"/>
    <n v="1437076305"/>
    <n v="1434484305"/>
    <b v="0"/>
    <n v="0"/>
    <b v="0"/>
    <s v="film &amp; video/animation"/>
    <n v="0"/>
    <e v="#DIV/0!"/>
    <s v="film &amp; video"/>
    <s v="animation"/>
    <x v="0"/>
    <n v="0"/>
    <n v="1"/>
    <n v="0"/>
    <n v="1"/>
  </r>
  <r>
    <n v="496"/>
    <s v="Airships and Anatasia: The Movie"/>
    <s v="The movie is about the adventures of Ethan, Danna, The mysterious inventor and more."/>
    <n v="60000"/>
    <n v="1"/>
    <x v="2"/>
    <s v="US"/>
    <s v="USD"/>
    <d v="2013-12-12T22:21:14"/>
    <d v="2013-12-12T22:21:14"/>
    <n v="1392070874"/>
    <n v="1386886874"/>
    <b v="0"/>
    <n v="1"/>
    <b v="0"/>
    <s v="film &amp; video/animation"/>
    <n v="1.6666666666666667E-5"/>
    <n v="1"/>
    <s v="film &amp; video"/>
    <s v="animation"/>
    <x v="10"/>
    <n v="0"/>
    <n v="1"/>
    <n v="0"/>
    <n v="1"/>
  </r>
  <r>
    <n v="497"/>
    <s v="Galaxy Probe Kids"/>
    <s v="live-action/animated series pilot."/>
    <n v="4480"/>
    <n v="30"/>
    <x v="2"/>
    <s v="US"/>
    <s v="USD"/>
    <d v="2014-11-02T00:54:25"/>
    <d v="2014-11-02T00:54:25"/>
    <n v="1419483600"/>
    <n v="1414889665"/>
    <b v="0"/>
    <n v="3"/>
    <b v="0"/>
    <s v="film &amp; video/animation"/>
    <n v="6.6964285714285711E-3"/>
    <n v="10"/>
    <s v="film &amp; video"/>
    <s v="animation"/>
    <x v="4"/>
    <n v="0"/>
    <n v="1"/>
    <n v="0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1-11T18:17:29"/>
    <d v="2011-11-11T18:17:29"/>
    <n v="1324664249"/>
    <n v="1321035449"/>
    <b v="0"/>
    <n v="22"/>
    <b v="0"/>
    <s v="film &amp; video/animation"/>
    <n v="4.5985132395404561E-2"/>
    <n v="136.09"/>
    <s v="film &amp; video"/>
    <s v="animation"/>
    <x v="10"/>
    <n v="0"/>
    <n v="1"/>
    <n v="0"/>
    <n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08-18T21:29:28"/>
    <d v="2009-08-18T21:29:28"/>
    <n v="1255381140"/>
    <n v="1250630968"/>
    <b v="0"/>
    <n v="26"/>
    <b v="0"/>
    <s v="film &amp; video/animation"/>
    <n v="9.5500000000000002E-2"/>
    <n v="73.459999999999994"/>
    <s v="film &amp; video"/>
    <s v="animation"/>
    <x v="8"/>
    <n v="0"/>
    <n v="1"/>
    <n v="0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3-10T21:15:51"/>
    <d v="2010-03-10T21:15:51"/>
    <n v="1273356960"/>
    <n v="1268255751"/>
    <b v="0"/>
    <n v="4"/>
    <b v="0"/>
    <s v="film &amp; video/animation"/>
    <n v="3.307692307692308E-2"/>
    <n v="53.75"/>
    <s v="film &amp; video"/>
    <s v="animation"/>
    <x v="0"/>
    <n v="0"/>
    <n v="1"/>
    <n v="0"/>
    <n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6-09T05:37:31"/>
    <d v="2011-06-09T05:37:31"/>
    <n v="1310189851"/>
    <n v="1307597851"/>
    <b v="0"/>
    <n v="0"/>
    <b v="0"/>
    <s v="film &amp; video/animation"/>
    <n v="0"/>
    <e v="#DIV/0!"/>
    <s v="film &amp; video"/>
    <s v="animation"/>
    <x v="1"/>
    <n v="0"/>
    <n v="1"/>
    <n v="0"/>
    <n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2-17T13:17:05"/>
    <d v="2012-02-17T13:17:05"/>
    <n v="1332073025"/>
    <n v="1329484625"/>
    <b v="0"/>
    <n v="4"/>
    <b v="0"/>
    <s v="film &amp; video/animation"/>
    <n v="1.15E-2"/>
    <n v="57.5"/>
    <s v="film &amp; video"/>
    <s v="animation"/>
    <x v="8"/>
    <n v="0"/>
    <n v="1"/>
    <n v="0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4-12-18T12:38:23"/>
    <d v="2014-12-18T12:38:23"/>
    <n v="1421498303"/>
    <n v="1418906303"/>
    <b v="0"/>
    <n v="9"/>
    <b v="0"/>
    <s v="film &amp; video/animation"/>
    <n v="1.7538461538461537E-2"/>
    <n v="12.67"/>
    <s v="film &amp; video"/>
    <s v="animation"/>
    <x v="0"/>
    <n v="0"/>
    <n v="1"/>
    <n v="0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2-10T23:36:27"/>
    <d v="2012-02-10T23:36:27"/>
    <n v="1334097387"/>
    <n v="1328916987"/>
    <b v="0"/>
    <n v="5"/>
    <b v="0"/>
    <s v="film &amp; video/animation"/>
    <n v="1.3673469387755101E-2"/>
    <n v="67"/>
    <s v="film &amp; video"/>
    <s v="animation"/>
    <x v="8"/>
    <n v="0"/>
    <n v="1"/>
    <n v="0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1-10T02:21:26"/>
    <d v="2015-11-10T02:21:26"/>
    <n v="1451010086"/>
    <n v="1447122086"/>
    <b v="0"/>
    <n v="14"/>
    <b v="0"/>
    <s v="film &amp; video/animation"/>
    <n v="4.3333333333333331E-3"/>
    <n v="3.71"/>
    <s v="film &amp; video"/>
    <s v="animation"/>
    <x v="1"/>
    <n v="0"/>
    <n v="1"/>
    <n v="0"/>
    <n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7-11T13:15:20"/>
    <d v="2013-07-11T13:15:20"/>
    <n v="1376140520"/>
    <n v="1373548520"/>
    <b v="0"/>
    <n v="1"/>
    <b v="0"/>
    <s v="film &amp; video/animation"/>
    <n v="1.25E-3"/>
    <n v="250"/>
    <s v="film &amp; video"/>
    <s v="animation"/>
    <x v="10"/>
    <n v="0"/>
    <n v="1"/>
    <n v="0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09-04T23:00:57"/>
    <d v="2012-09-04T23:00:57"/>
    <n v="1350687657"/>
    <n v="1346799657"/>
    <b v="0"/>
    <n v="10"/>
    <b v="0"/>
    <s v="film &amp; video/animation"/>
    <n v="3.2000000000000001E-2"/>
    <n v="64"/>
    <s v="film &amp; video"/>
    <s v="animation"/>
    <x v="8"/>
    <n v="0"/>
    <n v="1"/>
    <n v="0"/>
    <n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3-27T00:35:01"/>
    <d v="2012-03-27T00:35:01"/>
    <n v="1337955240"/>
    <n v="1332808501"/>
    <b v="0"/>
    <n v="3"/>
    <b v="0"/>
    <s v="film &amp; video/animation"/>
    <n v="8.0000000000000002E-3"/>
    <n v="133.33000000000001"/>
    <s v="film &amp; video"/>
    <s v="animation"/>
    <x v="10"/>
    <n v="0"/>
    <n v="1"/>
    <n v="0"/>
    <n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5-29T15:09:30"/>
    <d v="2015-05-29T15:09:30"/>
    <n v="1435504170"/>
    <n v="1432912170"/>
    <b v="0"/>
    <n v="1"/>
    <b v="0"/>
    <s v="film &amp; video/animation"/>
    <n v="2E-3"/>
    <n v="10"/>
    <s v="film &amp; video"/>
    <s v="animation"/>
    <x v="0"/>
    <n v="0"/>
    <n v="1"/>
    <n v="0"/>
    <n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1-31T04:13:59"/>
    <d v="2016-01-31T04:13:59"/>
    <n v="1456805639"/>
    <n v="1454213639"/>
    <b v="0"/>
    <n v="0"/>
    <b v="0"/>
    <s v="film &amp; video/animation"/>
    <n v="0"/>
    <e v="#DIV/0!"/>
    <s v="film &amp; video"/>
    <s v="animation"/>
    <x v="1"/>
    <n v="0"/>
    <n v="1"/>
    <n v="0"/>
    <n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3-07T07:16:22"/>
    <d v="2013-03-07T07:16:22"/>
    <n v="1365228982"/>
    <n v="1362640582"/>
    <b v="0"/>
    <n v="5"/>
    <b v="0"/>
    <s v="film &amp; video/animation"/>
    <n v="0.03"/>
    <n v="30"/>
    <s v="film &amp; video"/>
    <s v="animation"/>
    <x v="0"/>
    <n v="0"/>
    <n v="1"/>
    <n v="0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0-06T17:48:47"/>
    <d v="2016-10-06T17:48:47"/>
    <n v="1479667727"/>
    <n v="1475776127"/>
    <b v="0"/>
    <n v="2"/>
    <b v="0"/>
    <s v="film &amp; video/animation"/>
    <n v="1.3749999999999999E-3"/>
    <n v="5.5"/>
    <s v="film &amp; video"/>
    <s v="animation"/>
    <x v="0"/>
    <n v="0"/>
    <n v="1"/>
    <n v="0"/>
    <n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7-01T15:41:45"/>
    <d v="2016-07-01T15:41:45"/>
    <n v="1471244400"/>
    <n v="1467387705"/>
    <b v="0"/>
    <n v="68"/>
    <b v="0"/>
    <s v="film &amp; video/animation"/>
    <n v="0.13924"/>
    <n v="102.38"/>
    <s v="film &amp; video"/>
    <s v="animation"/>
    <x v="10"/>
    <n v="0"/>
    <n v="1"/>
    <n v="0"/>
    <n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7-10T14:44:07"/>
    <d v="2014-07-10T14:44:07"/>
    <n v="1407595447"/>
    <n v="1405003447"/>
    <b v="0"/>
    <n v="3"/>
    <b v="0"/>
    <s v="film &amp; video/animation"/>
    <n v="3.3333333333333333E-2"/>
    <n v="16.670000000000002"/>
    <s v="film &amp; video"/>
    <s v="animation"/>
    <x v="4"/>
    <n v="0"/>
    <n v="1"/>
    <n v="0"/>
    <n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1-19T11:46:41"/>
    <d v="2015-11-19T11:46:41"/>
    <n v="1451389601"/>
    <n v="1447933601"/>
    <b v="0"/>
    <n v="34"/>
    <b v="0"/>
    <s v="film &amp; video/animation"/>
    <n v="0.25413402061855672"/>
    <n v="725.03"/>
    <s v="film &amp; video"/>
    <s v="animation"/>
    <x v="10"/>
    <n v="0"/>
    <n v="1"/>
    <n v="0"/>
    <n v="1"/>
  </r>
  <r>
    <n v="516"/>
    <s v="Shipmates"/>
    <s v="A big brother style comedy animation series starring famous seafarers"/>
    <n v="5000"/>
    <n v="0"/>
    <x v="2"/>
    <s v="GB"/>
    <s v="GBP"/>
    <d v="2015-03-28T18:41:20"/>
    <d v="2015-03-28T18:41:20"/>
    <n v="1432752080"/>
    <n v="1427568080"/>
    <b v="0"/>
    <n v="0"/>
    <b v="0"/>
    <s v="film &amp; video/animation"/>
    <n v="0"/>
    <e v="#DIV/0!"/>
    <s v="film &amp; video"/>
    <s v="animation"/>
    <x v="0"/>
    <n v="0"/>
    <n v="1"/>
    <n v="0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1-03T14:46:01"/>
    <d v="2017-01-03T14:46:01"/>
    <n v="1486046761"/>
    <n v="1483454761"/>
    <b v="0"/>
    <n v="3"/>
    <b v="0"/>
    <s v="film &amp; video/animation"/>
    <n v="1.3666666666666667E-2"/>
    <n v="68.33"/>
    <s v="film &amp; video"/>
    <s v="animation"/>
    <x v="6"/>
    <n v="0"/>
    <n v="1"/>
    <n v="0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8-07T14:47:04"/>
    <d v="2015-08-07T14:47:04"/>
    <n v="1441550760"/>
    <n v="1438958824"/>
    <b v="0"/>
    <n v="0"/>
    <b v="0"/>
    <s v="film &amp; video/animation"/>
    <n v="0"/>
    <e v="#DIV/0!"/>
    <s v="film &amp; video"/>
    <s v="animation"/>
    <x v="0"/>
    <n v="0"/>
    <n v="1"/>
    <n v="0"/>
    <n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1-05T09:23:41"/>
    <d v="2012-11-05T09:23:41"/>
    <n v="1354699421"/>
    <n v="1352107421"/>
    <b v="0"/>
    <n v="70"/>
    <b v="0"/>
    <s v="film &amp; video/animation"/>
    <n v="0.22881426547787684"/>
    <n v="39.229999999999997"/>
    <s v="film &amp; video"/>
    <s v="animation"/>
    <x v="1"/>
    <n v="0"/>
    <n v="1"/>
    <n v="0"/>
    <n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1-10T16:51:01"/>
    <d v="2015-11-10T16:51:01"/>
    <n v="1449766261"/>
    <n v="1447174261"/>
    <b v="0"/>
    <n v="34"/>
    <b v="1"/>
    <s v="theater/plays"/>
    <n v="1.0209999999999999"/>
    <n v="150.15"/>
    <s v="theater"/>
    <s v="plays"/>
    <x v="0"/>
    <n v="1"/>
    <n v="0"/>
    <n v="0"/>
    <n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0-03T02:13:39"/>
    <d v="2016-10-03T02:13:39"/>
    <n v="1477976340"/>
    <n v="1475460819"/>
    <b v="0"/>
    <n v="56"/>
    <b v="1"/>
    <s v="theater/plays"/>
    <n v="1.0464"/>
    <n v="93.43"/>
    <s v="theater"/>
    <s v="plays"/>
    <x v="0"/>
    <n v="1"/>
    <n v="0"/>
    <n v="0"/>
    <n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01T00:58:45"/>
    <d v="2016-03-01T00:58:45"/>
    <n v="1458518325"/>
    <n v="1456793925"/>
    <b v="0"/>
    <n v="31"/>
    <b v="1"/>
    <s v="theater/plays"/>
    <n v="1.1466666666666667"/>
    <n v="110.97"/>
    <s v="theater"/>
    <s v="plays"/>
    <x v="4"/>
    <n v="1"/>
    <n v="0"/>
    <n v="0"/>
    <n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8-22T03:11:16"/>
    <d v="2015-08-22T03:11:16"/>
    <n v="1442805076"/>
    <n v="1440213076"/>
    <b v="0"/>
    <n v="84"/>
    <b v="1"/>
    <s v="theater/plays"/>
    <n v="1.206"/>
    <n v="71.790000000000006"/>
    <s v="theater"/>
    <s v="plays"/>
    <x v="0"/>
    <n v="1"/>
    <n v="0"/>
    <n v="0"/>
    <n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5-02T17:12:49"/>
    <d v="2016-05-02T17:12:49"/>
    <n v="1464801169"/>
    <n v="1462209169"/>
    <b v="0"/>
    <n v="130"/>
    <b v="1"/>
    <s v="theater/plays"/>
    <n v="1.0867285714285715"/>
    <n v="29.26"/>
    <s v="theater"/>
    <s v="plays"/>
    <x v="4"/>
    <n v="1"/>
    <n v="0"/>
    <n v="0"/>
    <n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7-30T09:37:21"/>
    <d v="2014-07-30T09:37:21"/>
    <n v="1410601041"/>
    <n v="1406713041"/>
    <b v="0"/>
    <n v="12"/>
    <b v="1"/>
    <s v="theater/plays"/>
    <n v="1"/>
    <n v="1000"/>
    <s v="theater"/>
    <s v="plays"/>
    <x v="1"/>
    <n v="1"/>
    <n v="0"/>
    <n v="0"/>
    <n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7-07T14:12:24"/>
    <d v="2015-07-07T14:12:24"/>
    <n v="1438966800"/>
    <n v="1436278344"/>
    <b v="0"/>
    <n v="23"/>
    <b v="1"/>
    <s v="theater/plays"/>
    <n v="1.1399999999999999"/>
    <n v="74.349999999999994"/>
    <s v="theater"/>
    <s v="plays"/>
    <x v="4"/>
    <n v="1"/>
    <n v="0"/>
    <n v="0"/>
    <n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1-18T04:56:06"/>
    <d v="2017-01-18T04:56:06"/>
    <n v="1487347500"/>
    <n v="1484715366"/>
    <b v="0"/>
    <n v="158"/>
    <b v="1"/>
    <s v="theater/plays"/>
    <n v="1.0085"/>
    <n v="63.83"/>
    <s v="theater"/>
    <s v="plays"/>
    <x v="1"/>
    <n v="1"/>
    <n v="0"/>
    <n v="0"/>
    <n v="1"/>
  </r>
  <r>
    <n v="528"/>
    <s v="Devastated No Matter What"/>
    <s v="A Festival Backed Production of a Full-Length Play."/>
    <n v="1150"/>
    <n v="1330"/>
    <x v="0"/>
    <s v="US"/>
    <s v="USD"/>
    <d v="2015-05-31T22:05:07"/>
    <d v="2015-05-31T22:05:07"/>
    <n v="1434921600"/>
    <n v="1433109907"/>
    <b v="0"/>
    <n v="30"/>
    <b v="1"/>
    <s v="theater/plays"/>
    <n v="1.1565217391304348"/>
    <n v="44.33"/>
    <s v="theater"/>
    <s v="plays"/>
    <x v="4"/>
    <n v="1"/>
    <n v="0"/>
    <n v="0"/>
    <n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6-12-21T00:44:54"/>
    <d v="2016-12-21T00:44:54"/>
    <n v="1484110800"/>
    <n v="1482281094"/>
    <b v="0"/>
    <n v="18"/>
    <b v="1"/>
    <s v="theater/plays"/>
    <n v="1.3041666666666667"/>
    <n v="86.94"/>
    <s v="theater"/>
    <s v="plays"/>
    <x v="4"/>
    <n v="1"/>
    <n v="0"/>
    <n v="0"/>
    <n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02T14:11:08"/>
    <d v="2015-06-02T14:11:08"/>
    <n v="1435111200"/>
    <n v="1433254268"/>
    <b v="0"/>
    <n v="29"/>
    <b v="1"/>
    <s v="theater/plays"/>
    <n v="1.0778267254038179"/>
    <n v="126.55"/>
    <s v="theater"/>
    <s v="plays"/>
    <x v="4"/>
    <n v="1"/>
    <n v="0"/>
    <n v="0"/>
    <n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1-02T01:33:49"/>
    <d v="2016-11-02T01:33:49"/>
    <n v="1481957940"/>
    <n v="1478050429"/>
    <b v="0"/>
    <n v="31"/>
    <b v="1"/>
    <s v="theater/plays"/>
    <n v="1"/>
    <n v="129.03"/>
    <s v="theater"/>
    <s v="plays"/>
    <x v="4"/>
    <n v="1"/>
    <n v="0"/>
    <n v="0"/>
    <n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4-13T00:10:08"/>
    <d v="2016-04-13T00:10:08"/>
    <n v="1463098208"/>
    <n v="1460506208"/>
    <b v="0"/>
    <n v="173"/>
    <b v="1"/>
    <s v="theater/plays"/>
    <n v="1.2324999999999999"/>
    <n v="71.239999999999995"/>
    <s v="theater"/>
    <s v="plays"/>
    <x v="1"/>
    <n v="1"/>
    <n v="0"/>
    <n v="0"/>
    <n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4-22T10:26:05"/>
    <d v="2016-04-22T10:26:05"/>
    <n v="1463394365"/>
    <n v="1461320765"/>
    <b v="0"/>
    <n v="17"/>
    <b v="1"/>
    <s v="theater/plays"/>
    <n v="1.002"/>
    <n v="117.88"/>
    <s v="theater"/>
    <s v="plays"/>
    <x v="4"/>
    <n v="1"/>
    <n v="0"/>
    <n v="0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09-23T19:27:50"/>
    <d v="2015-09-23T19:27:50"/>
    <n v="1446418800"/>
    <n v="1443036470"/>
    <b v="0"/>
    <n v="48"/>
    <b v="1"/>
    <s v="theater/plays"/>
    <n v="1.0466666666666666"/>
    <n v="327.08"/>
    <s v="theater"/>
    <s v="plays"/>
    <x v="6"/>
    <n v="1"/>
    <n v="0"/>
    <n v="0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6-12-07T13:05:05"/>
    <d v="2016-12-07T13:05:05"/>
    <n v="1483707905"/>
    <n v="1481115905"/>
    <b v="0"/>
    <n v="59"/>
    <b v="1"/>
    <s v="theater/plays"/>
    <n v="1.0249999999999999"/>
    <n v="34.75"/>
    <s v="theater"/>
    <s v="plays"/>
    <x v="4"/>
    <n v="1"/>
    <n v="0"/>
    <n v="0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6-24T08:16:47"/>
    <d v="2015-06-24T08:16:47"/>
    <n v="1438624800"/>
    <n v="1435133807"/>
    <b v="0"/>
    <n v="39"/>
    <b v="1"/>
    <s v="theater/plays"/>
    <n v="1.1825757575757576"/>
    <n v="100.06"/>
    <s v="theater"/>
    <s v="plays"/>
    <x v="4"/>
    <n v="1"/>
    <n v="0"/>
    <n v="0"/>
    <n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0-05T18:26:31"/>
    <d v="2015-10-05T18:26:31"/>
    <n v="1446665191"/>
    <n v="1444069591"/>
    <b v="0"/>
    <n v="59"/>
    <b v="1"/>
    <s v="theater/plays"/>
    <n v="1.2050000000000001"/>
    <n v="40.85"/>
    <s v="theater"/>
    <s v="plays"/>
    <x v="4"/>
    <n v="1"/>
    <n v="0"/>
    <n v="0"/>
    <n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4-13T19:04:23"/>
    <d v="2016-04-13T19:04:23"/>
    <n v="1463166263"/>
    <n v="1460574263"/>
    <b v="0"/>
    <n v="60"/>
    <b v="1"/>
    <s v="theater/plays"/>
    <n v="3.0242"/>
    <n v="252.02"/>
    <s v="theater"/>
    <s v="plays"/>
    <x v="0"/>
    <n v="1"/>
    <n v="0"/>
    <n v="0"/>
    <n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6-14T01:11:47"/>
    <d v="2016-06-14T01:11:47"/>
    <n v="1467681107"/>
    <n v="1465866707"/>
    <b v="0"/>
    <n v="20"/>
    <b v="1"/>
    <s v="theater/plays"/>
    <n v="1.00644"/>
    <n v="25.16"/>
    <s v="theater"/>
    <s v="plays"/>
    <x v="2"/>
    <n v="1"/>
    <n v="0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1-05T19:36:46"/>
    <d v="2015-01-05T19:36:46"/>
    <n v="1423078606"/>
    <n v="1420486606"/>
    <b v="0"/>
    <n v="1"/>
    <b v="0"/>
    <s v="technology/web"/>
    <n v="6.666666666666667E-5"/>
    <n v="1"/>
    <s v="technology"/>
    <s v="web"/>
    <x v="6"/>
    <n v="0"/>
    <n v="1"/>
    <n v="0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d v="2015-09-29T01:07:14"/>
    <d v="2015-09-29T01:07:14"/>
    <n v="1446080834"/>
    <n v="1443488834"/>
    <b v="0"/>
    <n v="1"/>
    <b v="0"/>
    <s v="technology/web"/>
    <n v="5.5555555555555558E-3"/>
    <n v="25"/>
    <s v="technology"/>
    <s v="web"/>
    <x v="4"/>
    <n v="0"/>
    <n v="1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3-04T17:41:56"/>
    <d v="2016-03-04T17:41:56"/>
    <n v="1462293716"/>
    <n v="1457113316"/>
    <b v="0"/>
    <n v="1"/>
    <b v="0"/>
    <s v="technology/web"/>
    <n v="3.9999999999999998E-6"/>
    <n v="1"/>
    <s v="technology"/>
    <s v="web"/>
    <x v="10"/>
    <n v="0"/>
    <n v="1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0-02T02:12:42"/>
    <d v="2014-10-02T02:12:42"/>
    <n v="1414807962"/>
    <n v="1412215962"/>
    <b v="0"/>
    <n v="2"/>
    <b v="0"/>
    <s v="technology/web"/>
    <n v="3.1818181818181819E-3"/>
    <n v="35"/>
    <s v="technology"/>
    <s v="web"/>
    <x v="8"/>
    <n v="0"/>
    <n v="1"/>
    <n v="0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6-04T15:46:00"/>
    <d v="2016-06-04T15:46:00"/>
    <n v="1467647160"/>
    <n v="1465055160"/>
    <b v="0"/>
    <n v="2"/>
    <b v="0"/>
    <s v="technology/web"/>
    <n v="1.2E-2"/>
    <n v="3"/>
    <s v="technology"/>
    <s v="web"/>
    <x v="2"/>
    <n v="0"/>
    <n v="1"/>
    <n v="0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0-06T14:13:09"/>
    <d v="2015-10-06T14:13:09"/>
    <n v="1447600389"/>
    <n v="1444140789"/>
    <b v="0"/>
    <n v="34"/>
    <b v="0"/>
    <s v="technology/web"/>
    <n v="0.27383999999999997"/>
    <n v="402.71"/>
    <s v="technology"/>
    <s v="web"/>
    <x v="10"/>
    <n v="0"/>
    <n v="1"/>
    <n v="0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09-02T16:01:55"/>
    <d v="2015-09-02T16:01:55"/>
    <n v="1445097715"/>
    <n v="1441209715"/>
    <b v="0"/>
    <n v="2"/>
    <b v="0"/>
    <s v="technology/web"/>
    <n v="8.6666666666666663E-4"/>
    <n v="26"/>
    <s v="technology"/>
    <s v="web"/>
    <x v="10"/>
    <n v="0"/>
    <n v="1"/>
    <n v="0"/>
    <n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1-11T16:42:44"/>
    <d v="2016-01-11T16:42:44"/>
    <n v="1455122564"/>
    <n v="1452530564"/>
    <b v="0"/>
    <n v="0"/>
    <b v="0"/>
    <s v="technology/web"/>
    <n v="0"/>
    <e v="#DIV/0!"/>
    <s v="technology"/>
    <s v="web"/>
    <x v="0"/>
    <n v="0"/>
    <n v="1"/>
    <n v="0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09-29T21:40:48"/>
    <d v="2015-09-29T21:40:48"/>
    <n v="1446154848"/>
    <n v="1443562848"/>
    <b v="0"/>
    <n v="1"/>
    <b v="0"/>
    <s v="technology/web"/>
    <n v="8.9999999999999998E-4"/>
    <n v="9"/>
    <s v="technology"/>
    <s v="web"/>
    <x v="1"/>
    <n v="0"/>
    <n v="1"/>
    <n v="0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6-08T15:17:02"/>
    <d v="2015-06-08T15:17:02"/>
    <n v="1436368622"/>
    <n v="1433776622"/>
    <b v="0"/>
    <n v="8"/>
    <b v="0"/>
    <s v="technology/web"/>
    <n v="2.7199999999999998E-2"/>
    <n v="8.5"/>
    <s v="technology"/>
    <s v="web"/>
    <x v="4"/>
    <n v="0"/>
    <n v="1"/>
    <n v="0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18T16:17:25"/>
    <d v="2017-01-18T16:17:25"/>
    <n v="1485838800"/>
    <n v="1484756245"/>
    <b v="0"/>
    <n v="4"/>
    <b v="0"/>
    <s v="technology/web"/>
    <n v="7.0000000000000001E-3"/>
    <n v="8.75"/>
    <s v="technology"/>
    <s v="web"/>
    <x v="0"/>
    <n v="0"/>
    <n v="1"/>
    <n v="0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6-18T06:37:04"/>
    <d v="2015-06-18T06:37:04"/>
    <n v="1438451580"/>
    <n v="1434609424"/>
    <b v="0"/>
    <n v="28"/>
    <b v="0"/>
    <s v="technology/web"/>
    <n v="5.0413333333333331E-2"/>
    <n v="135.04"/>
    <s v="technology"/>
    <s v="web"/>
    <x v="10"/>
    <n v="0"/>
    <n v="1"/>
    <n v="0"/>
    <n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5-11-10T14:48:16"/>
    <d v="2015-11-10T14:48:16"/>
    <n v="1452350896"/>
    <n v="1447166896"/>
    <b v="0"/>
    <n v="0"/>
    <b v="0"/>
    <s v="technology/web"/>
    <n v="0"/>
    <e v="#DIV/0!"/>
    <s v="technology"/>
    <s v="web"/>
    <x v="11"/>
    <n v="0"/>
    <n v="1"/>
    <n v="0"/>
    <n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0-15T17:16:31"/>
    <d v="2014-10-15T17:16:31"/>
    <n v="1415988991"/>
    <n v="1413393391"/>
    <b v="0"/>
    <n v="6"/>
    <b v="0"/>
    <s v="technology/web"/>
    <n v="4.9199999999999999E-3"/>
    <n v="20.5"/>
    <s v="technology"/>
    <s v="web"/>
    <x v="9"/>
    <n v="0"/>
    <n v="1"/>
    <n v="0"/>
    <n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09-19T16:26:12"/>
    <d v="2014-09-19T16:26:12"/>
    <n v="1413735972"/>
    <n v="1411143972"/>
    <b v="0"/>
    <n v="22"/>
    <b v="0"/>
    <s v="technology/web"/>
    <n v="0.36589147286821705"/>
    <n v="64.36"/>
    <s v="technology"/>
    <s v="web"/>
    <x v="4"/>
    <n v="0"/>
    <n v="1"/>
    <n v="0"/>
    <n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5-13T08:29:03"/>
    <d v="2016-05-13T08:29:03"/>
    <n v="1465720143"/>
    <n v="1463128143"/>
    <b v="0"/>
    <n v="0"/>
    <b v="0"/>
    <s v="technology/web"/>
    <n v="0"/>
    <e v="#DIV/0!"/>
    <s v="technology"/>
    <s v="web"/>
    <x v="0"/>
    <n v="0"/>
    <n v="1"/>
    <n v="0"/>
    <n v="1"/>
  </r>
  <r>
    <n v="556"/>
    <s v="Braille Academy"/>
    <s v="An educational platform for learning Unified English Braille Code"/>
    <n v="8000"/>
    <n v="200"/>
    <x v="2"/>
    <s v="US"/>
    <s v="USD"/>
    <d v="2015-12-07T20:38:37"/>
    <d v="2015-12-07T20:38:37"/>
    <n v="1452112717"/>
    <n v="1449520717"/>
    <b v="0"/>
    <n v="1"/>
    <b v="0"/>
    <s v="technology/web"/>
    <n v="2.5000000000000001E-2"/>
    <n v="200"/>
    <s v="technology"/>
    <s v="web"/>
    <x v="0"/>
    <n v="0"/>
    <n v="1"/>
    <n v="0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1-02T22:36:43"/>
    <d v="2016-11-02T22:36:43"/>
    <n v="1480721803"/>
    <n v="1478126203"/>
    <b v="0"/>
    <n v="20"/>
    <b v="0"/>
    <s v="technology/web"/>
    <n v="9.1066666666666674E-3"/>
    <n v="68.3"/>
    <s v="technology"/>
    <s v="web"/>
    <x v="10"/>
    <n v="0"/>
    <n v="1"/>
    <n v="0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2-22T21:11:45"/>
    <d v="2015-02-22T21:11:45"/>
    <n v="1427227905"/>
    <n v="1424639505"/>
    <b v="0"/>
    <n v="0"/>
    <b v="0"/>
    <s v="technology/web"/>
    <n v="0"/>
    <e v="#DIV/0!"/>
    <s v="technology"/>
    <s v="web"/>
    <x v="2"/>
    <n v="0"/>
    <n v="1"/>
    <n v="0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1-13T06:47:40"/>
    <d v="2015-11-13T06:47:40"/>
    <n v="1449989260"/>
    <n v="1447397260"/>
    <b v="0"/>
    <n v="1"/>
    <b v="0"/>
    <s v="technology/web"/>
    <n v="2.0833333333333335E-4"/>
    <n v="50"/>
    <s v="technology"/>
    <s v="web"/>
    <x v="10"/>
    <n v="0"/>
    <n v="1"/>
    <n v="0"/>
    <n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1-17T18:30:45"/>
    <d v="2014-11-17T18:30:45"/>
    <n v="1418841045"/>
    <n v="1416249045"/>
    <b v="0"/>
    <n v="3"/>
    <b v="0"/>
    <s v="technology/web"/>
    <n v="1.2E-4"/>
    <n v="4"/>
    <s v="technology"/>
    <s v="web"/>
    <x v="10"/>
    <n v="0"/>
    <n v="1"/>
    <n v="0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09-21T15:48:33"/>
    <d v="2015-09-21T15:48:33"/>
    <n v="1445874513"/>
    <n v="1442850513"/>
    <b v="0"/>
    <n v="2"/>
    <b v="0"/>
    <s v="technology/web"/>
    <n v="3.6666666666666666E-3"/>
    <n v="27.5"/>
    <s v="technology"/>
    <s v="web"/>
    <x v="6"/>
    <n v="0"/>
    <n v="1"/>
    <n v="0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1-18T09:20:15"/>
    <d v="2016-11-18T09:20:15"/>
    <n v="1482052815"/>
    <n v="1479460815"/>
    <b v="0"/>
    <n v="0"/>
    <b v="0"/>
    <s v="technology/web"/>
    <n v="0"/>
    <e v="#DIV/0!"/>
    <s v="technology"/>
    <s v="web"/>
    <x v="10"/>
    <n v="0"/>
    <n v="1"/>
    <n v="0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1-18T01:40:47"/>
    <d v="2015-01-18T01:40:47"/>
    <n v="1424137247"/>
    <n v="1421545247"/>
    <b v="0"/>
    <n v="2"/>
    <b v="0"/>
    <s v="technology/web"/>
    <n v="9.0666666666666662E-4"/>
    <n v="34"/>
    <s v="technology"/>
    <s v="web"/>
    <x v="10"/>
    <n v="0"/>
    <n v="1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2-11T22:37:55"/>
    <d v="2016-02-11T22:37:55"/>
    <n v="1457822275"/>
    <n v="1455230275"/>
    <b v="0"/>
    <n v="1"/>
    <b v="0"/>
    <s v="technology/web"/>
    <n v="5.5555555555555558E-5"/>
    <n v="1"/>
    <s v="technology"/>
    <s v="web"/>
    <x v="6"/>
    <n v="0"/>
    <n v="1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6-10T18:50:49"/>
    <d v="2015-06-10T18:50:49"/>
    <n v="1436554249"/>
    <n v="1433962249"/>
    <b v="0"/>
    <n v="0"/>
    <b v="0"/>
    <s v="technology/web"/>
    <n v="0"/>
    <e v="#DIV/0!"/>
    <s v="technology"/>
    <s v="web"/>
    <x v="9"/>
    <n v="0"/>
    <n v="1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6-14T16:25:33"/>
    <d v="2016-06-14T16:25:33"/>
    <n v="1468513533"/>
    <n v="1465921533"/>
    <b v="0"/>
    <n v="1"/>
    <b v="0"/>
    <s v="technology/web"/>
    <n v="2.0000000000000001E-4"/>
    <n v="1"/>
    <s v="technology"/>
    <s v="web"/>
    <x v="0"/>
    <n v="0"/>
    <n v="1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4-12-02T20:13:14"/>
    <d v="2014-12-02T20:13:14"/>
    <n v="1420143194"/>
    <n v="1417551194"/>
    <b v="0"/>
    <n v="0"/>
    <b v="0"/>
    <s v="technology/web"/>
    <n v="0"/>
    <e v="#DIV/0!"/>
    <s v="technology"/>
    <s v="web"/>
    <x v="1"/>
    <n v="0"/>
    <n v="1"/>
    <n v="0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5-12-10T22:07:03"/>
    <d v="2015-12-10T22:07:03"/>
    <n v="1452942000"/>
    <n v="1449785223"/>
    <b v="0"/>
    <n v="5"/>
    <b v="0"/>
    <s v="technology/web"/>
    <n v="0.01"/>
    <n v="49"/>
    <s v="technology"/>
    <s v="web"/>
    <x v="8"/>
    <n v="0"/>
    <n v="1"/>
    <n v="0"/>
    <n v="1"/>
  </r>
  <r>
    <n v="569"/>
    <s v="Mioti"/>
    <s v="Mioti is an indie game marketplace that doubles as a community for developers to join networks and discuss projects."/>
    <n v="2500"/>
    <n v="20"/>
    <x v="2"/>
    <s v="CA"/>
    <s v="CAD"/>
    <d v="2015-12-02T20:20:12"/>
    <d v="2015-12-02T20:20:12"/>
    <n v="1451679612"/>
    <n v="1449087612"/>
    <b v="0"/>
    <n v="1"/>
    <b v="0"/>
    <s v="technology/web"/>
    <n v="8.0000000000000002E-3"/>
    <n v="20"/>
    <s v="technology"/>
    <s v="web"/>
    <x v="4"/>
    <n v="0"/>
    <n v="1"/>
    <n v="0"/>
    <n v="1"/>
  </r>
  <r>
    <n v="570"/>
    <s v="Relaunching in May"/>
    <s v="Humans have AM/FM/Satellite radio, kids have radio Disney, pets have DogCatRadio."/>
    <n v="85000"/>
    <n v="142"/>
    <x v="2"/>
    <s v="US"/>
    <s v="USD"/>
    <d v="2016-01-19T19:09:29"/>
    <d v="2016-01-19T19:09:29"/>
    <n v="1455822569"/>
    <n v="1453230569"/>
    <b v="0"/>
    <n v="1"/>
    <b v="0"/>
    <s v="technology/web"/>
    <n v="1.6705882352941177E-3"/>
    <n v="142"/>
    <s v="technology"/>
    <s v="web"/>
    <x v="10"/>
    <n v="0"/>
    <n v="1"/>
    <n v="0"/>
    <n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07T19:35:23"/>
    <d v="2015-07-07T19:35:23"/>
    <n v="1437969540"/>
    <n v="1436297723"/>
    <b v="0"/>
    <n v="2"/>
    <b v="0"/>
    <s v="technology/web"/>
    <n v="4.2399999999999998E-3"/>
    <n v="53"/>
    <s v="technology"/>
    <s v="web"/>
    <x v="9"/>
    <n v="0"/>
    <n v="1"/>
    <n v="0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0-05T17:11:28"/>
    <d v="2015-10-05T17:11:28"/>
    <n v="1446660688"/>
    <n v="1444065088"/>
    <b v="0"/>
    <n v="0"/>
    <b v="0"/>
    <s v="technology/web"/>
    <n v="0"/>
    <e v="#DIV/0!"/>
    <s v="technology"/>
    <s v="web"/>
    <x v="4"/>
    <n v="0"/>
    <n v="1"/>
    <n v="0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4-11-20T01:12:11"/>
    <d v="2014-11-20T01:12:11"/>
    <n v="1421543520"/>
    <n v="1416445931"/>
    <b v="0"/>
    <n v="9"/>
    <b v="0"/>
    <s v="technology/web"/>
    <n v="3.892538925389254E-3"/>
    <n v="38.44"/>
    <s v="technology"/>
    <s v="web"/>
    <x v="10"/>
    <n v="0"/>
    <n v="1"/>
    <n v="0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09-19T10:38:27"/>
    <d v="2016-09-19T10:38:27"/>
    <n v="1476873507"/>
    <n v="1474281507"/>
    <b v="0"/>
    <n v="4"/>
    <b v="0"/>
    <s v="technology/web"/>
    <n v="7.1556350626118068E-3"/>
    <n v="20"/>
    <s v="technology"/>
    <s v="web"/>
    <x v="1"/>
    <n v="0"/>
    <n v="1"/>
    <n v="0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5-14T16:37:23"/>
    <d v="2015-05-14T16:37:23"/>
    <n v="1434213443"/>
    <n v="1431621443"/>
    <b v="0"/>
    <n v="4"/>
    <b v="0"/>
    <s v="technology/web"/>
    <n v="4.3166666666666666E-3"/>
    <n v="64.75"/>
    <s v="technology"/>
    <s v="web"/>
    <x v="10"/>
    <n v="0"/>
    <n v="1"/>
    <n v="0"/>
    <n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1-27T11:19:12"/>
    <d v="2015-01-27T11:19:12"/>
    <n v="1427537952"/>
    <n v="1422357552"/>
    <b v="0"/>
    <n v="1"/>
    <b v="0"/>
    <s v="technology/web"/>
    <n v="1.2500000000000001E-5"/>
    <n v="1"/>
    <s v="technology"/>
    <s v="web"/>
    <x v="10"/>
    <n v="0"/>
    <n v="1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3-21T14:08:22"/>
    <d v="2016-03-21T14:08:22"/>
    <n v="1463753302"/>
    <n v="1458569302"/>
    <b v="0"/>
    <n v="1"/>
    <b v="0"/>
    <s v="technology/web"/>
    <n v="2E-3"/>
    <n v="10"/>
    <s v="technology"/>
    <s v="web"/>
    <x v="0"/>
    <n v="0"/>
    <n v="1"/>
    <n v="0"/>
    <n v="1"/>
  </r>
  <r>
    <n v="578"/>
    <s v="weBuy Crowdsourced Shopping"/>
    <s v="weBuy trade built on technology and Crowd Sourced Power"/>
    <n v="125000"/>
    <n v="14"/>
    <x v="2"/>
    <s v="GB"/>
    <s v="GBP"/>
    <d v="2015-08-14T13:53:13"/>
    <d v="2015-08-14T13:53:13"/>
    <n v="1441633993"/>
    <n v="1439560393"/>
    <b v="0"/>
    <n v="7"/>
    <b v="0"/>
    <s v="technology/web"/>
    <n v="1.12E-4"/>
    <n v="2"/>
    <s v="technology"/>
    <s v="web"/>
    <x v="10"/>
    <n v="0"/>
    <n v="1"/>
    <n v="0"/>
    <n v="1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1-25T20:27:03"/>
    <d v="2014-11-25T20:27:03"/>
    <n v="1419539223"/>
    <n v="1416947223"/>
    <b v="0"/>
    <n v="5"/>
    <b v="0"/>
    <s v="technology/web"/>
    <n v="1.4583333333333334E-2"/>
    <n v="35"/>
    <s v="technology"/>
    <s v="web"/>
    <x v="1"/>
    <n v="0"/>
    <n v="1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8-23T21:47:47"/>
    <d v="2016-08-23T21:47:47"/>
    <n v="1474580867"/>
    <n v="1471988867"/>
    <b v="0"/>
    <n v="1"/>
    <b v="0"/>
    <s v="technology/web"/>
    <n v="3.3333333333333332E-4"/>
    <n v="1"/>
    <s v="technology"/>
    <s v="web"/>
    <x v="4"/>
    <n v="0"/>
    <n v="1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7-03T00:18:24"/>
    <d v="2015-07-03T00:18:24"/>
    <n v="1438474704"/>
    <n v="1435882704"/>
    <b v="0"/>
    <n v="0"/>
    <b v="0"/>
    <s v="technology/web"/>
    <n v="0"/>
    <e v="#DIV/0!"/>
    <s v="technology"/>
    <s v="web"/>
    <x v="2"/>
    <n v="0"/>
    <n v="1"/>
    <n v="0"/>
    <n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2-20T17:45:19"/>
    <d v="2015-02-20T17:45:19"/>
    <n v="1426442400"/>
    <n v="1424454319"/>
    <b v="0"/>
    <n v="0"/>
    <b v="0"/>
    <s v="technology/web"/>
    <n v="0"/>
    <e v="#DIV/0!"/>
    <s v="technology"/>
    <s v="web"/>
    <x v="10"/>
    <n v="0"/>
    <n v="1"/>
    <n v="0"/>
    <n v="1"/>
  </r>
  <r>
    <n v="583"/>
    <s v="HackersArchive.com"/>
    <s v="HackersArchive.com will help rid the web of viruses and scams found everywhere else you look!"/>
    <n v="9000"/>
    <n v="1"/>
    <x v="2"/>
    <s v="US"/>
    <s v="USD"/>
    <d v="2015-02-17T22:31:27"/>
    <d v="2015-02-17T22:31:27"/>
    <n v="1426800687"/>
    <n v="1424212287"/>
    <b v="0"/>
    <n v="1"/>
    <b v="0"/>
    <s v="technology/web"/>
    <n v="1.1111111111111112E-4"/>
    <n v="1"/>
    <s v="technology"/>
    <s v="web"/>
    <x v="0"/>
    <n v="0"/>
    <n v="1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2-14T17:11:56"/>
    <d v="2015-02-14T17:11:56"/>
    <n v="1426522316"/>
    <n v="1423933916"/>
    <b v="0"/>
    <n v="2"/>
    <b v="0"/>
    <s v="technology/web"/>
    <n v="0.01"/>
    <n v="5"/>
    <s v="technology"/>
    <s v="web"/>
    <x v="4"/>
    <n v="0"/>
    <n v="1"/>
    <n v="0"/>
    <n v="1"/>
  </r>
  <r>
    <n v="585"/>
    <s v="Link Card"/>
    <s v="SAVE UP TO 40% WHEN YOU SPEND!_x000a__x000a_PRE-ORDER YOUR LINK CARD TODAY"/>
    <n v="9000"/>
    <n v="0"/>
    <x v="2"/>
    <s v="GB"/>
    <s v="GBP"/>
    <d v="2015-10-06T09:22:57"/>
    <d v="2015-10-06T09:22:57"/>
    <n v="1448928000"/>
    <n v="1444123377"/>
    <b v="0"/>
    <n v="0"/>
    <b v="0"/>
    <s v="technology/web"/>
    <n v="0"/>
    <e v="#DIV/0!"/>
    <s v="technology"/>
    <s v="web"/>
    <x v="0"/>
    <n v="0"/>
    <n v="1"/>
    <n v="0"/>
    <n v="1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1-16T20:30:07"/>
    <d v="2015-01-16T20:30:07"/>
    <n v="1424032207"/>
    <n v="1421440207"/>
    <b v="0"/>
    <n v="4"/>
    <b v="0"/>
    <s v="technology/web"/>
    <n v="5.5999999999999999E-3"/>
    <n v="14"/>
    <s v="technology"/>
    <s v="web"/>
    <x v="1"/>
    <n v="0"/>
    <n v="1"/>
    <n v="0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3-17T18:10:33"/>
    <d v="2015-03-17T18:10:33"/>
    <n v="1429207833"/>
    <n v="1426615833"/>
    <b v="0"/>
    <n v="7"/>
    <b v="0"/>
    <s v="technology/web"/>
    <n v="9.0833333333333335E-2"/>
    <n v="389.29"/>
    <s v="technology"/>
    <s v="web"/>
    <x v="5"/>
    <n v="0"/>
    <n v="1"/>
    <n v="0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09-18T18:28:06"/>
    <d v="2016-09-18T18:28:06"/>
    <n v="1479410886"/>
    <n v="1474223286"/>
    <b v="0"/>
    <n v="2"/>
    <b v="0"/>
    <s v="technology/web"/>
    <n v="3.3444444444444443E-2"/>
    <n v="150.5"/>
    <s v="technology"/>
    <s v="web"/>
    <x v="0"/>
    <n v="0"/>
    <n v="1"/>
    <n v="0"/>
    <n v="1"/>
  </r>
  <r>
    <n v="589"/>
    <s v="Get Neighborly"/>
    <s v="Services closer than you think..."/>
    <n v="7500"/>
    <n v="1"/>
    <x v="2"/>
    <s v="US"/>
    <s v="USD"/>
    <d v="2015-06-23T14:44:59"/>
    <d v="2015-06-23T14:44:59"/>
    <n v="1436366699"/>
    <n v="1435070699"/>
    <b v="0"/>
    <n v="1"/>
    <b v="0"/>
    <s v="technology/web"/>
    <n v="1.3333333333333334E-4"/>
    <n v="1"/>
    <s v="technology"/>
    <s v="web"/>
    <x v="0"/>
    <n v="0"/>
    <n v="1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1-08T13:18:51"/>
    <d v="2016-01-08T13:18:51"/>
    <n v="1454936460"/>
    <n v="1452259131"/>
    <b v="0"/>
    <n v="9"/>
    <b v="0"/>
    <s v="technology/web"/>
    <n v="4.4600000000000001E-2"/>
    <n v="24.78"/>
    <s v="technology"/>
    <s v="web"/>
    <x v="0"/>
    <n v="0"/>
    <n v="1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6-22T13:02:10"/>
    <d v="2015-06-22T13:02:10"/>
    <n v="1437570130"/>
    <n v="1434978130"/>
    <b v="0"/>
    <n v="2"/>
    <b v="0"/>
    <s v="technology/web"/>
    <n v="6.0999999999999997E-4"/>
    <n v="30.5"/>
    <s v="technology"/>
    <s v="web"/>
    <x v="10"/>
    <n v="0"/>
    <n v="1"/>
    <n v="0"/>
    <n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1-03T05:34:20"/>
    <d v="2014-11-03T05:34:20"/>
    <n v="1417584860"/>
    <n v="1414992860"/>
    <b v="0"/>
    <n v="1"/>
    <b v="0"/>
    <s v="technology/web"/>
    <n v="3.3333333333333333E-2"/>
    <n v="250"/>
    <s v="technology"/>
    <s v="web"/>
    <x v="0"/>
    <n v="0"/>
    <n v="1"/>
    <n v="0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3-07T16:15:45"/>
    <d v="2015-03-07T16:15:45"/>
    <n v="1428333345"/>
    <n v="1425744945"/>
    <b v="0"/>
    <n v="7"/>
    <b v="0"/>
    <s v="technology/web"/>
    <n v="0.23"/>
    <n v="16.43"/>
    <s v="technology"/>
    <s v="web"/>
    <x v="2"/>
    <n v="0"/>
    <n v="1"/>
    <n v="0"/>
    <n v="1"/>
  </r>
  <r>
    <n v="594"/>
    <s v="Unleashed Fitness"/>
    <s v="Creating a fitness site that will change the fitness game forever!"/>
    <n v="25000"/>
    <n v="26"/>
    <x v="2"/>
    <s v="US"/>
    <s v="USD"/>
    <d v="2016-03-17T18:43:26"/>
    <d v="2016-03-17T18:43:26"/>
    <n v="1460832206"/>
    <n v="1458240206"/>
    <b v="0"/>
    <n v="2"/>
    <b v="0"/>
    <s v="technology/web"/>
    <n v="1.0399999999999999E-3"/>
    <n v="13"/>
    <s v="technology"/>
    <s v="web"/>
    <x v="9"/>
    <n v="0"/>
    <n v="1"/>
    <n v="0"/>
    <n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3-20T01:40:38"/>
    <d v="2015-03-20T01:40:38"/>
    <n v="1430703638"/>
    <n v="1426815638"/>
    <b v="0"/>
    <n v="8"/>
    <b v="0"/>
    <s v="technology/web"/>
    <n v="4.2599999999999999E-3"/>
    <n v="53.25"/>
    <s v="technology"/>
    <s v="web"/>
    <x v="10"/>
    <n v="0"/>
    <n v="1"/>
    <n v="0"/>
    <n v="1"/>
  </r>
  <r>
    <n v="596"/>
    <s v="DigitaliBook free library"/>
    <s v="We present digitaibook,com site which can become a free electronic library with your help,"/>
    <n v="20000"/>
    <n v="6"/>
    <x v="2"/>
    <s v="US"/>
    <s v="USD"/>
    <d v="2016-10-03T21:31:32"/>
    <d v="2016-10-03T21:31:32"/>
    <n v="1478122292"/>
    <n v="1475530292"/>
    <b v="0"/>
    <n v="2"/>
    <b v="0"/>
    <s v="technology/web"/>
    <n v="2.9999999999999997E-4"/>
    <n v="3"/>
    <s v="technology"/>
    <s v="web"/>
    <x v="8"/>
    <n v="0"/>
    <n v="1"/>
    <n v="0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6-24T16:55:35"/>
    <d v="2016-06-24T16:55:35"/>
    <n v="1469980800"/>
    <n v="1466787335"/>
    <b v="0"/>
    <n v="2"/>
    <b v="0"/>
    <s v="technology/web"/>
    <n v="2.6666666666666666E-3"/>
    <n v="10"/>
    <s v="technology"/>
    <s v="web"/>
    <x v="0"/>
    <n v="0"/>
    <n v="1"/>
    <n v="0"/>
    <n v="1"/>
  </r>
  <r>
    <n v="598"/>
    <s v="Goals not creeds"/>
    <s v="This is a project to create a crowd-funding site for Urantia Book readers worldwide."/>
    <n v="2500"/>
    <n v="850"/>
    <x v="2"/>
    <s v="US"/>
    <s v="USD"/>
    <d v="2014-11-05T00:03:01"/>
    <d v="2014-11-05T00:03:01"/>
    <n v="1417737781"/>
    <n v="1415145781"/>
    <b v="0"/>
    <n v="7"/>
    <b v="0"/>
    <s v="technology/web"/>
    <n v="0.34"/>
    <n v="121.43"/>
    <s v="technology"/>
    <s v="web"/>
    <x v="4"/>
    <n v="0"/>
    <n v="1"/>
    <n v="0"/>
    <n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2-12T19:30:02"/>
    <d v="2015-02-12T19:30:02"/>
    <n v="1425827760"/>
    <n v="1423769402"/>
    <b v="0"/>
    <n v="2"/>
    <b v="0"/>
    <s v="technology/web"/>
    <n v="6.2E-4"/>
    <n v="15.5"/>
    <s v="technology"/>
    <s v="web"/>
    <x v="10"/>
    <n v="0"/>
    <n v="1"/>
    <n v="0"/>
    <n v="1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3-10T19:09:22"/>
    <d v="2015-03-10T19:09:22"/>
    <n v="1431198562"/>
    <n v="1426014562"/>
    <b v="0"/>
    <n v="1"/>
    <b v="0"/>
    <s v="technology/web"/>
    <n v="0.02"/>
    <n v="100"/>
    <s v="technology"/>
    <s v="web"/>
    <x v="0"/>
    <n v="0"/>
    <n v="0"/>
    <n v="1"/>
    <n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1-26T20:35:39"/>
    <d v="2014-11-26T20:35:39"/>
    <n v="1419626139"/>
    <n v="1417034139"/>
    <b v="0"/>
    <n v="6"/>
    <b v="0"/>
    <s v="technology/web"/>
    <n v="1.4E-2"/>
    <n v="23.33"/>
    <s v="technology"/>
    <s v="web"/>
    <x v="1"/>
    <n v="0"/>
    <n v="0"/>
    <n v="1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5-19T19:03:35"/>
    <d v="2015-05-19T19:03:35"/>
    <n v="1434654215"/>
    <n v="1432062215"/>
    <b v="0"/>
    <n v="0"/>
    <b v="0"/>
    <s v="technology/web"/>
    <n v="0"/>
    <e v="#DIV/0!"/>
    <s v="technology"/>
    <s v="web"/>
    <x v="10"/>
    <n v="0"/>
    <n v="0"/>
    <n v="1"/>
    <n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7-15T15:20:23"/>
    <d v="2014-07-15T15:20:23"/>
    <n v="1408029623"/>
    <n v="1405437623"/>
    <b v="0"/>
    <n v="13"/>
    <b v="0"/>
    <s v="technology/web"/>
    <n v="3.9334666666666664E-2"/>
    <n v="45.39"/>
    <s v="technology"/>
    <s v="web"/>
    <x v="6"/>
    <n v="0"/>
    <n v="0"/>
    <n v="1"/>
    <n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7-29T00:50:56"/>
    <d v="2014-07-29T00:50:56"/>
    <n v="1409187056"/>
    <n v="1406595056"/>
    <b v="0"/>
    <n v="0"/>
    <b v="0"/>
    <s v="technology/web"/>
    <n v="0"/>
    <e v="#DIV/0!"/>
    <s v="technology"/>
    <s v="web"/>
    <x v="4"/>
    <n v="0"/>
    <n v="0"/>
    <n v="1"/>
    <n v="1"/>
  </r>
  <r>
    <n v="605"/>
    <s v="Teach Your Parents iPad (Canceled)"/>
    <s v="An iPad support care package for your parents / seniors."/>
    <n v="5000"/>
    <n v="131"/>
    <x v="1"/>
    <s v="US"/>
    <s v="USD"/>
    <d v="2015-07-09T08:35:08"/>
    <d v="2015-07-09T08:35:08"/>
    <n v="1440318908"/>
    <n v="1436430908"/>
    <b v="0"/>
    <n v="8"/>
    <b v="0"/>
    <s v="technology/web"/>
    <n v="2.6200000000000001E-2"/>
    <n v="16.38"/>
    <s v="technology"/>
    <s v="web"/>
    <x v="0"/>
    <n v="0"/>
    <n v="0"/>
    <n v="1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4-08T15:36:49"/>
    <d v="2015-04-08T15:36:49"/>
    <n v="1432479600"/>
    <n v="1428507409"/>
    <b v="0"/>
    <n v="1"/>
    <b v="0"/>
    <s v="technology/web"/>
    <n v="2E-3"/>
    <n v="10"/>
    <s v="technology"/>
    <s v="web"/>
    <x v="0"/>
    <n v="0"/>
    <n v="0"/>
    <n v="1"/>
    <n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0-23T19:48:56"/>
    <d v="2015-10-23T19:48:56"/>
    <n v="1448225336"/>
    <n v="1445629736"/>
    <b v="0"/>
    <n v="0"/>
    <b v="0"/>
    <s v="technology/web"/>
    <n v="0"/>
    <e v="#DIV/0!"/>
    <s v="technology"/>
    <s v="web"/>
    <x v="2"/>
    <n v="0"/>
    <n v="0"/>
    <n v="1"/>
    <n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5-16T22:06:20"/>
    <d v="2015-05-16T22:06:20"/>
    <n v="1434405980"/>
    <n v="1431813980"/>
    <b v="0"/>
    <n v="5"/>
    <b v="0"/>
    <s v="technology/web"/>
    <n v="9.7400000000000004E-3"/>
    <n v="292.2"/>
    <s v="technology"/>
    <s v="web"/>
    <x v="10"/>
    <n v="0"/>
    <n v="0"/>
    <n v="1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0-30T00:49:04"/>
    <d v="2015-10-30T00:49:04"/>
    <n v="1448761744"/>
    <n v="1446166144"/>
    <b v="0"/>
    <n v="1"/>
    <b v="0"/>
    <s v="technology/web"/>
    <n v="6.41025641025641E-3"/>
    <n v="5"/>
    <s v="technology"/>
    <s v="web"/>
    <x v="2"/>
    <n v="0"/>
    <n v="0"/>
    <n v="1"/>
    <n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3-23T19:56:26"/>
    <d v="2015-03-23T19:56:26"/>
    <n v="1429732586"/>
    <n v="1427140586"/>
    <b v="0"/>
    <n v="0"/>
    <b v="0"/>
    <s v="technology/web"/>
    <n v="0"/>
    <e v="#DIV/0!"/>
    <s v="technology"/>
    <s v="web"/>
    <x v="1"/>
    <n v="0"/>
    <n v="0"/>
    <n v="1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5-11-20T13:27:17"/>
    <d v="2015-11-20T13:27:17"/>
    <n v="1453210037"/>
    <n v="1448026037"/>
    <b v="0"/>
    <n v="0"/>
    <b v="0"/>
    <s v="technology/web"/>
    <n v="0"/>
    <e v="#DIV/0!"/>
    <s v="technology"/>
    <s v="web"/>
    <x v="10"/>
    <n v="0"/>
    <n v="0"/>
    <n v="1"/>
    <n v="1"/>
  </r>
  <r>
    <n v="612"/>
    <s v="Web Streaming 2.0 (Canceled)"/>
    <s v="A Fast and Reliable new Web platform to stream videos from Internet"/>
    <n v="10000"/>
    <n v="0"/>
    <x v="1"/>
    <s v="IT"/>
    <s v="EUR"/>
    <d v="2016-08-03T00:45:46"/>
    <d v="2016-08-03T00:45:46"/>
    <n v="1472777146"/>
    <n v="1470185146"/>
    <b v="0"/>
    <n v="0"/>
    <b v="0"/>
    <s v="technology/web"/>
    <n v="0"/>
    <e v="#DIV/0!"/>
    <s v="technology"/>
    <s v="web"/>
    <x v="1"/>
    <n v="0"/>
    <n v="0"/>
    <n v="1"/>
    <n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08-31T11:55:20"/>
    <d v="2015-08-31T11:55:20"/>
    <n v="1443675540"/>
    <n v="1441022120"/>
    <b v="0"/>
    <n v="121"/>
    <b v="0"/>
    <s v="technology/web"/>
    <n v="0.21363333333333334"/>
    <n v="105.93"/>
    <s v="technology"/>
    <s v="web"/>
    <x v="10"/>
    <n v="0"/>
    <n v="0"/>
    <n v="1"/>
    <n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5-25T01:29:00"/>
    <d v="2016-05-25T01:29:00"/>
    <n v="1466731740"/>
    <n v="1464139740"/>
    <b v="0"/>
    <n v="0"/>
    <b v="0"/>
    <s v="technology/web"/>
    <n v="0"/>
    <e v="#DIV/0!"/>
    <s v="technology"/>
    <s v="web"/>
    <x v="1"/>
    <n v="0"/>
    <n v="0"/>
    <n v="1"/>
    <n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8-26T02:55:59"/>
    <d v="2015-08-26T02:55:59"/>
    <n v="1443149759"/>
    <n v="1440557759"/>
    <b v="0"/>
    <n v="0"/>
    <b v="0"/>
    <s v="technology/web"/>
    <n v="0"/>
    <e v="#DIV/0!"/>
    <s v="technology"/>
    <s v="web"/>
    <x v="2"/>
    <n v="0"/>
    <n v="0"/>
    <n v="1"/>
    <n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1-26T09:01:47"/>
    <d v="2017-01-26T09:01:47"/>
    <n v="1488013307"/>
    <n v="1485421307"/>
    <b v="0"/>
    <n v="0"/>
    <b v="0"/>
    <s v="technology/web"/>
    <n v="0"/>
    <e v="#DIV/0!"/>
    <s v="technology"/>
    <s v="web"/>
    <x v="0"/>
    <n v="0"/>
    <n v="0"/>
    <n v="1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3-24T08:14:03"/>
    <d v="2015-03-24T08:14:03"/>
    <n v="1431072843"/>
    <n v="1427184843"/>
    <b v="0"/>
    <n v="3"/>
    <b v="0"/>
    <s v="technology/web"/>
    <n v="0.03"/>
    <n v="20"/>
    <s v="technology"/>
    <s v="web"/>
    <x v="4"/>
    <n v="0"/>
    <n v="0"/>
    <n v="1"/>
    <n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1-09T19:26:43"/>
    <d v="2015-11-09T19:26:43"/>
    <n v="1449689203"/>
    <n v="1447097203"/>
    <b v="0"/>
    <n v="0"/>
    <b v="0"/>
    <s v="technology/web"/>
    <n v="0"/>
    <e v="#DIV/0!"/>
    <s v="technology"/>
    <s v="web"/>
    <x v="2"/>
    <n v="0"/>
    <n v="0"/>
    <n v="1"/>
    <n v="1"/>
  </r>
  <r>
    <n v="619"/>
    <s v="Big Data (Canceled)"/>
    <s v="Big Data Sets for researchers interested in improving the quality of life."/>
    <n v="2500000"/>
    <n v="1"/>
    <x v="1"/>
    <s v="US"/>
    <s v="USD"/>
    <d v="2014-09-26T15:36:30"/>
    <d v="2014-09-26T15:36:30"/>
    <n v="1416933390"/>
    <n v="1411745790"/>
    <b v="0"/>
    <n v="1"/>
    <b v="0"/>
    <s v="technology/web"/>
    <n v="3.9999999999999998E-7"/>
    <n v="1"/>
    <s v="technology"/>
    <s v="web"/>
    <x v="10"/>
    <n v="0"/>
    <n v="0"/>
    <n v="1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7-11T17:12:18"/>
    <d v="2014-07-11T17:12:18"/>
    <n v="1408986738"/>
    <n v="1405098738"/>
    <b v="0"/>
    <n v="1"/>
    <b v="0"/>
    <s v="technology/web"/>
    <n v="0.01"/>
    <n v="300"/>
    <s v="technology"/>
    <s v="web"/>
    <x v="5"/>
    <n v="0"/>
    <n v="0"/>
    <n v="1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6-07T23:42:17"/>
    <d v="2016-06-07T23:42:17"/>
    <n v="1467934937"/>
    <n v="1465342937"/>
    <b v="0"/>
    <n v="3"/>
    <b v="0"/>
    <s v="technology/web"/>
    <n v="1.044E-2"/>
    <n v="87"/>
    <s v="technology"/>
    <s v="web"/>
    <x v="9"/>
    <n v="0"/>
    <n v="0"/>
    <n v="1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6-11T18:35:38"/>
    <d v="2016-06-11T18:35:38"/>
    <n v="1467398138"/>
    <n v="1465670138"/>
    <b v="0"/>
    <n v="9"/>
    <b v="0"/>
    <s v="technology/web"/>
    <n v="5.6833333333333333E-2"/>
    <n v="37.89"/>
    <s v="technology"/>
    <s v="web"/>
    <x v="0"/>
    <n v="0"/>
    <n v="0"/>
    <n v="1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4-28T00:13:17"/>
    <d v="2015-04-28T00:13:17"/>
    <n v="1432771997"/>
    <n v="1430179997"/>
    <b v="0"/>
    <n v="0"/>
    <b v="0"/>
    <s v="technology/web"/>
    <n v="0"/>
    <e v="#DIV/0!"/>
    <s v="technology"/>
    <s v="web"/>
    <x v="10"/>
    <n v="0"/>
    <n v="0"/>
    <n v="1"/>
    <n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4-14T23:44:01"/>
    <d v="2015-04-14T23:44:01"/>
    <n v="1431647041"/>
    <n v="1429055041"/>
    <b v="0"/>
    <n v="0"/>
    <b v="0"/>
    <s v="technology/web"/>
    <n v="0"/>
    <e v="#DIV/0!"/>
    <s v="technology"/>
    <s v="web"/>
    <x v="0"/>
    <n v="0"/>
    <n v="0"/>
    <n v="1"/>
    <n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2-24T21:29:37"/>
    <d v="2017-02-24T21:29:37"/>
    <n v="1490560177"/>
    <n v="1487971777"/>
    <b v="0"/>
    <n v="0"/>
    <b v="0"/>
    <s v="technology/web"/>
    <n v="0"/>
    <e v="#DIV/0!"/>
    <s v="technology"/>
    <s v="web"/>
    <x v="9"/>
    <n v="0"/>
    <n v="0"/>
    <n v="1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7-13T13:25:39"/>
    <d v="2015-07-13T13:25:39"/>
    <n v="1439644920"/>
    <n v="1436793939"/>
    <b v="0"/>
    <n v="39"/>
    <b v="0"/>
    <s v="technology/web"/>
    <n v="0.17380000000000001"/>
    <n v="111.41"/>
    <s v="technology"/>
    <s v="web"/>
    <x v="9"/>
    <n v="0"/>
    <n v="0"/>
    <n v="1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1-15T07:21:51"/>
    <d v="2016-01-15T07:21:51"/>
    <n v="1457996400"/>
    <n v="1452842511"/>
    <b v="0"/>
    <n v="1"/>
    <b v="0"/>
    <s v="technology/web"/>
    <n v="2.0000000000000001E-4"/>
    <n v="90"/>
    <s v="technology"/>
    <s v="web"/>
    <x v="10"/>
    <n v="0"/>
    <n v="0"/>
    <n v="1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6-13T16:37:37"/>
    <d v="2014-06-13T16:37:37"/>
    <n v="1405269457"/>
    <n v="1402677457"/>
    <b v="0"/>
    <n v="0"/>
    <b v="0"/>
    <s v="technology/web"/>
    <n v="0"/>
    <e v="#DIV/0!"/>
    <s v="technology"/>
    <s v="web"/>
    <x v="0"/>
    <n v="0"/>
    <n v="0"/>
    <n v="1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4-14T15:18:28"/>
    <d v="2016-04-14T15:18:28"/>
    <n v="1463239108"/>
    <n v="1460647108"/>
    <b v="0"/>
    <n v="3"/>
    <b v="0"/>
    <s v="technology/web"/>
    <n v="1.75E-3"/>
    <n v="116.67"/>
    <s v="technology"/>
    <s v="web"/>
    <x v="10"/>
    <n v="0"/>
    <n v="0"/>
    <n v="1"/>
    <n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8-07T14:52:01"/>
    <d v="2015-08-07T14:52:01"/>
    <n v="1441516200"/>
    <n v="1438959121"/>
    <b v="0"/>
    <n v="1"/>
    <b v="0"/>
    <s v="technology/web"/>
    <n v="8.3340278356529708E-4"/>
    <n v="10"/>
    <s v="technology"/>
    <s v="web"/>
    <x v="1"/>
    <n v="0"/>
    <n v="0"/>
    <n v="1"/>
    <n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4-29T18:32:09"/>
    <d v="2016-04-29T18:32:09"/>
    <n v="1464460329"/>
    <n v="1461954729"/>
    <b v="0"/>
    <n v="9"/>
    <b v="0"/>
    <s v="technology/web"/>
    <n v="1.38E-2"/>
    <n v="76.67"/>
    <s v="technology"/>
    <s v="web"/>
    <x v="10"/>
    <n v="0"/>
    <n v="0"/>
    <n v="1"/>
    <n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0-26T15:49:25"/>
    <d v="2015-10-26T15:49:25"/>
    <n v="1448470165"/>
    <n v="1445874565"/>
    <b v="0"/>
    <n v="0"/>
    <b v="0"/>
    <s v="technology/web"/>
    <n v="0"/>
    <e v="#DIV/0!"/>
    <s v="technology"/>
    <s v="web"/>
    <x v="8"/>
    <n v="0"/>
    <n v="0"/>
    <n v="1"/>
    <n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5-17T07:11:02"/>
    <d v="2016-05-17T07:11:02"/>
    <n v="1466204400"/>
    <n v="1463469062"/>
    <b v="0"/>
    <n v="25"/>
    <b v="0"/>
    <s v="technology/web"/>
    <n v="0.1245"/>
    <n v="49.8"/>
    <s v="technology"/>
    <s v="web"/>
    <x v="1"/>
    <n v="0"/>
    <n v="0"/>
    <n v="1"/>
    <n v="1"/>
  </r>
  <r>
    <n v="634"/>
    <s v="pitchtograndma (Canceled)"/>
    <s v="We help companies to explain what they do in simple, grandma-would-understand terms."/>
    <n v="5000"/>
    <n v="1"/>
    <x v="1"/>
    <s v="US"/>
    <s v="USD"/>
    <d v="2015-01-27T22:17:09"/>
    <d v="2015-01-27T22:17:09"/>
    <n v="1424989029"/>
    <n v="1422397029"/>
    <b v="0"/>
    <n v="1"/>
    <b v="0"/>
    <s v="technology/web"/>
    <n v="2.0000000000000001E-4"/>
    <n v="1"/>
    <s v="technology"/>
    <s v="web"/>
    <x v="0"/>
    <n v="0"/>
    <n v="0"/>
    <n v="1"/>
    <n v="1"/>
  </r>
  <r>
    <n v="635"/>
    <s v="Pleero, A Technology Team Building Website (Canceled)"/>
    <s v="Network used for building technology development teams."/>
    <n v="25000"/>
    <n v="2"/>
    <x v="1"/>
    <s v="US"/>
    <s v="USD"/>
    <d v="2015-03-13T02:12:42"/>
    <d v="2015-03-13T02:12:42"/>
    <n v="1428804762"/>
    <n v="1426212762"/>
    <b v="0"/>
    <n v="1"/>
    <b v="0"/>
    <s v="technology/web"/>
    <n v="8.0000000000000007E-5"/>
    <n v="2"/>
    <s v="technology"/>
    <s v="web"/>
    <x v="9"/>
    <n v="0"/>
    <n v="0"/>
    <n v="1"/>
    <n v="1"/>
  </r>
  <r>
    <n v="636"/>
    <s v="Keto Advice (Canceled)"/>
    <s v="With no central location for keto knowledge, keto advice will be a community run knowledge base."/>
    <n v="2000"/>
    <n v="4"/>
    <x v="1"/>
    <s v="GB"/>
    <s v="GBP"/>
    <d v="2015-05-07T10:55:50"/>
    <d v="2015-05-07T10:55:50"/>
    <n v="1433587620"/>
    <n v="1430996150"/>
    <b v="0"/>
    <n v="1"/>
    <b v="0"/>
    <s v="technology/web"/>
    <n v="2E-3"/>
    <n v="4"/>
    <s v="technology"/>
    <s v="web"/>
    <x v="4"/>
    <n v="0"/>
    <n v="0"/>
    <n v="1"/>
    <n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1-27T23:05:18"/>
    <d v="2017-01-27T23:05:18"/>
    <n v="1488063840"/>
    <n v="1485558318"/>
    <b v="0"/>
    <n v="0"/>
    <b v="0"/>
    <s v="technology/web"/>
    <n v="0"/>
    <e v="#DIV/0!"/>
    <s v="technology"/>
    <s v="web"/>
    <x v="10"/>
    <n v="0"/>
    <n v="0"/>
    <n v="1"/>
    <n v="1"/>
  </r>
  <r>
    <n v="638"/>
    <s v="W (Canceled)"/>
    <s v="O0"/>
    <n v="200000"/>
    <n v="18"/>
    <x v="1"/>
    <s v="DE"/>
    <s v="EUR"/>
    <d v="2017-01-24T14:14:22"/>
    <d v="2017-01-24T14:14:22"/>
    <n v="1490447662"/>
    <n v="1485267262"/>
    <b v="0"/>
    <n v="6"/>
    <b v="0"/>
    <s v="technology/web"/>
    <n v="9.0000000000000006E-5"/>
    <n v="3"/>
    <s v="technology"/>
    <s v="web"/>
    <x v="10"/>
    <n v="0"/>
    <n v="0"/>
    <n v="1"/>
    <n v="1"/>
  </r>
  <r>
    <n v="639"/>
    <s v="Kids Educational Social Media Site (Canceled)"/>
    <s v="Development of a Safe and Educational Social Media site for kids."/>
    <n v="1000000"/>
    <n v="1"/>
    <x v="1"/>
    <s v="US"/>
    <s v="USD"/>
    <d v="2014-08-14T13:59:55"/>
    <d v="2014-08-14T13:59:55"/>
    <n v="1413208795"/>
    <n v="1408024795"/>
    <b v="0"/>
    <n v="1"/>
    <b v="0"/>
    <s v="technology/web"/>
    <n v="9.9999999999999995E-7"/>
    <n v="1"/>
    <s v="technology"/>
    <s v="web"/>
    <x v="10"/>
    <n v="0"/>
    <n v="0"/>
    <n v="1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09T10:05:15"/>
    <d v="2016-11-09T10:05:15"/>
    <n v="1480028400"/>
    <n v="1478685915"/>
    <b v="0"/>
    <n v="2"/>
    <b v="1"/>
    <s v="technology/wearables"/>
    <n v="1.4428571428571428"/>
    <n v="50.5"/>
    <s v="technology"/>
    <s v="wearables"/>
    <x v="2"/>
    <n v="1"/>
    <n v="0"/>
    <n v="0"/>
    <n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7-14T13:40:48"/>
    <d v="2015-07-14T13:40:48"/>
    <n v="1439473248"/>
    <n v="1436881248"/>
    <b v="0"/>
    <n v="315"/>
    <b v="1"/>
    <s v="technology/wearables"/>
    <n v="1.1916249999999999"/>
    <n v="151.32"/>
    <s v="technology"/>
    <s v="wearables"/>
    <x v="3"/>
    <n v="1"/>
    <n v="0"/>
    <n v="0"/>
    <n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7-14T15:37:54"/>
    <d v="2015-07-14T15:37:54"/>
    <n v="1439998674"/>
    <n v="1436888274"/>
    <b v="0"/>
    <n v="2174"/>
    <b v="1"/>
    <s v="technology/wearables"/>
    <n v="14.604850000000001"/>
    <n v="134.36000000000001"/>
    <s v="technology"/>
    <s v="wearables"/>
    <x v="8"/>
    <n v="1"/>
    <n v="0"/>
    <n v="0"/>
    <n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4-06T15:24:35"/>
    <d v="2015-04-06T15:24:35"/>
    <n v="1433085875"/>
    <n v="1428333875"/>
    <b v="0"/>
    <n v="152"/>
    <b v="1"/>
    <s v="technology/wearables"/>
    <n v="1.0580799999999999"/>
    <n v="174.03"/>
    <s v="technology"/>
    <s v="wearables"/>
    <x v="9"/>
    <n v="1"/>
    <n v="0"/>
    <n v="0"/>
    <n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09-16T15:58:59"/>
    <d v="2014-09-16T15:58:59"/>
    <n v="1414544400"/>
    <n v="1410883139"/>
    <b v="0"/>
    <n v="1021"/>
    <b v="1"/>
    <s v="technology/wearables"/>
    <n v="3.0011791999999997"/>
    <n v="73.489999999999995"/>
    <s v="technology"/>
    <s v="wearables"/>
    <x v="9"/>
    <n v="1"/>
    <n v="0"/>
    <n v="0"/>
    <n v="1"/>
  </r>
  <r>
    <n v="645"/>
    <s v="Carbon Fiber Collar Stays"/>
    <s v="Ever wanted to own something made out of carbon fiber? Now you can!"/>
    <n v="2000"/>
    <n v="5574"/>
    <x v="0"/>
    <s v="US"/>
    <s v="USD"/>
    <d v="2016-07-13T00:37:54"/>
    <d v="2016-07-13T00:37:54"/>
    <n v="1470962274"/>
    <n v="1468370274"/>
    <b v="0"/>
    <n v="237"/>
    <b v="1"/>
    <s v="technology/wearables"/>
    <n v="2.7869999999999999"/>
    <n v="23.52"/>
    <s v="technology"/>
    <s v="wearables"/>
    <x v="4"/>
    <n v="1"/>
    <n v="0"/>
    <n v="0"/>
    <n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7-12T20:27:47"/>
    <d v="2014-07-12T20:27:47"/>
    <n v="1407788867"/>
    <n v="1405196867"/>
    <b v="0"/>
    <n v="27"/>
    <b v="1"/>
    <s v="technology/wearables"/>
    <n v="1.3187625000000001"/>
    <n v="39.07"/>
    <s v="technology"/>
    <s v="wearables"/>
    <x v="2"/>
    <n v="1"/>
    <n v="0"/>
    <n v="0"/>
    <n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2-16T18:25:49"/>
    <d v="2016-02-16T18:25:49"/>
    <n v="1458235549"/>
    <n v="1455647149"/>
    <b v="0"/>
    <n v="17"/>
    <b v="1"/>
    <s v="technology/wearables"/>
    <n v="1.0705"/>
    <n v="125.94"/>
    <s v="technology"/>
    <s v="wearables"/>
    <x v="4"/>
    <n v="1"/>
    <n v="0"/>
    <n v="0"/>
    <n v="1"/>
  </r>
  <r>
    <n v="648"/>
    <s v="Audio Jacket"/>
    <s v="Get ready for the next product that you canâ€™t live without"/>
    <n v="35000"/>
    <n v="44388"/>
    <x v="0"/>
    <s v="US"/>
    <s v="USD"/>
    <d v="2014-09-09T16:38:28"/>
    <d v="2014-09-09T16:38:28"/>
    <n v="1413304708"/>
    <n v="1410280708"/>
    <b v="0"/>
    <n v="27"/>
    <b v="1"/>
    <s v="technology/wearables"/>
    <n v="1.2682285714285715"/>
    <n v="1644"/>
    <s v="technology"/>
    <s v="wearables"/>
    <x v="7"/>
    <n v="1"/>
    <n v="0"/>
    <n v="0"/>
    <n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8-26T21:53:33"/>
    <d v="2014-08-26T21:53:33"/>
    <n v="1410904413"/>
    <n v="1409090013"/>
    <b v="0"/>
    <n v="82"/>
    <b v="1"/>
    <s v="technology/wearables"/>
    <n v="1.3996"/>
    <n v="42.67"/>
    <s v="technology"/>
    <s v="wearables"/>
    <x v="4"/>
    <n v="1"/>
    <n v="0"/>
    <n v="0"/>
    <n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0-20T00:53:04"/>
    <d v="2014-10-20T00:53:04"/>
    <n v="1418953984"/>
    <n v="1413766384"/>
    <b v="0"/>
    <n v="48"/>
    <b v="1"/>
    <s v="technology/wearables"/>
    <n v="1.1240000000000001"/>
    <n v="35.130000000000003"/>
    <s v="technology"/>
    <s v="wearables"/>
    <x v="4"/>
    <n v="1"/>
    <n v="0"/>
    <n v="0"/>
    <n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1-13T00:25:11"/>
    <d v="2014-11-13T00:25:11"/>
    <n v="1418430311"/>
    <n v="1415838311"/>
    <b v="0"/>
    <n v="105"/>
    <b v="1"/>
    <s v="technology/wearables"/>
    <n v="1.00528"/>
    <n v="239.35"/>
    <s v="technology"/>
    <s v="wearables"/>
    <x v="9"/>
    <n v="1"/>
    <n v="0"/>
    <n v="0"/>
    <n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1-01T16:34:10"/>
    <d v="2016-11-01T16:34:10"/>
    <n v="1480613650"/>
    <n v="1478018050"/>
    <b v="0"/>
    <n v="28"/>
    <b v="1"/>
    <s v="technology/wearables"/>
    <n v="1.0046666666666666"/>
    <n v="107.64"/>
    <s v="technology"/>
    <s v="wearables"/>
    <x v="4"/>
    <n v="1"/>
    <n v="0"/>
    <n v="0"/>
    <n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7-14T14:50:40"/>
    <d v="2015-07-14T14:50:40"/>
    <n v="1440082240"/>
    <n v="1436885440"/>
    <b v="0"/>
    <n v="1107"/>
    <b v="1"/>
    <s v="technology/wearables"/>
    <n v="1.4144600000000001"/>
    <n v="95.83"/>
    <s v="technology"/>
    <s v="wearables"/>
    <x v="10"/>
    <n v="1"/>
    <n v="0"/>
    <n v="0"/>
    <n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6-08T22:58:33"/>
    <d v="2015-06-08T22:58:33"/>
    <n v="1436396313"/>
    <n v="1433804313"/>
    <b v="0"/>
    <n v="1013"/>
    <b v="1"/>
    <s v="technology/wearables"/>
    <n v="2.6729166666666666"/>
    <n v="31.66"/>
    <s v="technology"/>
    <s v="wearables"/>
    <x v="1"/>
    <n v="1"/>
    <n v="0"/>
    <n v="0"/>
    <n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2-10T22:58:32"/>
    <d v="2015-02-10T22:58:32"/>
    <n v="1426197512"/>
    <n v="1423609112"/>
    <b v="0"/>
    <n v="274"/>
    <b v="1"/>
    <s v="technology/wearables"/>
    <n v="1.4688749999999999"/>
    <n v="42.89"/>
    <s v="technology"/>
    <s v="wearables"/>
    <x v="0"/>
    <n v="1"/>
    <n v="0"/>
    <n v="0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2-17T19:18:39"/>
    <d v="2016-02-17T19:18:39"/>
    <n v="1460917119"/>
    <n v="1455736719"/>
    <b v="0"/>
    <n v="87"/>
    <b v="1"/>
    <s v="technology/wearables"/>
    <n v="2.1356000000000002"/>
    <n v="122.74"/>
    <s v="technology"/>
    <s v="wearables"/>
    <x v="0"/>
    <n v="1"/>
    <n v="0"/>
    <n v="0"/>
    <n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1-23T20:17:52"/>
    <d v="2015-11-23T20:17:52"/>
    <n v="1450901872"/>
    <n v="1448309872"/>
    <b v="0"/>
    <n v="99"/>
    <b v="1"/>
    <s v="technology/wearables"/>
    <n v="1.2569999999999999"/>
    <n v="190.45"/>
    <s v="technology"/>
    <s v="wearables"/>
    <x v="6"/>
    <n v="1"/>
    <n v="0"/>
    <n v="0"/>
    <n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6-24T03:51:29"/>
    <d v="2015-06-24T03:51:29"/>
    <n v="1437933600"/>
    <n v="1435117889"/>
    <b v="0"/>
    <n v="276"/>
    <b v="1"/>
    <s v="technology/wearables"/>
    <n v="1.0446206037108834"/>
    <n v="109.34"/>
    <s v="technology"/>
    <s v="wearables"/>
    <x v="9"/>
    <n v="1"/>
    <n v="0"/>
    <n v="0"/>
    <n v="1"/>
  </r>
  <r>
    <n v="659"/>
    <s v="Lulu Watch Designs - Apple Watch"/>
    <s v="Sync up your lifestyle"/>
    <n v="3000"/>
    <n v="3017"/>
    <x v="0"/>
    <s v="US"/>
    <s v="USD"/>
    <d v="2015-07-24T14:14:55"/>
    <d v="2015-07-24T14:14:55"/>
    <n v="1440339295"/>
    <n v="1437747295"/>
    <b v="0"/>
    <n v="21"/>
    <b v="1"/>
    <s v="technology/wearables"/>
    <n v="1.0056666666666667"/>
    <n v="143.66999999999999"/>
    <s v="technology"/>
    <s v="wearables"/>
    <x v="4"/>
    <n v="1"/>
    <n v="0"/>
    <n v="0"/>
    <n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0-10T17:47:59"/>
    <d v="2014-10-10T17:47:59"/>
    <n v="1415558879"/>
    <n v="1412963279"/>
    <b v="0"/>
    <n v="18"/>
    <b v="0"/>
    <s v="technology/wearables"/>
    <n v="3.058E-2"/>
    <n v="84.94"/>
    <s v="technology"/>
    <s v="wearables"/>
    <x v="10"/>
    <n v="0"/>
    <n v="1"/>
    <n v="0"/>
    <n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09-23T15:29:19"/>
    <d v="2016-09-23T15:29:19"/>
    <n v="1477236559"/>
    <n v="1474644559"/>
    <b v="0"/>
    <n v="9"/>
    <b v="0"/>
    <s v="technology/wearables"/>
    <n v="9.4999999999999998E-3"/>
    <n v="10.56"/>
    <s v="technology"/>
    <s v="wearables"/>
    <x v="1"/>
    <n v="0"/>
    <n v="1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4-12-17T10:30:47"/>
    <d v="2014-12-17T10:30:47"/>
    <n v="1421404247"/>
    <n v="1418812247"/>
    <b v="0"/>
    <n v="4"/>
    <b v="0"/>
    <s v="technology/wearables"/>
    <n v="4.0000000000000001E-3"/>
    <n v="39"/>
    <s v="technology"/>
    <s v="wearables"/>
    <x v="7"/>
    <n v="0"/>
    <n v="1"/>
    <n v="0"/>
    <n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6-18T20:14:16"/>
    <d v="2015-06-18T20:14:16"/>
    <n v="1437250456"/>
    <n v="1434658456"/>
    <b v="0"/>
    <n v="7"/>
    <b v="0"/>
    <s v="technology/wearables"/>
    <n v="3.5000000000000001E-3"/>
    <n v="100"/>
    <s v="technology"/>
    <s v="wearables"/>
    <x v="10"/>
    <n v="0"/>
    <n v="1"/>
    <n v="0"/>
    <n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3-14T15:59:35"/>
    <d v="2015-03-14T15:59:35"/>
    <n v="1428940775"/>
    <n v="1426348775"/>
    <b v="0"/>
    <n v="29"/>
    <b v="0"/>
    <s v="technology/wearables"/>
    <n v="7.5333333333333335E-2"/>
    <n v="31.17"/>
    <s v="technology"/>
    <s v="wearables"/>
    <x v="1"/>
    <n v="0"/>
    <n v="1"/>
    <n v="0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6-11-14T17:04:21"/>
    <d v="2016-11-14T17:04:21"/>
    <n v="1484327061"/>
    <n v="1479143061"/>
    <b v="0"/>
    <n v="12"/>
    <b v="0"/>
    <s v="technology/wearables"/>
    <n v="0.18640000000000001"/>
    <n v="155.33000000000001"/>
    <s v="technology"/>
    <s v="wearables"/>
    <x v="1"/>
    <n v="0"/>
    <n v="1"/>
    <n v="0"/>
    <n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7-18T19:58:18"/>
    <d v="2014-07-18T19:58:18"/>
    <n v="1408305498"/>
    <n v="1405713498"/>
    <b v="0"/>
    <n v="4"/>
    <b v="0"/>
    <s v="technology/wearables"/>
    <n v="4.0000000000000003E-5"/>
    <n v="2"/>
    <s v="technology"/>
    <s v="wearables"/>
    <x v="10"/>
    <n v="0"/>
    <n v="1"/>
    <n v="0"/>
    <n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09-19T08:57:43"/>
    <d v="2016-09-19T08:57:43"/>
    <n v="1477731463"/>
    <n v="1474275463"/>
    <b v="0"/>
    <n v="28"/>
    <b v="0"/>
    <s v="technology/wearables"/>
    <n v="0.1002"/>
    <n v="178.93"/>
    <s v="technology"/>
    <s v="wearables"/>
    <x v="10"/>
    <n v="0"/>
    <n v="1"/>
    <n v="0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3-27T19:57:02"/>
    <d v="2015-03-27T19:57:02"/>
    <n v="1431374222"/>
    <n v="1427486222"/>
    <b v="0"/>
    <n v="25"/>
    <b v="0"/>
    <s v="technology/wearables"/>
    <n v="4.5600000000000002E-2"/>
    <n v="27.36"/>
    <s v="technology"/>
    <s v="wearables"/>
    <x v="6"/>
    <n v="0"/>
    <n v="1"/>
    <n v="0"/>
    <n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6-06T15:00:58"/>
    <d v="2016-06-06T15:00:58"/>
    <n v="1467817258"/>
    <n v="1465225258"/>
    <b v="0"/>
    <n v="28"/>
    <b v="0"/>
    <s v="technology/wearables"/>
    <n v="0.21507499999999999"/>
    <n v="1536.25"/>
    <s v="technology"/>
    <s v="wearables"/>
    <x v="10"/>
    <n v="0"/>
    <n v="1"/>
    <n v="0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5-16T17:02:00"/>
    <d v="2016-05-16T17:02:00"/>
    <n v="1466323800"/>
    <n v="1463418120"/>
    <b v="0"/>
    <n v="310"/>
    <b v="0"/>
    <s v="technology/wearables"/>
    <n v="0.29276666666666668"/>
    <n v="85"/>
    <s v="technology"/>
    <s v="wearables"/>
    <x v="10"/>
    <n v="0"/>
    <n v="1"/>
    <n v="0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4-12-11T16:37:32"/>
    <d v="2014-12-11T16:37:32"/>
    <n v="1421208000"/>
    <n v="1418315852"/>
    <b v="0"/>
    <n v="15"/>
    <b v="0"/>
    <s v="technology/wearables"/>
    <n v="0.39426666666666665"/>
    <n v="788.53"/>
    <s v="technology"/>
    <s v="wearables"/>
    <x v="5"/>
    <n v="0"/>
    <n v="1"/>
    <n v="0"/>
    <n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4-12-01T05:16:04"/>
    <d v="2014-12-01T05:16:04"/>
    <n v="1420088340"/>
    <n v="1417410964"/>
    <b v="0"/>
    <n v="215"/>
    <b v="0"/>
    <s v="technology/wearables"/>
    <n v="0.21628"/>
    <n v="50.3"/>
    <s v="technology"/>
    <s v="wearables"/>
    <x v="10"/>
    <n v="0"/>
    <n v="1"/>
    <n v="0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7-18T20:10:17"/>
    <d v="2014-07-18T20:10:17"/>
    <n v="1409602217"/>
    <n v="1405714217"/>
    <b v="0"/>
    <n v="3"/>
    <b v="0"/>
    <s v="technology/wearables"/>
    <n v="2.0500000000000002E-3"/>
    <n v="68.33"/>
    <s v="technology"/>
    <s v="wearables"/>
    <x v="10"/>
    <n v="0"/>
    <n v="1"/>
    <n v="0"/>
    <n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6-13T02:47:07"/>
    <d v="2014-06-13T02:47:07"/>
    <n v="1407811627"/>
    <n v="1402627627"/>
    <b v="0"/>
    <n v="2"/>
    <b v="0"/>
    <s v="technology/wearables"/>
    <n v="2.9999999999999997E-4"/>
    <n v="7.5"/>
    <s v="technology"/>
    <s v="wearables"/>
    <x v="10"/>
    <n v="0"/>
    <n v="1"/>
    <n v="0"/>
    <n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4-12-02T22:20:04"/>
    <d v="2014-12-02T22:20:04"/>
    <n v="1420095540"/>
    <n v="1417558804"/>
    <b v="0"/>
    <n v="26"/>
    <b v="0"/>
    <s v="technology/wearables"/>
    <n v="0.14849999999999999"/>
    <n v="34.270000000000003"/>
    <s v="technology"/>
    <s v="wearables"/>
    <x v="0"/>
    <n v="0"/>
    <n v="1"/>
    <n v="0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1-08T18:26:21"/>
    <d v="2015-01-08T18:26:21"/>
    <n v="1423333581"/>
    <n v="1420741581"/>
    <b v="0"/>
    <n v="24"/>
    <b v="0"/>
    <s v="technology/wearables"/>
    <n v="1.4710000000000001E-2"/>
    <n v="61.29"/>
    <s v="technology"/>
    <s v="wearables"/>
    <x v="10"/>
    <n v="0"/>
    <n v="1"/>
    <n v="0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5-14T09:41:35"/>
    <d v="2016-05-14T09:41:35"/>
    <n v="1467106895"/>
    <n v="1463218895"/>
    <b v="0"/>
    <n v="96"/>
    <b v="0"/>
    <s v="technology/wearables"/>
    <n v="0.25584000000000001"/>
    <n v="133.25"/>
    <s v="technology"/>
    <s v="wearables"/>
    <x v="10"/>
    <n v="0"/>
    <n v="1"/>
    <n v="0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4-21T09:02:18"/>
    <d v="2016-04-21T09:02:18"/>
    <n v="1463821338"/>
    <n v="1461229338"/>
    <b v="0"/>
    <n v="17"/>
    <b v="0"/>
    <s v="technology/wearables"/>
    <n v="3.8206896551724136E-2"/>
    <n v="65.180000000000007"/>
    <s v="technology"/>
    <s v="wearables"/>
    <x v="9"/>
    <n v="0"/>
    <n v="1"/>
    <n v="0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7-05T16:41:49"/>
    <d v="2016-07-05T16:41:49"/>
    <n v="1472920909"/>
    <n v="1467736909"/>
    <b v="0"/>
    <n v="94"/>
    <b v="0"/>
    <s v="technology/wearables"/>
    <n v="0.15485964912280703"/>
    <n v="93.9"/>
    <s v="technology"/>
    <s v="wearables"/>
    <x v="10"/>
    <n v="0"/>
    <n v="1"/>
    <n v="0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8-13T12:02:11"/>
    <d v="2014-08-13T12:02:11"/>
    <n v="1410955331"/>
    <n v="1407931331"/>
    <b v="0"/>
    <n v="129"/>
    <b v="0"/>
    <s v="technology/wearables"/>
    <n v="0.25912000000000002"/>
    <n v="150.65"/>
    <s v="technology"/>
    <s v="wearables"/>
    <x v="10"/>
    <n v="0"/>
    <n v="1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09-26T19:20:04"/>
    <d v="2016-09-26T19:20:04"/>
    <n v="1477509604"/>
    <n v="1474917604"/>
    <b v="0"/>
    <n v="1"/>
    <b v="0"/>
    <s v="technology/wearables"/>
    <n v="4.0000000000000002E-4"/>
    <n v="1"/>
    <s v="technology"/>
    <s v="wearables"/>
    <x v="4"/>
    <n v="0"/>
    <n v="1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2-12T18:22:02"/>
    <d v="2017-02-12T18:22:02"/>
    <n v="1489512122"/>
    <n v="1486923722"/>
    <b v="0"/>
    <n v="4"/>
    <b v="0"/>
    <s v="technology/wearables"/>
    <n v="1.06E-3"/>
    <n v="13.25"/>
    <s v="technology"/>
    <s v="wearables"/>
    <x v="10"/>
    <n v="0"/>
    <n v="1"/>
    <n v="0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09-21T21:36:04"/>
    <d v="2016-09-21T21:36:04"/>
    <n v="1477949764"/>
    <n v="1474493764"/>
    <b v="0"/>
    <n v="3"/>
    <b v="0"/>
    <s v="technology/wearables"/>
    <n v="8.5142857142857138E-3"/>
    <n v="99.33"/>
    <s v="technology"/>
    <s v="wearables"/>
    <x v="7"/>
    <n v="0"/>
    <n v="1"/>
    <n v="0"/>
    <n v="1"/>
  </r>
  <r>
    <n v="684"/>
    <s v="Arcus Motion Analyzer | The Versatile Smart Ring"/>
    <s v="Arcus gives your fingers super powers."/>
    <n v="320000"/>
    <n v="23948"/>
    <x v="2"/>
    <s v="US"/>
    <s v="USD"/>
    <d v="2014-06-19T11:21:31"/>
    <d v="2014-06-19T11:21:31"/>
    <n v="1406257200"/>
    <n v="1403176891"/>
    <b v="0"/>
    <n v="135"/>
    <b v="0"/>
    <s v="technology/wearables"/>
    <n v="7.4837500000000001E-2"/>
    <n v="177.39"/>
    <s v="technology"/>
    <s v="wearables"/>
    <x v="10"/>
    <n v="0"/>
    <n v="1"/>
    <n v="0"/>
    <n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4-11-28T20:47:52"/>
    <d v="2014-11-28T20:47:52"/>
    <n v="1421095672"/>
    <n v="1417207672"/>
    <b v="0"/>
    <n v="10"/>
    <b v="0"/>
    <s v="technology/wearables"/>
    <n v="0.27650000000000002"/>
    <n v="55.3"/>
    <s v="technology"/>
    <s v="wearables"/>
    <x v="4"/>
    <n v="0"/>
    <n v="1"/>
    <n v="0"/>
    <n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7-04T16:09:30"/>
    <d v="2015-07-04T16:09:30"/>
    <n v="1438618170"/>
    <n v="1436026170"/>
    <b v="0"/>
    <n v="0"/>
    <b v="0"/>
    <s v="technology/wearables"/>
    <n v="0"/>
    <e v="#DIV/0!"/>
    <s v="technology"/>
    <s v="wearables"/>
    <x v="10"/>
    <n v="0"/>
    <n v="1"/>
    <n v="0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6-12-07T18:00:53"/>
    <d v="2016-12-07T18:00:53"/>
    <n v="1486317653"/>
    <n v="1481133653"/>
    <b v="0"/>
    <n v="6"/>
    <b v="0"/>
    <s v="technology/wearables"/>
    <n v="3.5499999999999997E-2"/>
    <n v="591.66999999999996"/>
    <s v="technology"/>
    <s v="wearables"/>
    <x v="10"/>
    <n v="0"/>
    <n v="1"/>
    <n v="0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09-15T02:30:53"/>
    <d v="2015-09-15T02:30:53"/>
    <n v="1444876253"/>
    <n v="1442284253"/>
    <b v="0"/>
    <n v="36"/>
    <b v="0"/>
    <s v="technology/wearables"/>
    <n v="0.72989999999999999"/>
    <n v="405.5"/>
    <s v="technology"/>
    <s v="wearables"/>
    <x v="8"/>
    <n v="0"/>
    <n v="1"/>
    <n v="0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1-01T16:01:37"/>
    <d v="2016-11-01T16:01:37"/>
    <n v="1481173140"/>
    <n v="1478016097"/>
    <b v="0"/>
    <n v="336"/>
    <b v="0"/>
    <s v="technology/wearables"/>
    <n v="0.57648750000000004"/>
    <n v="343.15"/>
    <s v="technology"/>
    <s v="wearables"/>
    <x v="10"/>
    <n v="0"/>
    <n v="1"/>
    <n v="0"/>
    <n v="1"/>
  </r>
  <r>
    <n v="690"/>
    <s v="BLOXSHIELD"/>
    <s v="A radiation shield for your fitness tracker, smartwatch or other wearable smart device"/>
    <n v="20000"/>
    <n v="2468"/>
    <x v="2"/>
    <s v="US"/>
    <s v="USD"/>
    <d v="2016-07-28T15:14:01"/>
    <d v="2016-07-28T15:14:01"/>
    <n v="1473400800"/>
    <n v="1469718841"/>
    <b v="0"/>
    <n v="34"/>
    <b v="0"/>
    <s v="technology/wearables"/>
    <n v="0.1234"/>
    <n v="72.59"/>
    <s v="technology"/>
    <s v="wearables"/>
    <x v="8"/>
    <n v="0"/>
    <n v="1"/>
    <n v="0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6-03T00:40:46"/>
    <d v="2015-06-03T00:40:46"/>
    <n v="1435711246"/>
    <n v="1433292046"/>
    <b v="0"/>
    <n v="10"/>
    <b v="0"/>
    <s v="technology/wearables"/>
    <n v="5.1999999999999998E-3"/>
    <n v="26"/>
    <s v="technology"/>
    <s v="wearables"/>
    <x v="10"/>
    <n v="0"/>
    <n v="1"/>
    <n v="0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1-22T09:01:03"/>
    <d v="2016-11-22T09:01:03"/>
    <n v="1482397263"/>
    <n v="1479805263"/>
    <b v="0"/>
    <n v="201"/>
    <b v="0"/>
    <s v="technology/wearables"/>
    <n v="6.5299999999999997E-2"/>
    <n v="6.5"/>
    <s v="technology"/>
    <s v="wearables"/>
    <x v="8"/>
    <n v="0"/>
    <n v="1"/>
    <n v="0"/>
    <n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3-31T19:23:47"/>
    <d v="2015-03-31T19:23:47"/>
    <n v="1430421827"/>
    <n v="1427829827"/>
    <b v="0"/>
    <n v="296"/>
    <b v="0"/>
    <s v="technology/wearables"/>
    <n v="0.35338000000000003"/>
    <n v="119.39"/>
    <s v="technology"/>
    <s v="wearables"/>
    <x v="10"/>
    <n v="0"/>
    <n v="1"/>
    <n v="0"/>
    <n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1-02T15:55:59"/>
    <d v="2017-01-02T15:55:59"/>
    <n v="1485964559"/>
    <n v="1483372559"/>
    <b v="0"/>
    <n v="7"/>
    <b v="0"/>
    <s v="technology/wearables"/>
    <n v="3.933333333333333E-3"/>
    <n v="84.29"/>
    <s v="technology"/>
    <s v="wearables"/>
    <x v="10"/>
    <n v="0"/>
    <n v="1"/>
    <n v="0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01T12:30:20"/>
    <d v="2014-10-01T12:30:20"/>
    <n v="1414758620"/>
    <n v="1412166620"/>
    <b v="0"/>
    <n v="7"/>
    <b v="0"/>
    <s v="technology/wearables"/>
    <n v="1.06E-2"/>
    <n v="90.86"/>
    <s v="technology"/>
    <s v="wearables"/>
    <x v="10"/>
    <n v="0"/>
    <n v="1"/>
    <n v="0"/>
    <n v="1"/>
  </r>
  <r>
    <n v="696"/>
    <s v="trustee"/>
    <s v="Show your fidelity by wearing the Trustee rings! Show where you are (at)!"/>
    <n v="175000"/>
    <n v="1"/>
    <x v="2"/>
    <s v="NL"/>
    <s v="EUR"/>
    <d v="2014-06-25T22:15:02"/>
    <d v="2014-06-25T22:15:02"/>
    <n v="1406326502"/>
    <n v="1403734502"/>
    <b v="0"/>
    <n v="1"/>
    <b v="0"/>
    <s v="technology/wearables"/>
    <n v="5.7142857142857145E-6"/>
    <n v="1"/>
    <s v="technology"/>
    <s v="wearables"/>
    <x v="10"/>
    <n v="0"/>
    <n v="1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1-19T12:33:09"/>
    <d v="2016-01-19T12:33:09"/>
    <n v="1454502789"/>
    <n v="1453206789"/>
    <b v="0"/>
    <n v="114"/>
    <b v="0"/>
    <s v="technology/wearables"/>
    <n v="0.46379999999999999"/>
    <n v="20.34"/>
    <s v="technology"/>
    <s v="wearables"/>
    <x v="0"/>
    <n v="0"/>
    <n v="1"/>
    <n v="0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8-15T22:20:45"/>
    <d v="2014-08-15T22:20:45"/>
    <n v="1411005600"/>
    <n v="1408141245"/>
    <b v="0"/>
    <n v="29"/>
    <b v="0"/>
    <s v="technology/wearables"/>
    <n v="0.15390000000000001"/>
    <n v="530.69000000000005"/>
    <s v="technology"/>
    <s v="wearables"/>
    <x v="10"/>
    <n v="0"/>
    <n v="1"/>
    <n v="0"/>
    <n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0-16T11:39:08"/>
    <d v="2013-10-16T11:39:08"/>
    <n v="1385136000"/>
    <n v="1381923548"/>
    <b v="0"/>
    <n v="890"/>
    <b v="0"/>
    <s v="technology/wearables"/>
    <n v="0.824221076923077"/>
    <n v="120.39"/>
    <s v="technology"/>
    <s v="wearables"/>
    <x v="10"/>
    <n v="0"/>
    <n v="1"/>
    <n v="0"/>
    <n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6-12-11T16:31:21"/>
    <d v="2016-12-11T16:31:21"/>
    <n v="1484065881"/>
    <n v="1481473881"/>
    <b v="0"/>
    <n v="31"/>
    <b v="0"/>
    <s v="technology/wearables"/>
    <n v="2.6866666666666667E-2"/>
    <n v="13"/>
    <s v="technology"/>
    <s v="wearables"/>
    <x v="6"/>
    <n v="0"/>
    <n v="1"/>
    <n v="0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6-23T15:54:40"/>
    <d v="2014-06-23T15:54:40"/>
    <n v="1406130880"/>
    <n v="1403538880"/>
    <b v="0"/>
    <n v="21"/>
    <b v="0"/>
    <s v="technology/wearables"/>
    <n v="0.26600000000000001"/>
    <n v="291.33"/>
    <s v="technology"/>
    <s v="wearables"/>
    <x v="8"/>
    <n v="0"/>
    <n v="1"/>
    <n v="0"/>
    <n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0-25T17:26:27"/>
    <d v="2016-10-25T17:26:27"/>
    <n v="1480011987"/>
    <n v="1477416387"/>
    <b v="0"/>
    <n v="37"/>
    <b v="0"/>
    <s v="technology/wearables"/>
    <n v="0.30813400000000002"/>
    <n v="124.92"/>
    <s v="technology"/>
    <s v="wearables"/>
    <x v="6"/>
    <n v="0"/>
    <n v="1"/>
    <n v="0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6-12-07T22:49:09"/>
    <d v="2016-12-07T22:49:09"/>
    <n v="1485905520"/>
    <n v="1481150949"/>
    <b v="0"/>
    <n v="7"/>
    <b v="0"/>
    <s v="technology/wearables"/>
    <n v="5.5800000000000002E-2"/>
    <n v="119.57"/>
    <s v="technology"/>
    <s v="wearables"/>
    <x v="6"/>
    <n v="0"/>
    <n v="1"/>
    <n v="0"/>
    <n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6-12-22T04:37:48"/>
    <d v="2016-12-22T04:37:48"/>
    <n v="1487565468"/>
    <n v="1482381468"/>
    <b v="0"/>
    <n v="4"/>
    <b v="0"/>
    <s v="technology/wearables"/>
    <n v="8.7454545454545458E-3"/>
    <n v="120.25"/>
    <s v="technology"/>
    <s v="wearables"/>
    <x v="10"/>
    <n v="0"/>
    <n v="1"/>
    <n v="0"/>
    <n v="1"/>
  </r>
  <r>
    <n v="705"/>
    <s v="SomnoScope"/>
    <s v="The closest thing ever to the Holy Grail of wearables technology"/>
    <n v="100000"/>
    <n v="977"/>
    <x v="2"/>
    <s v="NL"/>
    <s v="EUR"/>
    <d v="2016-12-22T11:47:58"/>
    <d v="2016-12-22T11:47:58"/>
    <n v="1484999278"/>
    <n v="1482407278"/>
    <b v="0"/>
    <n v="5"/>
    <b v="0"/>
    <s v="technology/wearables"/>
    <n v="9.7699999999999992E-3"/>
    <n v="195.4"/>
    <s v="technology"/>
    <s v="wearables"/>
    <x v="10"/>
    <n v="0"/>
    <n v="1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1-02T23:53:03"/>
    <d v="2016-11-02T23:53:03"/>
    <n v="1481740740"/>
    <n v="1478130783"/>
    <b v="0"/>
    <n v="0"/>
    <b v="0"/>
    <s v="technology/wearables"/>
    <n v="0"/>
    <e v="#DIV/0!"/>
    <s v="technology"/>
    <s v="wearables"/>
    <x v="10"/>
    <n v="0"/>
    <n v="1"/>
    <n v="0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6-11-22T15:55:27"/>
    <d v="2016-11-22T15:55:27"/>
    <n v="1483286127"/>
    <n v="1479830127"/>
    <b v="0"/>
    <n v="456"/>
    <b v="0"/>
    <s v="technology/wearables"/>
    <n v="0.78927352941176465"/>
    <n v="117.7"/>
    <s v="technology"/>
    <s v="wearables"/>
    <x v="10"/>
    <n v="0"/>
    <n v="1"/>
    <n v="0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7-15T13:56:40"/>
    <d v="2014-07-15T13:56:40"/>
    <n v="1410616600"/>
    <n v="1405432600"/>
    <b v="0"/>
    <n v="369"/>
    <b v="0"/>
    <s v="technology/wearables"/>
    <n v="0.22092500000000001"/>
    <n v="23.95"/>
    <s v="technology"/>
    <s v="wearables"/>
    <x v="3"/>
    <n v="0"/>
    <n v="1"/>
    <n v="0"/>
    <n v="1"/>
  </r>
  <r>
    <n v="709"/>
    <s v="lumiglove"/>
    <s v="A &quot;handheld&quot; light, which eases the way you illuminate objects and/or paths."/>
    <n v="15000"/>
    <n v="61"/>
    <x v="2"/>
    <s v="US"/>
    <s v="USD"/>
    <d v="2014-11-05T00:59:19"/>
    <d v="2014-11-05T00:59:19"/>
    <n v="1417741159"/>
    <n v="1415149159"/>
    <b v="0"/>
    <n v="2"/>
    <b v="0"/>
    <s v="technology/wearables"/>
    <n v="4.0666666666666663E-3"/>
    <n v="30.5"/>
    <s v="technology"/>
    <s v="wearables"/>
    <x v="6"/>
    <n v="0"/>
    <n v="1"/>
    <n v="0"/>
    <n v="1"/>
  </r>
  <r>
    <n v="710"/>
    <s v="Hate York Shirt 2.0"/>
    <s v="Shirts, so technologically advanced, they connect mentally to their audience upon sight."/>
    <n v="1200"/>
    <n v="0"/>
    <x v="2"/>
    <s v="CA"/>
    <s v="CAD"/>
    <d v="2014-07-17T23:38:22"/>
    <d v="2014-07-17T23:38:22"/>
    <n v="1408495440"/>
    <n v="1405640302"/>
    <b v="0"/>
    <n v="0"/>
    <b v="0"/>
    <s v="technology/wearables"/>
    <n v="0"/>
    <e v="#DIV/0!"/>
    <s v="technology"/>
    <s v="wearables"/>
    <x v="4"/>
    <n v="0"/>
    <n v="1"/>
    <n v="0"/>
    <n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1-04T11:01:08"/>
    <d v="2016-11-04T11:01:08"/>
    <n v="1481716868"/>
    <n v="1478257268"/>
    <b v="0"/>
    <n v="338"/>
    <b v="0"/>
    <s v="technology/wearables"/>
    <n v="0.33790999999999999"/>
    <n v="99.97"/>
    <s v="technology"/>
    <s v="wearables"/>
    <x v="10"/>
    <n v="0"/>
    <n v="1"/>
    <n v="0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1-15T16:20:32"/>
    <d v="2016-01-15T16:20:32"/>
    <n v="1455466832"/>
    <n v="1452874832"/>
    <b v="0"/>
    <n v="4"/>
    <b v="0"/>
    <s v="technology/wearables"/>
    <n v="2.1649484536082476E-3"/>
    <n v="26.25"/>
    <s v="technology"/>
    <s v="wearables"/>
    <x v="11"/>
    <n v="0"/>
    <n v="1"/>
    <n v="0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5-06T12:42:12"/>
    <d v="2016-05-06T12:42:12"/>
    <n v="1465130532"/>
    <n v="1462538532"/>
    <b v="0"/>
    <n v="1"/>
    <b v="0"/>
    <s v="technology/wearables"/>
    <n v="7.9600000000000001E-3"/>
    <n v="199"/>
    <s v="technology"/>
    <s v="wearables"/>
    <x v="9"/>
    <n v="0"/>
    <n v="1"/>
    <n v="0"/>
    <n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6-12-30T18:54:42"/>
    <d v="2016-12-30T18:54:42"/>
    <n v="1488308082"/>
    <n v="1483124082"/>
    <b v="0"/>
    <n v="28"/>
    <b v="0"/>
    <s v="technology/wearables"/>
    <n v="0.14993333333333334"/>
    <n v="80.319999999999993"/>
    <s v="technology"/>
    <s v="wearables"/>
    <x v="6"/>
    <n v="0"/>
    <n v="1"/>
    <n v="0"/>
    <n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09-26T02:10:40"/>
    <d v="2015-09-26T02:10:40"/>
    <n v="1446693040"/>
    <n v="1443233440"/>
    <b v="0"/>
    <n v="12"/>
    <b v="0"/>
    <s v="technology/wearables"/>
    <n v="5.0509090909090906E-2"/>
    <n v="115.75"/>
    <s v="technology"/>
    <s v="wearables"/>
    <x v="9"/>
    <n v="0"/>
    <n v="1"/>
    <n v="0"/>
    <n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0-28T15:48:27"/>
    <d v="2014-10-28T15:48:27"/>
    <n v="1417392000"/>
    <n v="1414511307"/>
    <b v="0"/>
    <n v="16"/>
    <b v="0"/>
    <s v="technology/wearables"/>
    <n v="0.10214285714285715"/>
    <n v="44.69"/>
    <s v="technology"/>
    <s v="wearables"/>
    <x v="0"/>
    <n v="0"/>
    <n v="1"/>
    <n v="0"/>
    <n v="1"/>
  </r>
  <r>
    <n v="717"/>
    <s v="cool air belt"/>
    <s v="Cool air flowing under clothing keeps you cool."/>
    <n v="100000"/>
    <n v="305"/>
    <x v="2"/>
    <s v="US"/>
    <s v="USD"/>
    <d v="2014-08-06T20:30:02"/>
    <d v="2014-08-06T20:30:02"/>
    <n v="1409949002"/>
    <n v="1407357002"/>
    <b v="0"/>
    <n v="4"/>
    <b v="0"/>
    <s v="technology/wearables"/>
    <n v="3.0500000000000002E-3"/>
    <n v="76.25"/>
    <s v="technology"/>
    <s v="wearables"/>
    <x v="10"/>
    <n v="0"/>
    <n v="1"/>
    <n v="0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1-17T20:17:27"/>
    <d v="2017-01-17T20:17:27"/>
    <n v="1487397540"/>
    <n v="1484684247"/>
    <b v="0"/>
    <n v="4"/>
    <b v="0"/>
    <s v="technology/wearables"/>
    <n v="7.4999999999999997E-3"/>
    <n v="22.5"/>
    <s v="technology"/>
    <s v="wearables"/>
    <x v="1"/>
    <n v="0"/>
    <n v="1"/>
    <n v="0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09T00:57:56"/>
    <d v="2016-02-09T00:57:56"/>
    <n v="1456189076"/>
    <n v="1454979476"/>
    <b v="0"/>
    <n v="10"/>
    <b v="0"/>
    <s v="technology/wearables"/>
    <n v="1.2933333333333333E-2"/>
    <n v="19.399999999999999"/>
    <s v="technology"/>
    <s v="wearables"/>
    <x v="6"/>
    <n v="0"/>
    <n v="1"/>
    <n v="0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01T15:34:51"/>
    <d v="2012-01-01T15:34:51"/>
    <n v="1327851291"/>
    <n v="1325432091"/>
    <b v="0"/>
    <n v="41"/>
    <b v="1"/>
    <s v="publishing/nonfiction"/>
    <n v="1.4394736842105262"/>
    <n v="66.709999999999994"/>
    <s v="publishing"/>
    <s v="nonfiction"/>
    <x v="4"/>
    <n v="1"/>
    <n v="0"/>
    <n v="0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6-17T13:43:27"/>
    <d v="2014-06-17T13:43:27"/>
    <n v="1406900607"/>
    <n v="1403012607"/>
    <b v="0"/>
    <n v="119"/>
    <b v="1"/>
    <s v="publishing/nonfiction"/>
    <n v="1.2210975609756098"/>
    <n v="84.14"/>
    <s v="publishing"/>
    <s v="nonfiction"/>
    <x v="0"/>
    <n v="1"/>
    <n v="0"/>
    <n v="0"/>
    <n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3-09T19:19:38"/>
    <d v="2012-03-09T19:19:38"/>
    <n v="1333909178"/>
    <n v="1331320778"/>
    <b v="0"/>
    <n v="153"/>
    <b v="1"/>
    <s v="publishing/nonfiction"/>
    <n v="1.3202400000000001"/>
    <n v="215.73"/>
    <s v="publishing"/>
    <s v="nonfiction"/>
    <x v="9"/>
    <n v="1"/>
    <n v="0"/>
    <n v="0"/>
    <n v="1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6-29T19:35:49"/>
    <d v="2015-06-29T19:35:49"/>
    <n v="1438228740"/>
    <n v="1435606549"/>
    <b v="0"/>
    <n v="100"/>
    <b v="1"/>
    <s v="publishing/nonfiction"/>
    <n v="1.0938000000000001"/>
    <n v="54.69"/>
    <s v="publishing"/>
    <s v="nonfiction"/>
    <x v="0"/>
    <n v="1"/>
    <n v="0"/>
    <n v="0"/>
    <n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5-31T15:19:23"/>
    <d v="2011-05-31T15:19:23"/>
    <n v="1309447163"/>
    <n v="1306855163"/>
    <b v="0"/>
    <n v="143"/>
    <b v="1"/>
    <s v="publishing/nonfiction"/>
    <n v="1.0547157142857144"/>
    <n v="51.63"/>
    <s v="publishing"/>
    <s v="nonfiction"/>
    <x v="0"/>
    <n v="1"/>
    <n v="0"/>
    <n v="0"/>
    <n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1-13T15:01:52"/>
    <d v="2015-11-13T15:01:52"/>
    <n v="1450018912"/>
    <n v="1447426912"/>
    <b v="0"/>
    <n v="140"/>
    <b v="1"/>
    <s v="publishing/nonfiction"/>
    <n v="1.0035000000000001"/>
    <n v="143.36000000000001"/>
    <s v="publishing"/>
    <s v="nonfiction"/>
    <x v="8"/>
    <n v="1"/>
    <n v="0"/>
    <n v="0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3-13T01:01:27"/>
    <d v="2013-03-13T01:01:27"/>
    <n v="1365728487"/>
    <n v="1363136487"/>
    <b v="0"/>
    <n v="35"/>
    <b v="1"/>
    <s v="publishing/nonfiction"/>
    <n v="1.014"/>
    <n v="72.430000000000007"/>
    <s v="publishing"/>
    <s v="nonfiction"/>
    <x v="4"/>
    <n v="1"/>
    <n v="0"/>
    <n v="0"/>
    <n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2-12-04T00:29:09"/>
    <d v="2012-12-04T00:29:09"/>
    <n v="1358198400"/>
    <n v="1354580949"/>
    <b v="0"/>
    <n v="149"/>
    <b v="1"/>
    <s v="publishing/nonfiction"/>
    <n v="1.5551428571428572"/>
    <n v="36.53"/>
    <s v="publishing"/>
    <s v="nonfiction"/>
    <x v="4"/>
    <n v="1"/>
    <n v="0"/>
    <n v="0"/>
    <n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7-07T20:05:57"/>
    <d v="2011-07-07T20:05:57"/>
    <n v="1313957157"/>
    <n v="1310069157"/>
    <b v="0"/>
    <n v="130"/>
    <b v="1"/>
    <s v="publishing/nonfiction"/>
    <n v="1.05566"/>
    <n v="60.9"/>
    <s v="publishing"/>
    <s v="nonfiction"/>
    <x v="0"/>
    <n v="1"/>
    <n v="0"/>
    <n v="0"/>
    <n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7-21T04:27:41"/>
    <d v="2012-07-21T04:27:41"/>
    <n v="1348028861"/>
    <n v="1342844861"/>
    <b v="0"/>
    <n v="120"/>
    <b v="1"/>
    <s v="publishing/nonfiction"/>
    <n v="1.3065"/>
    <n v="43.55"/>
    <s v="publishing"/>
    <s v="nonfiction"/>
    <x v="4"/>
    <n v="1"/>
    <n v="0"/>
    <n v="0"/>
    <n v="1"/>
  </r>
  <r>
    <n v="730"/>
    <s v="Encyclopedia of Surfing"/>
    <s v="A Massive but Cheerful Online Digital Archive of Surfing"/>
    <n v="20000"/>
    <n v="26438"/>
    <x v="0"/>
    <s v="US"/>
    <s v="USD"/>
    <d v="2011-11-07T17:53:11"/>
    <d v="2011-11-07T17:53:11"/>
    <n v="1323280391"/>
    <n v="1320688391"/>
    <b v="0"/>
    <n v="265"/>
    <b v="1"/>
    <s v="publishing/nonfiction"/>
    <n v="1.3219000000000001"/>
    <n v="99.77"/>
    <s v="publishing"/>
    <s v="nonfiction"/>
    <x v="8"/>
    <n v="1"/>
    <n v="0"/>
    <n v="0"/>
    <n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1-12-02T19:05:47"/>
    <d v="2011-12-02T19:05:47"/>
    <n v="1327212000"/>
    <n v="1322852747"/>
    <b v="0"/>
    <n v="71"/>
    <b v="1"/>
    <s v="publishing/nonfiction"/>
    <n v="1.26"/>
    <n v="88.73"/>
    <s v="publishing"/>
    <s v="nonfiction"/>
    <x v="0"/>
    <n v="1"/>
    <n v="0"/>
    <n v="0"/>
    <n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7-31T10:11:01"/>
    <d v="2013-07-31T10:11:01"/>
    <n v="1380449461"/>
    <n v="1375265461"/>
    <b v="0"/>
    <n v="13"/>
    <b v="1"/>
    <s v="publishing/nonfiction"/>
    <n v="1.6"/>
    <n v="4.92"/>
    <s v="publishing"/>
    <s v="nonfiction"/>
    <x v="2"/>
    <n v="1"/>
    <n v="0"/>
    <n v="0"/>
    <n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1-20T10:04:52"/>
    <d v="2013-11-20T10:04:52"/>
    <n v="1387533892"/>
    <n v="1384941892"/>
    <b v="0"/>
    <n v="169"/>
    <b v="1"/>
    <s v="publishing/nonfiction"/>
    <n v="1.2048000000000001"/>
    <n v="17.82"/>
    <s v="publishing"/>
    <s v="nonfiction"/>
    <x v="4"/>
    <n v="1"/>
    <n v="0"/>
    <n v="0"/>
    <n v="1"/>
  </r>
  <r>
    <n v="734"/>
    <s v="Sideswiped"/>
    <s v="Sideswiped is my story of growing in and trusting God through the mess and mysteries of life."/>
    <n v="8500"/>
    <n v="10670"/>
    <x v="0"/>
    <s v="CA"/>
    <s v="CAD"/>
    <d v="2015-04-08T03:57:00"/>
    <d v="2015-04-08T03:57:00"/>
    <n v="1431147600"/>
    <n v="1428465420"/>
    <b v="0"/>
    <n v="57"/>
    <b v="1"/>
    <s v="publishing/nonfiction"/>
    <n v="1.2552941176470589"/>
    <n v="187.19"/>
    <s v="publishing"/>
    <s v="nonfiction"/>
    <x v="0"/>
    <n v="1"/>
    <n v="0"/>
    <n v="0"/>
    <n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1-03T00:42:26"/>
    <d v="2014-11-03T00:42:26"/>
    <n v="1417653540"/>
    <n v="1414975346"/>
    <b v="0"/>
    <n v="229"/>
    <b v="1"/>
    <s v="publishing/nonfiction"/>
    <n v="1.1440638297872341"/>
    <n v="234.81"/>
    <s v="publishing"/>
    <s v="nonfiction"/>
    <x v="11"/>
    <n v="1"/>
    <n v="0"/>
    <n v="0"/>
    <n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01T17:37:20"/>
    <d v="2013-11-01T17:37:20"/>
    <n v="1385009940"/>
    <n v="1383327440"/>
    <b v="0"/>
    <n v="108"/>
    <b v="1"/>
    <s v="publishing/nonfiction"/>
    <n v="3.151388888888889"/>
    <n v="105.05"/>
    <s v="publishing"/>
    <s v="nonfiction"/>
    <x v="4"/>
    <n v="1"/>
    <n v="0"/>
    <n v="0"/>
    <n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1-28T06:36:27"/>
    <d v="2014-01-28T06:36:27"/>
    <n v="1392408000"/>
    <n v="1390890987"/>
    <b v="0"/>
    <n v="108"/>
    <b v="1"/>
    <s v="publishing/nonfiction"/>
    <n v="1.224"/>
    <n v="56.67"/>
    <s v="publishing"/>
    <s v="nonfiction"/>
    <x v="0"/>
    <n v="1"/>
    <n v="0"/>
    <n v="0"/>
    <n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0-31T14:29:54"/>
    <d v="2014-10-31T14:29:54"/>
    <n v="1417409940"/>
    <n v="1414765794"/>
    <b v="0"/>
    <n v="41"/>
    <b v="1"/>
    <s v="publishing/nonfiction"/>
    <n v="1.0673333333333332"/>
    <n v="39.049999999999997"/>
    <s v="publishing"/>
    <s v="nonfiction"/>
    <x v="4"/>
    <n v="1"/>
    <n v="0"/>
    <n v="0"/>
    <n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7-09T12:03:49"/>
    <d v="2014-07-09T12:03:49"/>
    <n v="1407758629"/>
    <n v="1404907429"/>
    <b v="0"/>
    <n v="139"/>
    <b v="1"/>
    <s v="publishing/nonfiction"/>
    <n v="1.5833333333333333"/>
    <n v="68.349999999999994"/>
    <s v="publishing"/>
    <s v="nonfiction"/>
    <x v="0"/>
    <n v="1"/>
    <n v="0"/>
    <n v="0"/>
    <n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07T03:31:22"/>
    <d v="2015-06-07T03:31:22"/>
    <n v="1434857482"/>
    <n v="1433647882"/>
    <b v="0"/>
    <n v="19"/>
    <b v="1"/>
    <s v="publishing/nonfiction"/>
    <n v="1.0740000000000001"/>
    <n v="169.58"/>
    <s v="publishing"/>
    <s v="nonfiction"/>
    <x v="4"/>
    <n v="1"/>
    <n v="0"/>
    <n v="0"/>
    <n v="1"/>
  </r>
  <r>
    <n v="741"/>
    <s v="reVILNA: the vilna ghetto project"/>
    <s v="A revolutionary digital mapping project of the Vilna Ghetto"/>
    <n v="13000"/>
    <n v="13293.8"/>
    <x v="0"/>
    <s v="US"/>
    <s v="USD"/>
    <d v="2013-05-07T15:33:26"/>
    <d v="2013-05-07T15:33:26"/>
    <n v="1370964806"/>
    <n v="1367940806"/>
    <b v="0"/>
    <n v="94"/>
    <b v="1"/>
    <s v="publishing/nonfiction"/>
    <n v="1.0226"/>
    <n v="141.41999999999999"/>
    <s v="publishing"/>
    <s v="nonfiction"/>
    <x v="1"/>
    <n v="1"/>
    <n v="0"/>
    <n v="0"/>
    <n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2-19T22:01:52"/>
    <d v="2014-02-19T22:01:52"/>
    <n v="1395435712"/>
    <n v="1392847312"/>
    <b v="0"/>
    <n v="23"/>
    <b v="1"/>
    <s v="publishing/nonfiction"/>
    <n v="1.1071428571428572"/>
    <n v="67.39"/>
    <s v="publishing"/>
    <s v="nonfiction"/>
    <x v="4"/>
    <n v="1"/>
    <n v="0"/>
    <n v="0"/>
    <n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3-22T17:01:25"/>
    <d v="2012-03-22T17:01:25"/>
    <n v="1334610000"/>
    <n v="1332435685"/>
    <b v="0"/>
    <n v="15"/>
    <b v="1"/>
    <s v="publishing/nonfiction"/>
    <n v="1.48"/>
    <n v="54.27"/>
    <s v="publishing"/>
    <s v="nonfiction"/>
    <x v="2"/>
    <n v="1"/>
    <n v="0"/>
    <n v="0"/>
    <n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1-13T22:58:23"/>
    <d v="2012-11-13T22:58:23"/>
    <n v="1355439503"/>
    <n v="1352847503"/>
    <b v="0"/>
    <n v="62"/>
    <b v="1"/>
    <s v="publishing/nonfiction"/>
    <n v="1.0232000000000001"/>
    <n v="82.52"/>
    <s v="publishing"/>
    <s v="nonfiction"/>
    <x v="0"/>
    <n v="1"/>
    <n v="0"/>
    <n v="0"/>
    <n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4-03T13:44:05"/>
    <d v="2013-04-03T13:44:05"/>
    <n v="1367588645"/>
    <n v="1364996645"/>
    <b v="0"/>
    <n v="74"/>
    <b v="1"/>
    <s v="publishing/nonfiction"/>
    <n v="1.7909909909909909"/>
    <n v="53.73"/>
    <s v="publishing"/>
    <s v="nonfiction"/>
    <x v="4"/>
    <n v="1"/>
    <n v="0"/>
    <n v="0"/>
    <n v="1"/>
  </r>
  <r>
    <n v="746"/>
    <s v="Attention: People With Body Parts"/>
    <s v="This is a book of letters. Letters to our body parts."/>
    <n v="2987"/>
    <n v="3318"/>
    <x v="0"/>
    <s v="US"/>
    <s v="USD"/>
    <d v="2012-09-05T01:01:49"/>
    <d v="2012-09-05T01:01:49"/>
    <n v="1348372740"/>
    <n v="1346806909"/>
    <b v="0"/>
    <n v="97"/>
    <b v="1"/>
    <s v="publishing/nonfiction"/>
    <n v="1.1108135252761968"/>
    <n v="34.21"/>
    <s v="publishing"/>
    <s v="nonfiction"/>
    <x v="4"/>
    <n v="1"/>
    <n v="0"/>
    <n v="0"/>
    <n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4-12-15T13:10:19"/>
    <d v="2014-12-15T13:10:19"/>
    <n v="1421319240"/>
    <n v="1418649019"/>
    <b v="0"/>
    <n v="55"/>
    <b v="1"/>
    <s v="publishing/nonfiction"/>
    <n v="1.0004285714285714"/>
    <n v="127.33"/>
    <s v="publishing"/>
    <s v="nonfiction"/>
    <x v="0"/>
    <n v="1"/>
    <n v="0"/>
    <n v="0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7-11T20:19:26"/>
    <d v="2014-07-11T20:19:26"/>
    <n v="1407701966"/>
    <n v="1405109966"/>
    <b v="0"/>
    <n v="44"/>
    <b v="1"/>
    <s v="publishing/nonfiction"/>
    <n v="1.0024999999999999"/>
    <n v="45.57"/>
    <s v="publishing"/>
    <s v="nonfiction"/>
    <x v="4"/>
    <n v="1"/>
    <n v="0"/>
    <n v="0"/>
    <n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6-12-29T22:35:30"/>
    <d v="2016-12-29T22:35:30"/>
    <n v="1485642930"/>
    <n v="1483050930"/>
    <b v="0"/>
    <n v="110"/>
    <b v="1"/>
    <s v="publishing/nonfiction"/>
    <n v="1.0556000000000001"/>
    <n v="95.96"/>
    <s v="publishing"/>
    <s v="nonfiction"/>
    <x v="1"/>
    <n v="1"/>
    <n v="0"/>
    <n v="0"/>
    <n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1-25T21:04:32"/>
    <d v="2013-01-25T21:04:32"/>
    <n v="1361739872"/>
    <n v="1359147872"/>
    <b v="0"/>
    <n v="59"/>
    <b v="1"/>
    <s v="publishing/nonfiction"/>
    <n v="1.0258775877587758"/>
    <n v="77.27"/>
    <s v="publishing"/>
    <s v="nonfiction"/>
    <x v="4"/>
    <n v="1"/>
    <n v="0"/>
    <n v="0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6-19T15:07:55"/>
    <d v="2011-06-19T15:07:55"/>
    <n v="1312470475"/>
    <n v="1308496075"/>
    <b v="0"/>
    <n v="62"/>
    <b v="1"/>
    <s v="publishing/nonfiction"/>
    <n v="1.1850000000000001"/>
    <n v="57.34"/>
    <s v="publishing"/>
    <s v="nonfiction"/>
    <x v="4"/>
    <n v="1"/>
    <n v="0"/>
    <n v="0"/>
    <n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09-26T10:06:57"/>
    <d v="2016-09-26T10:06:57"/>
    <n v="1476615600"/>
    <n v="1474884417"/>
    <b v="0"/>
    <n v="105"/>
    <b v="1"/>
    <s v="publishing/nonfiction"/>
    <n v="1.117"/>
    <n v="53.19"/>
    <s v="publishing"/>
    <s v="nonfiction"/>
    <x v="0"/>
    <n v="1"/>
    <n v="0"/>
    <n v="0"/>
    <n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1-15T14:09:51"/>
    <d v="2015-01-15T14:09:51"/>
    <n v="1423922991"/>
    <n v="1421330991"/>
    <b v="0"/>
    <n v="26"/>
    <b v="1"/>
    <s v="publishing/nonfiction"/>
    <n v="1.28"/>
    <n v="492.31"/>
    <s v="publishing"/>
    <s v="nonfiction"/>
    <x v="1"/>
    <n v="1"/>
    <n v="0"/>
    <n v="0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2-12-06T17:58:41"/>
    <d v="2012-12-06T17:58:41"/>
    <n v="1357408721"/>
    <n v="1354816721"/>
    <b v="0"/>
    <n v="49"/>
    <b v="1"/>
    <s v="publishing/nonfiction"/>
    <n v="1.0375000000000001"/>
    <n v="42.35"/>
    <s v="publishing"/>
    <s v="nonfiction"/>
    <x v="4"/>
    <n v="1"/>
    <n v="0"/>
    <n v="0"/>
    <n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4-19T14:31:17"/>
    <d v="2013-04-19T14:31:17"/>
    <n v="1369010460"/>
    <n v="1366381877"/>
    <b v="0"/>
    <n v="68"/>
    <b v="1"/>
    <s v="publishing/nonfiction"/>
    <n v="1.0190760000000001"/>
    <n v="37.47"/>
    <s v="publishing"/>
    <s v="nonfiction"/>
    <x v="4"/>
    <n v="1"/>
    <n v="0"/>
    <n v="0"/>
    <n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2-16T18:24:19"/>
    <d v="2011-02-16T18:24:19"/>
    <n v="1303147459"/>
    <n v="1297880659"/>
    <b v="0"/>
    <n v="22"/>
    <b v="1"/>
    <s v="publishing/nonfiction"/>
    <n v="1.177142857142857"/>
    <n v="37.450000000000003"/>
    <s v="publishing"/>
    <s v="nonfiction"/>
    <x v="2"/>
    <n v="1"/>
    <n v="0"/>
    <n v="0"/>
    <n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1-22T01:18:34"/>
    <d v="2012-11-22T01:18:34"/>
    <n v="1354756714"/>
    <n v="1353547114"/>
    <b v="0"/>
    <n v="18"/>
    <b v="1"/>
    <s v="publishing/nonfiction"/>
    <n v="2.38"/>
    <n v="33.06"/>
    <s v="publishing"/>
    <s v="nonfiction"/>
    <x v="2"/>
    <n v="1"/>
    <n v="0"/>
    <n v="0"/>
    <n v="1"/>
  </r>
  <r>
    <n v="758"/>
    <s v="Publish Waiting On Humanity"/>
    <s v="I am publishing my book, Waiting on Humanity and need some finishing funds to do so."/>
    <n v="2500"/>
    <n v="2550"/>
    <x v="0"/>
    <s v="US"/>
    <s v="USD"/>
    <d v="2010-09-08T20:04:28"/>
    <d v="2010-09-08T20:04:28"/>
    <n v="1286568268"/>
    <n v="1283976268"/>
    <b v="0"/>
    <n v="19"/>
    <b v="1"/>
    <s v="publishing/nonfiction"/>
    <n v="1.02"/>
    <n v="134.21"/>
    <s v="publishing"/>
    <s v="nonfiction"/>
    <x v="4"/>
    <n v="1"/>
    <n v="0"/>
    <n v="0"/>
    <n v="1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5-30T07:55:39"/>
    <d v="2014-05-30T07:55:39"/>
    <n v="1404892539"/>
    <n v="1401436539"/>
    <b v="0"/>
    <n v="99"/>
    <b v="1"/>
    <s v="publishing/nonfiction"/>
    <n v="1.0192000000000001"/>
    <n v="51.47"/>
    <s v="publishing"/>
    <s v="nonfiction"/>
    <x v="0"/>
    <n v="1"/>
    <n v="0"/>
    <n v="0"/>
    <n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0-27T18:20:13"/>
    <d v="2016-10-27T18:20:13"/>
    <n v="1480188013"/>
    <n v="1477592413"/>
    <b v="0"/>
    <n v="0"/>
    <b v="0"/>
    <s v="publishing/fiction"/>
    <n v="0"/>
    <e v="#DIV/0!"/>
    <s v="publishing"/>
    <s v="fiction"/>
    <x v="4"/>
    <n v="0"/>
    <n v="1"/>
    <n v="0"/>
    <n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1-03T18:02:06"/>
    <d v="2014-01-03T18:02:06"/>
    <n v="1391364126"/>
    <n v="1388772126"/>
    <b v="0"/>
    <n v="6"/>
    <b v="0"/>
    <s v="publishing/fiction"/>
    <n v="4.7E-2"/>
    <n v="39.17"/>
    <s v="publishing"/>
    <s v="fiction"/>
    <x v="0"/>
    <n v="0"/>
    <n v="1"/>
    <n v="0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1-16T20:36:10"/>
    <d v="2016-11-16T20:36:10"/>
    <n v="1480831200"/>
    <n v="1479328570"/>
    <b v="0"/>
    <n v="0"/>
    <b v="0"/>
    <s v="publishing/fiction"/>
    <n v="0"/>
    <e v="#DIV/0!"/>
    <s v="publishing"/>
    <s v="fiction"/>
    <x v="4"/>
    <n v="0"/>
    <n v="1"/>
    <n v="0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7-16T10:43:28"/>
    <d v="2013-07-16T10:43:28"/>
    <n v="1376563408"/>
    <n v="1373971408"/>
    <b v="0"/>
    <n v="1"/>
    <b v="0"/>
    <s v="publishing/fiction"/>
    <n v="1.1655011655011655E-3"/>
    <n v="5"/>
    <s v="publishing"/>
    <s v="fiction"/>
    <x v="4"/>
    <n v="0"/>
    <n v="1"/>
    <n v="0"/>
    <n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8-11T04:09:21"/>
    <d v="2015-08-11T04:09:21"/>
    <n v="1441858161"/>
    <n v="1439266161"/>
    <b v="0"/>
    <n v="0"/>
    <b v="0"/>
    <s v="publishing/fiction"/>
    <n v="0"/>
    <e v="#DIV/0!"/>
    <s v="publishing"/>
    <s v="fiction"/>
    <x v="0"/>
    <n v="0"/>
    <n v="1"/>
    <n v="0"/>
    <n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09-19T13:01:24"/>
    <d v="2014-09-19T13:01:24"/>
    <n v="1413723684"/>
    <n v="1411131684"/>
    <b v="0"/>
    <n v="44"/>
    <b v="0"/>
    <s v="publishing/fiction"/>
    <n v="0.36014285714285715"/>
    <n v="57.3"/>
    <s v="publishing"/>
    <s v="fiction"/>
    <x v="0"/>
    <n v="0"/>
    <n v="1"/>
    <n v="0"/>
    <n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1-17T18:48:03"/>
    <d v="2015-01-17T18:48:03"/>
    <n v="1424112483"/>
    <n v="1421520483"/>
    <b v="0"/>
    <n v="0"/>
    <b v="0"/>
    <s v="publishing/fiction"/>
    <n v="0"/>
    <e v="#DIV/0!"/>
    <s v="publishing"/>
    <s v="fiction"/>
    <x v="4"/>
    <n v="0"/>
    <n v="1"/>
    <n v="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4-21T03:26:50"/>
    <d v="2015-04-21T03:26:50"/>
    <n v="1432178810"/>
    <n v="1429586810"/>
    <b v="0"/>
    <n v="3"/>
    <b v="0"/>
    <s v="publishing/fiction"/>
    <n v="3.5400000000000001E-2"/>
    <n v="59"/>
    <s v="publishing"/>
    <s v="fiction"/>
    <x v="0"/>
    <n v="0"/>
    <n v="1"/>
    <n v="0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1-16T04:58:10"/>
    <d v="2013-11-16T04:58:10"/>
    <n v="1387169890"/>
    <n v="1384577890"/>
    <b v="0"/>
    <n v="0"/>
    <b v="0"/>
    <s v="publishing/fiction"/>
    <n v="0"/>
    <e v="#DIV/0!"/>
    <s v="publishing"/>
    <s v="fiction"/>
    <x v="4"/>
    <n v="0"/>
    <n v="1"/>
    <n v="0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1-26T23:54:54"/>
    <d v="2013-11-26T23:54:54"/>
    <n v="1388102094"/>
    <n v="1385510094"/>
    <b v="0"/>
    <n v="52"/>
    <b v="0"/>
    <s v="publishing/fiction"/>
    <n v="0.41399999999999998"/>
    <n v="31.85"/>
    <s v="publishing"/>
    <s v="fiction"/>
    <x v="4"/>
    <n v="0"/>
    <n v="1"/>
    <n v="0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1-15T23:59:29"/>
    <d v="2013-01-15T23:59:29"/>
    <n v="1361750369"/>
    <n v="1358294369"/>
    <b v="0"/>
    <n v="0"/>
    <b v="0"/>
    <s v="publishing/fiction"/>
    <n v="0"/>
    <e v="#DIV/0!"/>
    <s v="publishing"/>
    <s v="fiction"/>
    <x v="6"/>
    <n v="0"/>
    <n v="1"/>
    <n v="0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5-12-11T19:46:42"/>
    <d v="2015-12-11T19:46:42"/>
    <n v="1454183202"/>
    <n v="1449863202"/>
    <b v="0"/>
    <n v="1"/>
    <b v="0"/>
    <s v="publishing/fiction"/>
    <n v="2.631578947368421E-4"/>
    <n v="10"/>
    <s v="publishing"/>
    <s v="fiction"/>
    <x v="7"/>
    <n v="0"/>
    <n v="1"/>
    <n v="0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09-12T01:21:59"/>
    <d v="2009-09-12T01:21:59"/>
    <n v="1257047940"/>
    <n v="1252718519"/>
    <b v="0"/>
    <n v="1"/>
    <b v="0"/>
    <s v="publishing/fiction"/>
    <n v="3.3333333333333333E-2"/>
    <n v="50"/>
    <s v="publishing"/>
    <s v="fiction"/>
    <x v="4"/>
    <n v="0"/>
    <n v="1"/>
    <n v="0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4-06T17:39:45"/>
    <d v="2015-04-06T17:39:45"/>
    <n v="1431298860"/>
    <n v="1428341985"/>
    <b v="0"/>
    <n v="2"/>
    <b v="0"/>
    <s v="publishing/fiction"/>
    <n v="8.5129023676509714E-3"/>
    <n v="16"/>
    <s v="publishing"/>
    <s v="fiction"/>
    <x v="4"/>
    <n v="0"/>
    <n v="1"/>
    <n v="0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1-24T18:43:38"/>
    <d v="2014-01-24T18:43:38"/>
    <n v="1393181018"/>
    <n v="1390589018"/>
    <b v="0"/>
    <n v="9"/>
    <b v="0"/>
    <s v="publishing/fiction"/>
    <n v="0.70199999999999996"/>
    <n v="39"/>
    <s v="publishing"/>
    <s v="fiction"/>
    <x v="2"/>
    <n v="0"/>
    <n v="1"/>
    <n v="0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1-16T01:26:35"/>
    <d v="2011-11-16T01:26:35"/>
    <n v="1323998795"/>
    <n v="1321406795"/>
    <b v="0"/>
    <n v="5"/>
    <b v="0"/>
    <s v="publishing/fiction"/>
    <n v="1.7000000000000001E-2"/>
    <n v="34"/>
    <s v="publishing"/>
    <s v="fiction"/>
    <x v="1"/>
    <n v="0"/>
    <n v="1"/>
    <n v="0"/>
    <n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09-03T16:27:25"/>
    <d v="2015-09-03T16:27:25"/>
    <n v="1444539600"/>
    <n v="1441297645"/>
    <b v="0"/>
    <n v="57"/>
    <b v="0"/>
    <s v="publishing/fiction"/>
    <n v="0.51400000000000001"/>
    <n v="63.12"/>
    <s v="publishing"/>
    <s v="fiction"/>
    <x v="0"/>
    <n v="0"/>
    <n v="1"/>
    <n v="0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01T23:32:57"/>
    <d v="2013-07-01T23:32:57"/>
    <n v="1375313577"/>
    <n v="1372721577"/>
    <b v="0"/>
    <n v="3"/>
    <b v="0"/>
    <s v="publishing/fiction"/>
    <n v="7.0000000000000001E-3"/>
    <n v="7"/>
    <s v="publishing"/>
    <s v="fiction"/>
    <x v="4"/>
    <n v="0"/>
    <n v="1"/>
    <n v="0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3-31T16:51:20"/>
    <d v="2014-03-31T16:51:20"/>
    <n v="1398876680"/>
    <n v="1396284680"/>
    <b v="0"/>
    <n v="1"/>
    <b v="0"/>
    <s v="publishing/fiction"/>
    <n v="4.0000000000000001E-3"/>
    <n v="2"/>
    <s v="publishing"/>
    <s v="fiction"/>
    <x v="2"/>
    <n v="0"/>
    <n v="1"/>
    <n v="0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09-15T16:25:05"/>
    <d v="2010-09-15T16:25:05"/>
    <n v="1287115200"/>
    <n v="1284567905"/>
    <b v="0"/>
    <n v="6"/>
    <b v="0"/>
    <s v="publishing/fiction"/>
    <n v="2.6666666666666668E-2"/>
    <n v="66.67"/>
    <s v="publishing"/>
    <s v="fiction"/>
    <x v="6"/>
    <n v="0"/>
    <n v="1"/>
    <n v="0"/>
    <n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4-03T16:10:25"/>
    <d v="2011-04-03T16:10:25"/>
    <n v="1304439025"/>
    <n v="1301847025"/>
    <b v="0"/>
    <n v="27"/>
    <b v="1"/>
    <s v="music/rock"/>
    <n v="1.04"/>
    <n v="38.520000000000003"/>
    <s v="music"/>
    <s v="rock"/>
    <x v="4"/>
    <n v="1"/>
    <n v="0"/>
    <n v="0"/>
    <n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5-09T00:01:14"/>
    <d v="2013-05-09T00:01:14"/>
    <n v="1370649674"/>
    <n v="1368057674"/>
    <b v="0"/>
    <n v="25"/>
    <b v="1"/>
    <s v="music/rock"/>
    <n v="1.3315375"/>
    <n v="42.61"/>
    <s v="music"/>
    <s v="rock"/>
    <x v="2"/>
    <n v="1"/>
    <n v="0"/>
    <n v="0"/>
    <n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7-26T18:11:42"/>
    <d v="2012-07-26T18:11:42"/>
    <n v="1345918302"/>
    <n v="1343326302"/>
    <b v="0"/>
    <n v="14"/>
    <b v="1"/>
    <s v="music/rock"/>
    <n v="1"/>
    <n v="50"/>
    <s v="music"/>
    <s v="rock"/>
    <x v="2"/>
    <n v="1"/>
    <n v="0"/>
    <n v="0"/>
    <n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3-19T18:34:09"/>
    <d v="2012-03-19T18:34:09"/>
    <n v="1335564000"/>
    <n v="1332182049"/>
    <b v="0"/>
    <n v="35"/>
    <b v="1"/>
    <s v="music/rock"/>
    <n v="1.4813333333333334"/>
    <n v="63.49"/>
    <s v="music"/>
    <s v="rock"/>
    <x v="4"/>
    <n v="1"/>
    <n v="0"/>
    <n v="0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2-05T03:35:19"/>
    <d v="2014-02-05T03:35:19"/>
    <n v="1395023719"/>
    <n v="1391571319"/>
    <b v="0"/>
    <n v="10"/>
    <b v="1"/>
    <s v="music/rock"/>
    <n v="1.0249999999999999"/>
    <n v="102.5"/>
    <s v="music"/>
    <s v="rock"/>
    <x v="4"/>
    <n v="1"/>
    <n v="0"/>
    <n v="0"/>
    <n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1-29T14:15:15"/>
    <d v="2013-01-29T14:15:15"/>
    <n v="1362060915"/>
    <n v="1359468915"/>
    <b v="0"/>
    <n v="29"/>
    <b v="1"/>
    <s v="music/rock"/>
    <n v="1.8062799999999999"/>
    <n v="31.14"/>
    <s v="music"/>
    <s v="rock"/>
    <x v="2"/>
    <n v="1"/>
    <n v="0"/>
    <n v="0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3-15T01:20:34"/>
    <d v="2012-03-15T01:20:34"/>
    <n v="1336751220"/>
    <n v="1331774434"/>
    <b v="0"/>
    <n v="44"/>
    <b v="1"/>
    <s v="music/rock"/>
    <n v="1.4279999999999999"/>
    <n v="162.27000000000001"/>
    <s v="music"/>
    <s v="rock"/>
    <x v="0"/>
    <n v="1"/>
    <n v="0"/>
    <n v="0"/>
    <n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0-02T15:03:46"/>
    <d v="2013-10-02T15:03:46"/>
    <n v="1383318226"/>
    <n v="1380726226"/>
    <b v="0"/>
    <n v="17"/>
    <b v="1"/>
    <s v="music/rock"/>
    <n v="1.1416666666666666"/>
    <n v="80.59"/>
    <s v="music"/>
    <s v="rock"/>
    <x v="4"/>
    <n v="1"/>
    <n v="0"/>
    <n v="0"/>
    <n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5-30T00:09:48"/>
    <d v="2012-05-30T00:09:48"/>
    <n v="1341633540"/>
    <n v="1338336588"/>
    <b v="0"/>
    <n v="34"/>
    <b v="1"/>
    <s v="music/rock"/>
    <n v="2.03505"/>
    <n v="59.85"/>
    <s v="music"/>
    <s v="rock"/>
    <x v="4"/>
    <n v="1"/>
    <n v="0"/>
    <n v="0"/>
    <n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03T04:28:00"/>
    <d v="2013-01-03T04:28:00"/>
    <n v="1358755140"/>
    <n v="1357187280"/>
    <b v="0"/>
    <n v="14"/>
    <b v="1"/>
    <s v="music/rock"/>
    <n v="1.0941176470588236"/>
    <n v="132.86000000000001"/>
    <s v="music"/>
    <s v="rock"/>
    <x v="4"/>
    <n v="1"/>
    <n v="0"/>
    <n v="0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1-02T01:08:59"/>
    <d v="2013-01-02T01:08:59"/>
    <n v="1359680939"/>
    <n v="1357088939"/>
    <b v="0"/>
    <n v="156"/>
    <b v="1"/>
    <s v="music/rock"/>
    <n v="1.443746"/>
    <n v="92.55"/>
    <s v="music"/>
    <s v="rock"/>
    <x v="1"/>
    <n v="1"/>
    <n v="0"/>
    <n v="0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0-10T18:44:06"/>
    <d v="2013-10-10T18:44:06"/>
    <n v="1384322340"/>
    <n v="1381430646"/>
    <b v="0"/>
    <n v="128"/>
    <b v="1"/>
    <s v="music/rock"/>
    <n v="1.0386666666666666"/>
    <n v="60.86"/>
    <s v="music"/>
    <s v="rock"/>
    <x v="0"/>
    <n v="1"/>
    <n v="0"/>
    <n v="0"/>
    <n v="1"/>
  </r>
  <r>
    <n v="792"/>
    <s v="&quot;Believable Lies&quot; - The Album"/>
    <s v="Rock n' Roll about the intersection of lies and belief: the Believable Lie."/>
    <n v="2500"/>
    <n v="2511.11"/>
    <x v="0"/>
    <s v="US"/>
    <s v="USD"/>
    <d v="2013-10-08T20:58:03"/>
    <d v="2013-10-08T20:58:03"/>
    <n v="1383861483"/>
    <n v="1381265883"/>
    <b v="0"/>
    <n v="60"/>
    <b v="1"/>
    <s v="music/rock"/>
    <n v="1.0044440000000001"/>
    <n v="41.85"/>
    <s v="music"/>
    <s v="rock"/>
    <x v="4"/>
    <n v="1"/>
    <n v="0"/>
    <n v="0"/>
    <n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6-17T17:47:24"/>
    <d v="2013-06-17T17:47:24"/>
    <n v="1372827540"/>
    <n v="1371491244"/>
    <b v="0"/>
    <n v="32"/>
    <b v="1"/>
    <s v="music/rock"/>
    <n v="1.0277927272727272"/>
    <n v="88.33"/>
    <s v="music"/>
    <s v="rock"/>
    <x v="4"/>
    <n v="1"/>
    <n v="0"/>
    <n v="0"/>
    <n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7-12T02:45:37"/>
    <d v="2011-07-12T02:45:37"/>
    <n v="1315242360"/>
    <n v="1310438737"/>
    <b v="0"/>
    <n v="53"/>
    <b v="1"/>
    <s v="music/rock"/>
    <n v="1.0531250000000001"/>
    <n v="158.96"/>
    <s v="music"/>
    <s v="rock"/>
    <x v="0"/>
    <n v="1"/>
    <n v="0"/>
    <n v="0"/>
    <n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2-24T14:42:46"/>
    <d v="2012-02-24T14:42:46"/>
    <n v="1333774740"/>
    <n v="1330094566"/>
    <b v="0"/>
    <n v="184"/>
    <b v="1"/>
    <s v="music/rock"/>
    <n v="1.1178571428571429"/>
    <n v="85.05"/>
    <s v="music"/>
    <s v="rock"/>
    <x v="1"/>
    <n v="1"/>
    <n v="0"/>
    <n v="0"/>
    <n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8-16T21:11:25"/>
    <d v="2013-08-16T21:11:25"/>
    <n v="1379279400"/>
    <n v="1376687485"/>
    <b v="0"/>
    <n v="90"/>
    <b v="1"/>
    <s v="music/rock"/>
    <n v="1.0135000000000001"/>
    <n v="112.61"/>
    <s v="music"/>
    <s v="rock"/>
    <x v="1"/>
    <n v="1"/>
    <n v="0"/>
    <n v="0"/>
    <n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3-28T23:51:28"/>
    <d v="2012-03-28T23:51:28"/>
    <n v="1335672000"/>
    <n v="1332978688"/>
    <b v="0"/>
    <n v="71"/>
    <b v="1"/>
    <s v="music/rock"/>
    <n v="1.0753333333333333"/>
    <n v="45.44"/>
    <s v="music"/>
    <s v="rock"/>
    <x v="4"/>
    <n v="1"/>
    <n v="0"/>
    <n v="0"/>
    <n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8-31T14:09:47"/>
    <d v="2014-08-31T14:09:47"/>
    <n v="1412086187"/>
    <n v="1409494187"/>
    <b v="0"/>
    <n v="87"/>
    <b v="1"/>
    <s v="music/rock"/>
    <n v="1.1488571428571428"/>
    <n v="46.22"/>
    <s v="music"/>
    <s v="rock"/>
    <x v="4"/>
    <n v="1"/>
    <n v="0"/>
    <n v="0"/>
    <n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3-28T16:00:46"/>
    <d v="2012-03-28T16:00:46"/>
    <n v="1335542446"/>
    <n v="1332950446"/>
    <b v="0"/>
    <n v="28"/>
    <b v="1"/>
    <s v="music/rock"/>
    <n v="1.0002"/>
    <n v="178.61"/>
    <s v="music"/>
    <s v="rock"/>
    <x v="0"/>
    <n v="1"/>
    <n v="0"/>
    <n v="0"/>
    <n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8-12T10:24:14"/>
    <d v="2014-08-12T10:24:14"/>
    <n v="1410431054"/>
    <n v="1407839054"/>
    <b v="0"/>
    <n v="56"/>
    <b v="1"/>
    <s v="music/rock"/>
    <n v="1.5213333333333334"/>
    <n v="40.75"/>
    <s v="music"/>
    <s v="rock"/>
    <x v="4"/>
    <n v="1"/>
    <n v="0"/>
    <n v="0"/>
    <n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6-01T19:05:20"/>
    <d v="2011-06-01T19:05:20"/>
    <n v="1309547120"/>
    <n v="1306955120"/>
    <b v="0"/>
    <n v="51"/>
    <b v="1"/>
    <s v="music/rock"/>
    <n v="1.1152149999999998"/>
    <n v="43.73"/>
    <s v="music"/>
    <s v="rock"/>
    <x v="4"/>
    <n v="1"/>
    <n v="0"/>
    <n v="0"/>
    <n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8-02T00:32:04"/>
    <d v="2012-08-02T00:32:04"/>
    <n v="1347854700"/>
    <n v="1343867524"/>
    <b v="0"/>
    <n v="75"/>
    <b v="1"/>
    <s v="music/rock"/>
    <n v="1.0133333333333334"/>
    <n v="81.069999999999993"/>
    <s v="music"/>
    <s v="rock"/>
    <x v="0"/>
    <n v="1"/>
    <n v="0"/>
    <n v="0"/>
    <n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02T22:47:58"/>
    <d v="2011-05-02T22:47:58"/>
    <n v="1306630800"/>
    <n v="1304376478"/>
    <b v="0"/>
    <n v="38"/>
    <b v="1"/>
    <s v="music/rock"/>
    <n v="1.232608695652174"/>
    <n v="74.61"/>
    <s v="music"/>
    <s v="rock"/>
    <x v="4"/>
    <n v="1"/>
    <n v="0"/>
    <n v="0"/>
    <n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06T02:32:06"/>
    <d v="2011-07-06T02:32:06"/>
    <n v="1311393540"/>
    <n v="1309919526"/>
    <b v="0"/>
    <n v="18"/>
    <b v="1"/>
    <s v="music/rock"/>
    <n v="1"/>
    <n v="305.56"/>
    <s v="music"/>
    <s v="rock"/>
    <x v="0"/>
    <n v="1"/>
    <n v="0"/>
    <n v="0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5-27T19:45:12"/>
    <d v="2011-05-27T19:45:12"/>
    <n v="1310857200"/>
    <n v="1306525512"/>
    <b v="0"/>
    <n v="54"/>
    <b v="1"/>
    <s v="music/rock"/>
    <n v="1.05"/>
    <n v="58.33"/>
    <s v="music"/>
    <s v="rock"/>
    <x v="4"/>
    <n v="1"/>
    <n v="0"/>
    <n v="0"/>
    <n v="1"/>
  </r>
  <r>
    <n v="806"/>
    <s v="Golden Animals NEW Album!"/>
    <s v="Help Golden Animals finish their NEW Album!"/>
    <n v="8000"/>
    <n v="8355"/>
    <x v="0"/>
    <s v="US"/>
    <s v="USD"/>
    <d v="2011-08-08T16:35:39"/>
    <d v="2011-08-08T16:35:39"/>
    <n v="1315413339"/>
    <n v="1312821339"/>
    <b v="0"/>
    <n v="71"/>
    <b v="1"/>
    <s v="music/rock"/>
    <n v="1.0443750000000001"/>
    <n v="117.68"/>
    <s v="music"/>
    <s v="rock"/>
    <x v="0"/>
    <n v="1"/>
    <n v="0"/>
    <n v="0"/>
    <n v="1"/>
  </r>
  <r>
    <n v="807"/>
    <s v="Sic Vita - New EP Release - 2017"/>
    <s v="Join the Sic Vita family and lend a hand as we create a new album!"/>
    <n v="4000"/>
    <n v="4205"/>
    <x v="0"/>
    <s v="US"/>
    <s v="USD"/>
    <d v="2017-01-24T15:05:11"/>
    <d v="2017-01-24T15:05:11"/>
    <n v="1488333600"/>
    <n v="1485270311"/>
    <b v="0"/>
    <n v="57"/>
    <b v="1"/>
    <s v="music/rock"/>
    <n v="1.05125"/>
    <n v="73.77"/>
    <s v="music"/>
    <s v="rock"/>
    <x v="4"/>
    <n v="1"/>
    <n v="0"/>
    <n v="0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1-19T02:24:46"/>
    <d v="2014-11-19T02:24:46"/>
    <n v="1419224340"/>
    <n v="1416363886"/>
    <b v="0"/>
    <n v="43"/>
    <b v="1"/>
    <s v="music/rock"/>
    <n v="1"/>
    <n v="104.65"/>
    <s v="music"/>
    <s v="rock"/>
    <x v="4"/>
    <n v="1"/>
    <n v="0"/>
    <n v="0"/>
    <n v="1"/>
  </r>
  <r>
    <n v="809"/>
    <s v="Peter's New Album!!"/>
    <s v="Acknowledged songwriter looking to record album of new songs to secure a Publishing Contract"/>
    <n v="4000"/>
    <n v="4151"/>
    <x v="0"/>
    <s v="US"/>
    <s v="USD"/>
    <d v="2013-12-20T20:00:30"/>
    <d v="2013-12-20T20:00:30"/>
    <n v="1390161630"/>
    <n v="1387569630"/>
    <b v="0"/>
    <n v="52"/>
    <b v="1"/>
    <s v="music/rock"/>
    <n v="1.03775"/>
    <n v="79.83"/>
    <s v="music"/>
    <s v="rock"/>
    <x v="4"/>
    <n v="1"/>
    <n v="0"/>
    <n v="0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8-02T01:21:02"/>
    <d v="2012-08-02T01:21:02"/>
    <n v="1346462462"/>
    <n v="1343870462"/>
    <b v="0"/>
    <n v="27"/>
    <b v="1"/>
    <s v="music/rock"/>
    <n v="1.05"/>
    <n v="58.33"/>
    <s v="music"/>
    <s v="rock"/>
    <x v="4"/>
    <n v="1"/>
    <n v="0"/>
    <n v="0"/>
    <n v="1"/>
  </r>
  <r>
    <n v="811"/>
    <s v="Love Water Tour"/>
    <s v="We need your financial support to cover the tour costs!  (Sound, lights, travel, stage design)"/>
    <n v="1000"/>
    <n v="1040"/>
    <x v="0"/>
    <s v="US"/>
    <s v="USD"/>
    <d v="2013-06-18T15:26:42"/>
    <d v="2013-06-18T15:26:42"/>
    <n v="1373475120"/>
    <n v="1371569202"/>
    <b v="0"/>
    <n v="12"/>
    <b v="1"/>
    <s v="music/rock"/>
    <n v="1.04"/>
    <n v="86.67"/>
    <s v="music"/>
    <s v="rock"/>
    <x v="4"/>
    <n v="1"/>
    <n v="0"/>
    <n v="0"/>
    <n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1-08T00:25:52"/>
    <d v="2013-01-08T00:25:52"/>
    <n v="1362146280"/>
    <n v="1357604752"/>
    <b v="0"/>
    <n v="33"/>
    <b v="1"/>
    <s v="music/rock"/>
    <n v="1.5183333333333333"/>
    <n v="27.61"/>
    <s v="music"/>
    <s v="rock"/>
    <x v="2"/>
    <n v="1"/>
    <n v="0"/>
    <n v="0"/>
    <n v="1"/>
  </r>
  <r>
    <n v="813"/>
    <s v="Rules of Civility and Decent Behavior"/>
    <s v="A pre order campaign to fund the pressing of our second full length vinyl LP"/>
    <n v="1500"/>
    <n v="2399.94"/>
    <x v="0"/>
    <s v="US"/>
    <s v="USD"/>
    <d v="2012-06-20T23:02:45"/>
    <d v="2012-06-20T23:02:45"/>
    <n v="1342825365"/>
    <n v="1340233365"/>
    <b v="0"/>
    <n v="96"/>
    <b v="1"/>
    <s v="music/rock"/>
    <n v="1.59996"/>
    <n v="25"/>
    <s v="music"/>
    <s v="rock"/>
    <x v="4"/>
    <n v="1"/>
    <n v="0"/>
    <n v="0"/>
    <n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16T17:50:01"/>
    <d v="2011-05-16T17:50:01"/>
    <n v="1306865040"/>
    <n v="1305568201"/>
    <b v="0"/>
    <n v="28"/>
    <b v="1"/>
    <s v="music/rock"/>
    <n v="1.2729999999999999"/>
    <n v="45.46"/>
    <s v="music"/>
    <s v="rock"/>
    <x v="4"/>
    <n v="1"/>
    <n v="0"/>
    <n v="0"/>
    <n v="1"/>
  </r>
  <r>
    <n v="815"/>
    <s v="Some Late Help for The Early Reset"/>
    <s v="Be a part of helping The Early Reset finish their new 7 song EP."/>
    <n v="4000"/>
    <n v="4280"/>
    <x v="0"/>
    <s v="US"/>
    <s v="USD"/>
    <d v="2014-10-02T22:01:43"/>
    <d v="2014-10-02T22:01:43"/>
    <n v="1414879303"/>
    <n v="1412287303"/>
    <b v="0"/>
    <n v="43"/>
    <b v="1"/>
    <s v="music/rock"/>
    <n v="1.07"/>
    <n v="99.53"/>
    <s v="music"/>
    <s v="rock"/>
    <x v="4"/>
    <n v="1"/>
    <n v="0"/>
    <n v="0"/>
    <n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3-08T20:54:03"/>
    <d v="2013-03-08T20:54:03"/>
    <n v="1365489000"/>
    <n v="1362776043"/>
    <b v="0"/>
    <n v="205"/>
    <b v="1"/>
    <s v="music/rock"/>
    <n v="1.1512214285714286"/>
    <n v="39.31"/>
    <s v="music"/>
    <s v="rock"/>
    <x v="0"/>
    <n v="1"/>
    <n v="0"/>
    <n v="0"/>
    <n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1-17T14:23:31"/>
    <d v="2012-01-17T14:23:31"/>
    <n v="1331441940"/>
    <n v="1326810211"/>
    <b v="0"/>
    <n v="23"/>
    <b v="1"/>
    <s v="music/rock"/>
    <n v="1.3711066666666665"/>
    <n v="89.42"/>
    <s v="music"/>
    <s v="rock"/>
    <x v="4"/>
    <n v="1"/>
    <n v="0"/>
    <n v="0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7-30T21:11:21"/>
    <d v="2012-07-30T21:11:21"/>
    <n v="1344358860"/>
    <n v="1343682681"/>
    <b v="0"/>
    <n v="19"/>
    <b v="1"/>
    <s v="music/rock"/>
    <n v="1.5571428571428572"/>
    <n v="28.68"/>
    <s v="music"/>
    <s v="rock"/>
    <x v="2"/>
    <n v="1"/>
    <n v="0"/>
    <n v="0"/>
    <n v="1"/>
  </r>
  <r>
    <n v="819"/>
    <s v="Winter Tour"/>
    <s v="We are touring the Southeast in support of our new EP"/>
    <n v="400"/>
    <n v="435"/>
    <x v="0"/>
    <s v="US"/>
    <s v="USD"/>
    <d v="2013-12-11T23:57:34"/>
    <d v="2013-12-11T23:57:34"/>
    <n v="1387601040"/>
    <n v="1386806254"/>
    <b v="0"/>
    <n v="14"/>
    <b v="1"/>
    <s v="music/rock"/>
    <n v="1.0874999999999999"/>
    <n v="31.07"/>
    <s v="music"/>
    <s v="rock"/>
    <x v="2"/>
    <n v="1"/>
    <n v="0"/>
    <n v="0"/>
    <n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5-09T20:12:22"/>
    <d v="2014-05-09T20:12:22"/>
    <n v="1402290000"/>
    <n v="1399666342"/>
    <b v="0"/>
    <n v="38"/>
    <b v="1"/>
    <s v="music/rock"/>
    <n v="1.3405"/>
    <n v="70.55"/>
    <s v="music"/>
    <s v="rock"/>
    <x v="4"/>
    <n v="1"/>
    <n v="0"/>
    <n v="0"/>
    <n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3-30T22:07:45"/>
    <d v="2015-03-30T22:07:45"/>
    <n v="1430712060"/>
    <n v="1427753265"/>
    <b v="0"/>
    <n v="78"/>
    <b v="1"/>
    <s v="music/rock"/>
    <n v="1"/>
    <n v="224.13"/>
    <s v="music"/>
    <s v="rock"/>
    <x v="6"/>
    <n v="1"/>
    <n v="0"/>
    <n v="0"/>
    <n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09-05T22:44:10"/>
    <d v="2012-09-05T22:44:10"/>
    <n v="1349477050"/>
    <n v="1346885050"/>
    <b v="0"/>
    <n v="69"/>
    <b v="1"/>
    <s v="music/rock"/>
    <n v="1.1916666666666667"/>
    <n v="51.81"/>
    <s v="music"/>
    <s v="rock"/>
    <x v="4"/>
    <n v="1"/>
    <n v="0"/>
    <n v="0"/>
    <n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2-20T23:20:52"/>
    <d v="2015-02-20T23:20:52"/>
    <n v="1427062852"/>
    <n v="1424474452"/>
    <b v="0"/>
    <n v="33"/>
    <b v="1"/>
    <s v="music/rock"/>
    <n v="1.7949999999999999"/>
    <n v="43.52"/>
    <s v="music"/>
    <s v="rock"/>
    <x v="2"/>
    <n v="1"/>
    <n v="0"/>
    <n v="0"/>
    <n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3-13T05:48:38"/>
    <d v="2010-03-13T05:48:38"/>
    <n v="1271573940"/>
    <n v="1268459318"/>
    <b v="0"/>
    <n v="54"/>
    <b v="1"/>
    <s v="music/rock"/>
    <n v="1.3438124999999999"/>
    <n v="39.82"/>
    <s v="music"/>
    <s v="rock"/>
    <x v="4"/>
    <n v="1"/>
    <n v="0"/>
    <n v="0"/>
    <n v="1"/>
  </r>
  <r>
    <n v="825"/>
    <s v="KILL FREEMAN"/>
    <s v="Kickstarting Kill Freeman independently. Help fund the New Record, Video and Live Shows."/>
    <n v="12500"/>
    <n v="12554"/>
    <x v="0"/>
    <s v="US"/>
    <s v="USD"/>
    <d v="2012-10-04T07:21:24"/>
    <d v="2012-10-04T07:21:24"/>
    <n v="1351495284"/>
    <n v="1349335284"/>
    <b v="0"/>
    <n v="99"/>
    <b v="1"/>
    <s v="music/rock"/>
    <n v="1.0043200000000001"/>
    <n v="126.81"/>
    <s v="music"/>
    <s v="rock"/>
    <x v="1"/>
    <n v="1"/>
    <n v="0"/>
    <n v="0"/>
    <n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05T00:55:30"/>
    <d v="2012-03-05T00:55:30"/>
    <n v="1332719730"/>
    <n v="1330908930"/>
    <b v="0"/>
    <n v="49"/>
    <b v="1"/>
    <s v="music/rock"/>
    <n v="1.0145454545454546"/>
    <n v="113.88"/>
    <s v="music"/>
    <s v="rock"/>
    <x v="0"/>
    <n v="1"/>
    <n v="0"/>
    <n v="0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1-19T11:21:47"/>
    <d v="2012-01-19T11:21:47"/>
    <n v="1329248940"/>
    <n v="1326972107"/>
    <b v="0"/>
    <n v="11"/>
    <b v="1"/>
    <s v="music/rock"/>
    <n v="1.0333333333333334"/>
    <n v="28.18"/>
    <s v="music"/>
    <s v="rock"/>
    <x v="2"/>
    <n v="1"/>
    <n v="0"/>
    <n v="0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13T01:13:02"/>
    <d v="2012-06-13T01:13:02"/>
    <n v="1340641440"/>
    <n v="1339549982"/>
    <b v="0"/>
    <n v="38"/>
    <b v="1"/>
    <s v="music/rock"/>
    <n v="1.07"/>
    <n v="36.61"/>
    <s v="music"/>
    <s v="rock"/>
    <x v="4"/>
    <n v="1"/>
    <n v="0"/>
    <n v="0"/>
    <n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5-14T19:14:00"/>
    <d v="2016-05-14T19:14:00"/>
    <n v="1468437240"/>
    <n v="1463253240"/>
    <b v="0"/>
    <n v="16"/>
    <b v="1"/>
    <s v="music/rock"/>
    <n v="1.04"/>
    <n v="32.5"/>
    <s v="music"/>
    <s v="rock"/>
    <x v="2"/>
    <n v="1"/>
    <n v="0"/>
    <n v="0"/>
    <n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2-20T12:37:05"/>
    <d v="2013-02-20T12:37:05"/>
    <n v="1363952225"/>
    <n v="1361363825"/>
    <b v="0"/>
    <n v="32"/>
    <b v="1"/>
    <s v="music/rock"/>
    <n v="1.0783333333333334"/>
    <n v="60.66"/>
    <s v="music"/>
    <s v="rock"/>
    <x v="4"/>
    <n v="1"/>
    <n v="0"/>
    <n v="0"/>
    <n v="1"/>
  </r>
  <r>
    <n v="831"/>
    <s v="Let The 7Horse Run!"/>
    <s v="7Horse is a new band with a self-funded album and a show they want to rock in your town!"/>
    <n v="1500"/>
    <n v="3500"/>
    <x v="0"/>
    <s v="US"/>
    <s v="USD"/>
    <d v="2012-03-28T15:31:34"/>
    <d v="2012-03-28T15:31:34"/>
    <n v="1335540694"/>
    <n v="1332948694"/>
    <b v="0"/>
    <n v="20"/>
    <b v="1"/>
    <s v="music/rock"/>
    <n v="2.3333333333333335"/>
    <n v="175"/>
    <s v="music"/>
    <s v="rock"/>
    <x v="4"/>
    <n v="1"/>
    <n v="0"/>
    <n v="0"/>
    <n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1-11-22T16:12:15"/>
    <d v="2011-11-22T16:12:15"/>
    <n v="1327133580"/>
    <n v="1321978335"/>
    <b v="0"/>
    <n v="154"/>
    <b v="1"/>
    <s v="music/rock"/>
    <n v="1.0060706666666666"/>
    <n v="97.99"/>
    <s v="music"/>
    <s v="rock"/>
    <x v="6"/>
    <n v="1"/>
    <n v="0"/>
    <n v="0"/>
    <n v="1"/>
  </r>
  <r>
    <n v="833"/>
    <s v="Ragman Rolls"/>
    <s v="This is an American rock album."/>
    <n v="6000"/>
    <n v="6100"/>
    <x v="0"/>
    <s v="US"/>
    <s v="USD"/>
    <d v="2014-03-20T21:04:35"/>
    <d v="2014-03-20T21:04:35"/>
    <n v="1397941475"/>
    <n v="1395349475"/>
    <b v="0"/>
    <n v="41"/>
    <b v="1"/>
    <s v="music/rock"/>
    <n v="1.0166666666666666"/>
    <n v="148.78"/>
    <s v="music"/>
    <s v="rock"/>
    <x v="0"/>
    <n v="1"/>
    <n v="0"/>
    <n v="0"/>
    <n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5-28T19:44:52"/>
    <d v="2013-05-28T19:44:52"/>
    <n v="1372651140"/>
    <n v="1369770292"/>
    <b v="0"/>
    <n v="75"/>
    <b v="1"/>
    <s v="music/rock"/>
    <n v="1.3101818181818181"/>
    <n v="96.08"/>
    <s v="music"/>
    <s v="rock"/>
    <x v="0"/>
    <n v="1"/>
    <n v="0"/>
    <n v="0"/>
    <n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4-06T10:59:18"/>
    <d v="2012-04-06T10:59:18"/>
    <n v="1337396400"/>
    <n v="1333709958"/>
    <b v="0"/>
    <n v="40"/>
    <b v="1"/>
    <s v="music/rock"/>
    <n v="1.1725000000000001"/>
    <n v="58.63"/>
    <s v="music"/>
    <s v="rock"/>
    <x v="4"/>
    <n v="1"/>
    <n v="0"/>
    <n v="0"/>
    <n v="1"/>
  </r>
  <r>
    <n v="836"/>
    <s v="DESMADRE Full Album + Press Kit"/>
    <s v="An album you can bring home to mom."/>
    <n v="5000"/>
    <n v="5046.5200000000004"/>
    <x v="0"/>
    <s v="US"/>
    <s v="USD"/>
    <d v="2013-09-07T01:21:58"/>
    <d v="2013-09-07T01:21:58"/>
    <n v="1381108918"/>
    <n v="1378516918"/>
    <b v="0"/>
    <n v="46"/>
    <b v="1"/>
    <s v="music/rock"/>
    <n v="1.009304"/>
    <n v="109.71"/>
    <s v="music"/>
    <s v="rock"/>
    <x v="0"/>
    <n v="1"/>
    <n v="0"/>
    <n v="0"/>
    <n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4-01T23:57:42"/>
    <d v="2014-04-01T23:57:42"/>
    <n v="1398988662"/>
    <n v="1396396662"/>
    <b v="0"/>
    <n v="62"/>
    <b v="1"/>
    <s v="music/rock"/>
    <n v="1.218"/>
    <n v="49.11"/>
    <s v="music"/>
    <s v="rock"/>
    <x v="4"/>
    <n v="1"/>
    <n v="0"/>
    <n v="0"/>
    <n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1-12-18T21:33:05"/>
    <d v="2011-12-18T21:33:05"/>
    <n v="1326835985"/>
    <n v="1324243985"/>
    <b v="0"/>
    <n v="61"/>
    <b v="1"/>
    <s v="music/rock"/>
    <n v="1.454"/>
    <n v="47.67"/>
    <s v="music"/>
    <s v="rock"/>
    <x v="4"/>
    <n v="1"/>
    <n v="0"/>
    <n v="0"/>
    <n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8-23T18:19:16"/>
    <d v="2012-08-23T18:19:16"/>
    <n v="1348337956"/>
    <n v="1345745956"/>
    <b v="0"/>
    <n v="96"/>
    <b v="1"/>
    <s v="music/rock"/>
    <n v="1.166166"/>
    <n v="60.74"/>
    <s v="music"/>
    <s v="rock"/>
    <x v="0"/>
    <n v="1"/>
    <n v="0"/>
    <n v="0"/>
    <n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8-25T05:26:27"/>
    <d v="2016-08-25T05:26:27"/>
    <n v="1474694787"/>
    <n v="1472102787"/>
    <b v="0"/>
    <n v="190"/>
    <b v="1"/>
    <s v="music/metal"/>
    <n v="1.2041660000000001"/>
    <n v="63.38"/>
    <s v="music"/>
    <s v="metal"/>
    <x v="1"/>
    <n v="1"/>
    <n v="0"/>
    <n v="0"/>
    <n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0-11T20:07:43"/>
    <d v="2014-10-11T20:07:43"/>
    <n v="1415653663"/>
    <n v="1413058063"/>
    <b v="1"/>
    <n v="94"/>
    <b v="1"/>
    <s v="music/metal"/>
    <n v="1.0132000000000001"/>
    <n v="53.89"/>
    <s v="music"/>
    <s v="metal"/>
    <x v="0"/>
    <n v="1"/>
    <n v="0"/>
    <n v="0"/>
    <n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09-09T14:13:03"/>
    <d v="2013-09-09T14:13:03"/>
    <n v="1381723140"/>
    <n v="1378735983"/>
    <b v="1"/>
    <n v="39"/>
    <b v="1"/>
    <s v="music/metal"/>
    <n v="1.0431999999999999"/>
    <n v="66.87"/>
    <s v="music"/>
    <s v="metal"/>
    <x v="4"/>
    <n v="1"/>
    <n v="0"/>
    <n v="0"/>
    <n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1-21T06:11:20"/>
    <d v="2016-11-21T06:11:20"/>
    <n v="1481184000"/>
    <n v="1479708680"/>
    <b v="0"/>
    <n v="127"/>
    <b v="1"/>
    <s v="music/metal"/>
    <n v="2.6713333333333331"/>
    <n v="63.1"/>
    <s v="music"/>
    <s v="metal"/>
    <x v="4"/>
    <n v="1"/>
    <n v="0"/>
    <n v="0"/>
    <n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09-23T16:25:52"/>
    <d v="2014-09-23T16:25:52"/>
    <n v="1414817940"/>
    <n v="1411489552"/>
    <b v="1"/>
    <n v="159"/>
    <b v="1"/>
    <s v="music/metal"/>
    <n v="1.9413333333333334"/>
    <n v="36.630000000000003"/>
    <s v="music"/>
    <s v="metal"/>
    <x v="4"/>
    <n v="1"/>
    <n v="0"/>
    <n v="0"/>
    <n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7-27T04:56:36"/>
    <d v="2016-07-27T04:56:36"/>
    <n v="1473047940"/>
    <n v="1469595396"/>
    <b v="0"/>
    <n v="177"/>
    <b v="1"/>
    <s v="music/metal"/>
    <n v="1.203802"/>
    <n v="34.01"/>
    <s v="music"/>
    <s v="metal"/>
    <x v="0"/>
    <n v="1"/>
    <n v="0"/>
    <n v="0"/>
    <n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2-24T09:24:15"/>
    <d v="2014-02-24T09:24:15"/>
    <n v="1394460000"/>
    <n v="1393233855"/>
    <b v="0"/>
    <n v="47"/>
    <b v="1"/>
    <s v="music/metal"/>
    <n v="1.2200090909090908"/>
    <n v="28.55"/>
    <s v="music"/>
    <s v="metal"/>
    <x v="4"/>
    <n v="1"/>
    <n v="0"/>
    <n v="0"/>
    <n v="1"/>
  </r>
  <r>
    <n v="847"/>
    <s v="CENTROPYMUSIC"/>
    <s v="MUSIC WITH MEANING!  MUSIC THAT MATTERS!!!"/>
    <n v="10"/>
    <n v="10"/>
    <x v="0"/>
    <s v="US"/>
    <s v="USD"/>
    <d v="2015-06-10T19:09:36"/>
    <d v="2015-06-10T19:09:36"/>
    <n v="1436555376"/>
    <n v="1433963376"/>
    <b v="0"/>
    <n v="1"/>
    <b v="1"/>
    <s v="music/metal"/>
    <n v="1"/>
    <n v="10"/>
    <s v="music"/>
    <s v="metal"/>
    <x v="2"/>
    <n v="1"/>
    <n v="0"/>
    <n v="0"/>
    <n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3-15T19:00:33"/>
    <d v="2015-03-15T19:00:33"/>
    <n v="1429038033"/>
    <n v="1426446033"/>
    <b v="0"/>
    <n v="16"/>
    <b v="1"/>
    <s v="music/metal"/>
    <n v="1"/>
    <n v="18.75"/>
    <s v="music"/>
    <s v="metal"/>
    <x v="2"/>
    <n v="1"/>
    <n v="0"/>
    <n v="0"/>
    <n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2-16T03:34:24"/>
    <d v="2015-02-16T03:34:24"/>
    <n v="1426473264"/>
    <n v="1424057664"/>
    <b v="0"/>
    <n v="115"/>
    <b v="1"/>
    <s v="music/metal"/>
    <n v="1.1990000000000001"/>
    <n v="41.7"/>
    <s v="music"/>
    <s v="metal"/>
    <x v="4"/>
    <n v="1"/>
    <n v="0"/>
    <n v="0"/>
    <n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3-23T19:51:57"/>
    <d v="2016-03-23T19:51:57"/>
    <n v="1461560340"/>
    <n v="1458762717"/>
    <b v="0"/>
    <n v="133"/>
    <b v="1"/>
    <s v="music/metal"/>
    <n v="1.55175"/>
    <n v="46.67"/>
    <s v="music"/>
    <s v="metal"/>
    <x v="4"/>
    <n v="1"/>
    <n v="0"/>
    <n v="0"/>
    <n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6-01T21:07:33"/>
    <d v="2016-06-01T21:07:33"/>
    <n v="1469994300"/>
    <n v="1464815253"/>
    <b v="0"/>
    <n v="70"/>
    <b v="1"/>
    <s v="music/metal"/>
    <n v="1.3045"/>
    <n v="37.270000000000003"/>
    <s v="music"/>
    <s v="metal"/>
    <x v="4"/>
    <n v="1"/>
    <n v="0"/>
    <n v="0"/>
    <n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13T19:19:55"/>
    <d v="2016-10-13T19:19:55"/>
    <n v="1477342800"/>
    <n v="1476386395"/>
    <b v="0"/>
    <n v="62"/>
    <b v="1"/>
    <s v="music/metal"/>
    <n v="1.0497142857142858"/>
    <n v="59.26"/>
    <s v="music"/>
    <s v="metal"/>
    <x v="4"/>
    <n v="1"/>
    <n v="0"/>
    <n v="0"/>
    <n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1-17T19:58:29"/>
    <d v="2015-01-17T19:58:29"/>
    <n v="1424116709"/>
    <n v="1421524709"/>
    <b v="0"/>
    <n v="10"/>
    <b v="1"/>
    <s v="music/metal"/>
    <n v="1"/>
    <n v="30"/>
    <s v="music"/>
    <s v="metal"/>
    <x v="2"/>
    <n v="1"/>
    <n v="0"/>
    <n v="0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1-28T05:05:46"/>
    <d v="2016-11-28T05:05:46"/>
    <n v="1482901546"/>
    <n v="1480309546"/>
    <b v="0"/>
    <n v="499"/>
    <b v="1"/>
    <s v="music/metal"/>
    <n v="1.1822050359712231"/>
    <n v="65.86"/>
    <s v="music"/>
    <s v="metal"/>
    <x v="9"/>
    <n v="1"/>
    <n v="0"/>
    <n v="0"/>
    <n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6-24T03:00:17"/>
    <d v="2016-06-24T03:00:17"/>
    <n v="1469329217"/>
    <n v="1466737217"/>
    <b v="0"/>
    <n v="47"/>
    <b v="1"/>
    <s v="music/metal"/>
    <n v="1.0344827586206897"/>
    <n v="31.91"/>
    <s v="music"/>
    <s v="metal"/>
    <x v="4"/>
    <n v="1"/>
    <n v="0"/>
    <n v="0"/>
    <n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08-27T07:29:16"/>
    <d v="2016-08-27T07:29:16"/>
    <n v="1477422000"/>
    <n v="1472282956"/>
    <b v="0"/>
    <n v="28"/>
    <b v="1"/>
    <s v="music/metal"/>
    <n v="2.1800000000000002"/>
    <n v="19.46"/>
    <s v="music"/>
    <s v="metal"/>
    <x v="2"/>
    <n v="1"/>
    <n v="0"/>
    <n v="0"/>
    <n v="1"/>
  </r>
  <r>
    <n v="857"/>
    <s v="A Reason To Breathe - DEBUT ALBUM"/>
    <s v="Modern Post-Hardcore/Electro music (Hardstyle, EDM, Trap, Dubstep, Dembow, House)."/>
    <n v="1200"/>
    <n v="1200"/>
    <x v="0"/>
    <s v="ES"/>
    <s v="EUR"/>
    <d v="2015-10-14T13:57:11"/>
    <d v="2015-10-14T13:57:11"/>
    <n v="1448463431"/>
    <n v="1444831031"/>
    <b v="0"/>
    <n v="24"/>
    <b v="1"/>
    <s v="music/metal"/>
    <n v="1"/>
    <n v="50"/>
    <s v="music"/>
    <s v="metal"/>
    <x v="4"/>
    <n v="1"/>
    <n v="0"/>
    <n v="0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3-16T17:53:38"/>
    <d v="2015-03-16T17:53:38"/>
    <n v="1429138740"/>
    <n v="1426528418"/>
    <b v="0"/>
    <n v="76"/>
    <b v="1"/>
    <s v="music/metal"/>
    <n v="1.4400583333333332"/>
    <n v="22.74"/>
    <s v="music"/>
    <s v="metal"/>
    <x v="4"/>
    <n v="1"/>
    <n v="0"/>
    <n v="0"/>
    <n v="1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5-04T19:41:08"/>
    <d v="2015-05-04T19:41:08"/>
    <n v="1433376000"/>
    <n v="1430768468"/>
    <b v="0"/>
    <n v="98"/>
    <b v="1"/>
    <s v="music/metal"/>
    <n v="1.0467500000000001"/>
    <n v="42.72"/>
    <s v="music"/>
    <s v="metal"/>
    <x v="4"/>
    <n v="1"/>
    <n v="0"/>
    <n v="0"/>
    <n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0-23T11:35:13"/>
    <d v="2013-10-23T11:35:13"/>
    <n v="1385123713"/>
    <n v="1382528113"/>
    <b v="0"/>
    <n v="48"/>
    <b v="0"/>
    <s v="music/jazz"/>
    <n v="0.18142857142857144"/>
    <n v="52.92"/>
    <s v="music"/>
    <s v="jazz"/>
    <x v="1"/>
    <n v="0"/>
    <n v="1"/>
    <n v="0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8-17T23:10:04"/>
    <d v="2016-08-17T23:10:04"/>
    <n v="1474067404"/>
    <n v="1471475404"/>
    <b v="0"/>
    <n v="2"/>
    <b v="0"/>
    <s v="music/jazz"/>
    <n v="2.2444444444444444E-2"/>
    <n v="50.5"/>
    <s v="music"/>
    <s v="jazz"/>
    <x v="4"/>
    <n v="0"/>
    <n v="1"/>
    <n v="0"/>
    <n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0-12T13:19:08"/>
    <d v="2013-10-12T13:19:08"/>
    <n v="1384179548"/>
    <n v="1381583948"/>
    <b v="0"/>
    <n v="4"/>
    <b v="0"/>
    <s v="music/jazz"/>
    <n v="3.3999999999999998E-3"/>
    <n v="42.5"/>
    <s v="music"/>
    <s v="jazz"/>
    <x v="10"/>
    <n v="0"/>
    <n v="1"/>
    <n v="0"/>
    <n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1-13T02:49:26"/>
    <d v="2012-01-13T02:49:26"/>
    <n v="1329014966"/>
    <n v="1326422966"/>
    <b v="0"/>
    <n v="5"/>
    <b v="0"/>
    <s v="music/jazz"/>
    <n v="4.4999999999999998E-2"/>
    <n v="18"/>
    <s v="music"/>
    <s v="jazz"/>
    <x v="4"/>
    <n v="0"/>
    <n v="1"/>
    <n v="0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09-24T02:33:58"/>
    <d v="2013-09-24T02:33:58"/>
    <n v="1381917540"/>
    <n v="1379990038"/>
    <b v="0"/>
    <n v="79"/>
    <b v="0"/>
    <s v="music/jazz"/>
    <n v="0.41538461538461541"/>
    <n v="34.18"/>
    <s v="music"/>
    <s v="jazz"/>
    <x v="0"/>
    <n v="0"/>
    <n v="1"/>
    <n v="0"/>
    <n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2-11-17T18:33:17"/>
    <d v="2012-11-17T18:33:17"/>
    <n v="1358361197"/>
    <n v="1353177197"/>
    <b v="0"/>
    <n v="2"/>
    <b v="0"/>
    <s v="music/jazz"/>
    <n v="2.0454545454545454E-2"/>
    <n v="22.5"/>
    <s v="music"/>
    <s v="jazz"/>
    <x v="4"/>
    <n v="0"/>
    <n v="1"/>
    <n v="0"/>
    <n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1-21T15:18:38"/>
    <d v="2015-01-21T15:18:38"/>
    <n v="1425136200"/>
    <n v="1421853518"/>
    <b v="0"/>
    <n v="11"/>
    <b v="0"/>
    <s v="music/jazz"/>
    <n v="0.18285714285714286"/>
    <n v="58.18"/>
    <s v="music"/>
    <s v="jazz"/>
    <x v="4"/>
    <n v="0"/>
    <n v="1"/>
    <n v="0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0-02T02:31:46"/>
    <d v="2009-10-02T02:31:46"/>
    <n v="1259643540"/>
    <n v="1254450706"/>
    <b v="0"/>
    <n v="11"/>
    <b v="0"/>
    <s v="music/jazz"/>
    <n v="0.2402"/>
    <n v="109.18"/>
    <s v="music"/>
    <s v="jazz"/>
    <x v="0"/>
    <n v="0"/>
    <n v="1"/>
    <n v="0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3-12-08T00:39:58"/>
    <d v="2013-12-08T00:39:58"/>
    <n v="1389055198"/>
    <n v="1386463198"/>
    <b v="0"/>
    <n v="1"/>
    <b v="0"/>
    <s v="music/jazz"/>
    <n v="1.1111111111111111E-3"/>
    <n v="50"/>
    <s v="music"/>
    <s v="jazz"/>
    <x v="11"/>
    <n v="0"/>
    <n v="1"/>
    <n v="0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3-09T20:17:37"/>
    <d v="2013-03-09T20:17:37"/>
    <n v="1365448657"/>
    <n v="1362860257"/>
    <b v="0"/>
    <n v="3"/>
    <b v="0"/>
    <s v="music/jazz"/>
    <n v="0.11818181818181818"/>
    <n v="346.67"/>
    <s v="music"/>
    <s v="jazz"/>
    <x v="0"/>
    <n v="0"/>
    <n v="1"/>
    <n v="0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8-02T00:32:03"/>
    <d v="2013-08-02T00:32:03"/>
    <n v="1377995523"/>
    <n v="1375403523"/>
    <b v="0"/>
    <n v="5"/>
    <b v="0"/>
    <s v="music/jazz"/>
    <n v="3.0999999999999999E-3"/>
    <n v="12.4"/>
    <s v="music"/>
    <s v="jazz"/>
    <x v="8"/>
    <n v="0"/>
    <n v="1"/>
    <n v="0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0-30T13:28:15"/>
    <d v="2013-10-30T13:28:15"/>
    <n v="1385735295"/>
    <n v="1383139695"/>
    <b v="0"/>
    <n v="12"/>
    <b v="0"/>
    <s v="music/jazz"/>
    <n v="5.4166666666666669E-2"/>
    <n v="27.08"/>
    <s v="music"/>
    <s v="jazz"/>
    <x v="0"/>
    <n v="0"/>
    <n v="1"/>
    <n v="0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1-24T19:48:47"/>
    <d v="2011-01-24T19:48:47"/>
    <n v="1299786527"/>
    <n v="1295898527"/>
    <b v="0"/>
    <n v="2"/>
    <b v="0"/>
    <s v="music/jazz"/>
    <n v="8.1250000000000003E-3"/>
    <n v="32.5"/>
    <s v="music"/>
    <s v="jazz"/>
    <x v="0"/>
    <n v="0"/>
    <n v="1"/>
    <n v="0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0-02T04:00:40"/>
    <d v="2012-10-02T04:00:40"/>
    <n v="1352610040"/>
    <n v="1349150440"/>
    <b v="0"/>
    <n v="5"/>
    <b v="0"/>
    <s v="music/jazz"/>
    <n v="1.2857142857142857E-2"/>
    <n v="9"/>
    <s v="music"/>
    <s v="jazz"/>
    <x v="4"/>
    <n v="0"/>
    <n v="1"/>
    <n v="0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4-04T14:00:34"/>
    <d v="2013-04-04T14:00:34"/>
    <n v="1367676034"/>
    <n v="1365084034"/>
    <b v="0"/>
    <n v="21"/>
    <b v="0"/>
    <s v="music/jazz"/>
    <n v="0.24333333333333335"/>
    <n v="34.76"/>
    <s v="music"/>
    <s v="jazz"/>
    <x v="4"/>
    <n v="0"/>
    <n v="1"/>
    <n v="0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01T17:22:11"/>
    <d v="2015-09-01T17:22:11"/>
    <n v="1442856131"/>
    <n v="1441128131"/>
    <b v="0"/>
    <n v="0"/>
    <b v="0"/>
    <s v="music/jazz"/>
    <n v="0"/>
    <e v="#DIV/0!"/>
    <s v="music"/>
    <s v="jazz"/>
    <x v="0"/>
    <n v="0"/>
    <n v="1"/>
    <n v="0"/>
    <n v="1"/>
  </r>
  <r>
    <n v="876"/>
    <s v="Sound Of Dobells"/>
    <s v="What was the greatest record shop ever?  DOBELLS!"/>
    <n v="3152"/>
    <n v="1286"/>
    <x v="2"/>
    <s v="GB"/>
    <s v="GBP"/>
    <d v="2013-01-02T11:55:27"/>
    <d v="2013-01-02T11:55:27"/>
    <n v="1359978927"/>
    <n v="1357127727"/>
    <b v="0"/>
    <n v="45"/>
    <b v="0"/>
    <s v="music/jazz"/>
    <n v="0.40799492385786801"/>
    <n v="28.58"/>
    <s v="music"/>
    <s v="jazz"/>
    <x v="4"/>
    <n v="0"/>
    <n v="1"/>
    <n v="0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1-19T18:56:00"/>
    <d v="2013-11-19T18:56:00"/>
    <n v="1387479360"/>
    <n v="1384887360"/>
    <b v="0"/>
    <n v="29"/>
    <b v="0"/>
    <s v="music/jazz"/>
    <n v="0.67549999999999999"/>
    <n v="46.59"/>
    <s v="music"/>
    <s v="jazz"/>
    <x v="4"/>
    <n v="0"/>
    <n v="1"/>
    <n v="0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1-23T05:35:24"/>
    <d v="2010-11-23T05:35:24"/>
    <n v="1293082524"/>
    <n v="1290490524"/>
    <b v="0"/>
    <n v="2"/>
    <b v="0"/>
    <s v="music/jazz"/>
    <n v="1.2999999999999999E-2"/>
    <n v="32.5"/>
    <s v="music"/>
    <s v="jazz"/>
    <x v="0"/>
    <n v="0"/>
    <n v="1"/>
    <n v="0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08T19:55:05"/>
    <d v="2012-05-08T19:55:05"/>
    <n v="1338321305"/>
    <n v="1336506905"/>
    <b v="0"/>
    <n v="30"/>
    <b v="0"/>
    <s v="music/jazz"/>
    <n v="0.30666666666666664"/>
    <n v="21.47"/>
    <s v="music"/>
    <s v="jazz"/>
    <x v="4"/>
    <n v="0"/>
    <n v="1"/>
    <n v="0"/>
    <n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09-27T07:42:18"/>
    <d v="2012-09-27T07:42:18"/>
    <n v="1351582938"/>
    <n v="1348731738"/>
    <b v="0"/>
    <n v="8"/>
    <b v="0"/>
    <s v="music/indie rock"/>
    <n v="2.9894179894179893E-2"/>
    <n v="14.13"/>
    <s v="music"/>
    <s v="indie rock"/>
    <x v="4"/>
    <n v="0"/>
    <n v="1"/>
    <n v="0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1-11-30T06:01:26"/>
    <d v="2011-11-30T06:01:26"/>
    <n v="1326520886"/>
    <n v="1322632886"/>
    <b v="0"/>
    <n v="1"/>
    <b v="0"/>
    <s v="music/indie rock"/>
    <n v="8.0000000000000002E-3"/>
    <n v="30"/>
    <s v="music"/>
    <s v="indie rock"/>
    <x v="4"/>
    <n v="0"/>
    <n v="1"/>
    <n v="0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8-04T20:39:10"/>
    <d v="2011-08-04T20:39:10"/>
    <n v="1315341550"/>
    <n v="1312490350"/>
    <b v="0"/>
    <n v="14"/>
    <b v="0"/>
    <s v="music/indie rock"/>
    <n v="0.20133333333333334"/>
    <n v="21.57"/>
    <s v="music"/>
    <s v="indie rock"/>
    <x v="4"/>
    <n v="0"/>
    <n v="1"/>
    <n v="0"/>
    <n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1-02T22:27:15"/>
    <d v="2016-01-02T22:27:15"/>
    <n v="1456957635"/>
    <n v="1451773635"/>
    <b v="0"/>
    <n v="24"/>
    <b v="0"/>
    <s v="music/indie rock"/>
    <n v="0.4002"/>
    <n v="83.38"/>
    <s v="music"/>
    <s v="indie rock"/>
    <x v="0"/>
    <n v="0"/>
    <n v="1"/>
    <n v="0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3-13T19:15:46"/>
    <d v="2012-03-13T19:15:46"/>
    <n v="1336789860"/>
    <n v="1331666146"/>
    <b v="0"/>
    <n v="2"/>
    <b v="0"/>
    <s v="music/indie rock"/>
    <n v="0.01"/>
    <n v="10"/>
    <s v="music"/>
    <s v="indie rock"/>
    <x v="4"/>
    <n v="0"/>
    <n v="1"/>
    <n v="0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09T22:35:11"/>
    <d v="2016-12-09T22:35:11"/>
    <n v="1483137311"/>
    <n v="1481322911"/>
    <b v="0"/>
    <n v="21"/>
    <b v="0"/>
    <s v="music/indie rock"/>
    <n v="0.75"/>
    <n v="35.71"/>
    <s v="music"/>
    <s v="indie rock"/>
    <x v="4"/>
    <n v="0"/>
    <n v="1"/>
    <n v="0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8-21T20:53:33"/>
    <d v="2016-08-21T20:53:33"/>
    <n v="1473972813"/>
    <n v="1471812813"/>
    <b v="0"/>
    <n v="7"/>
    <b v="0"/>
    <s v="music/indie rock"/>
    <n v="0.41"/>
    <n v="29.29"/>
    <s v="music"/>
    <s v="indie rock"/>
    <x v="2"/>
    <n v="0"/>
    <n v="1"/>
    <n v="0"/>
    <n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4-27T23:00:55"/>
    <d v="2012-04-27T23:00:55"/>
    <n v="1338159655"/>
    <n v="1335567655"/>
    <b v="0"/>
    <n v="0"/>
    <b v="0"/>
    <s v="music/indie rock"/>
    <n v="0"/>
    <e v="#DIV/0!"/>
    <s v="music"/>
    <s v="indie rock"/>
    <x v="4"/>
    <n v="0"/>
    <n v="1"/>
    <n v="0"/>
    <n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7-27T18:04:45"/>
    <d v="2011-07-27T18:04:45"/>
    <n v="1314856800"/>
    <n v="1311789885"/>
    <b v="0"/>
    <n v="4"/>
    <b v="0"/>
    <s v="music/indie rock"/>
    <n v="7.1999999999999995E-2"/>
    <n v="18"/>
    <s v="music"/>
    <s v="indie rock"/>
    <x v="4"/>
    <n v="0"/>
    <n v="1"/>
    <n v="0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09-05T18:49:03"/>
    <d v="2014-09-05T18:49:03"/>
    <n v="1412534943"/>
    <n v="1409942943"/>
    <b v="0"/>
    <n v="32"/>
    <b v="0"/>
    <s v="music/indie rock"/>
    <n v="9.4412800000000005E-2"/>
    <n v="73.760000000000005"/>
    <s v="music"/>
    <s v="indie rock"/>
    <x v="9"/>
    <n v="0"/>
    <n v="1"/>
    <n v="0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0-22T16:46:19"/>
    <d v="2013-10-22T16:46:19"/>
    <n v="1385055979"/>
    <n v="1382460379"/>
    <b v="0"/>
    <n v="4"/>
    <b v="0"/>
    <s v="music/indie rock"/>
    <n v="4.1666666666666664E-2"/>
    <n v="31.25"/>
    <s v="music"/>
    <s v="indie rock"/>
    <x v="4"/>
    <n v="0"/>
    <n v="1"/>
    <n v="0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7-22T00:45:30"/>
    <d v="2014-07-22T00:45:30"/>
    <n v="1408581930"/>
    <n v="1405989930"/>
    <b v="0"/>
    <n v="9"/>
    <b v="0"/>
    <s v="music/indie rock"/>
    <n v="3.2500000000000001E-2"/>
    <n v="28.89"/>
    <s v="music"/>
    <s v="indie rock"/>
    <x v="0"/>
    <n v="0"/>
    <n v="1"/>
    <n v="0"/>
    <n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5-06T04:48:03"/>
    <d v="2010-05-06T04:48:03"/>
    <n v="1280635200"/>
    <n v="1273121283"/>
    <b v="0"/>
    <n v="17"/>
    <b v="0"/>
    <s v="music/indie rock"/>
    <n v="0.40749999999999997"/>
    <n v="143.82"/>
    <s v="music"/>
    <s v="indie rock"/>
    <x v="0"/>
    <n v="0"/>
    <n v="1"/>
    <n v="0"/>
    <n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3-02T21:32:43"/>
    <d v="2015-03-02T21:32:43"/>
    <n v="1427920363"/>
    <n v="1425331963"/>
    <b v="0"/>
    <n v="5"/>
    <b v="0"/>
    <s v="music/indie rock"/>
    <n v="0.1"/>
    <n v="40"/>
    <s v="music"/>
    <s v="indie rock"/>
    <x v="4"/>
    <n v="0"/>
    <n v="1"/>
    <n v="0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5-06T23:33:30"/>
    <d v="2016-05-06T23:33:30"/>
    <n v="1465169610"/>
    <n v="1462577610"/>
    <b v="0"/>
    <n v="53"/>
    <b v="0"/>
    <s v="music/indie rock"/>
    <n v="0.39169999999999999"/>
    <n v="147.81"/>
    <s v="music"/>
    <s v="indie rock"/>
    <x v="8"/>
    <n v="0"/>
    <n v="1"/>
    <n v="0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09-10T03:03:49"/>
    <d v="2010-09-10T03:03:49"/>
    <n v="1287975829"/>
    <n v="1284087829"/>
    <b v="0"/>
    <n v="7"/>
    <b v="0"/>
    <s v="music/indie rock"/>
    <n v="2.4375000000000001E-2"/>
    <n v="27.86"/>
    <s v="music"/>
    <s v="indie rock"/>
    <x v="0"/>
    <n v="0"/>
    <n v="1"/>
    <n v="0"/>
    <n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02T20:57:06"/>
    <d v="2015-08-02T20:57:06"/>
    <n v="1440734400"/>
    <n v="1438549026"/>
    <b v="0"/>
    <n v="72"/>
    <b v="0"/>
    <s v="music/indie rock"/>
    <n v="0.4"/>
    <n v="44.44"/>
    <s v="music"/>
    <s v="indie rock"/>
    <x v="0"/>
    <n v="0"/>
    <n v="1"/>
    <n v="0"/>
    <n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0-29T16:31:48"/>
    <d v="2012-10-29T16:31:48"/>
    <n v="1354123908"/>
    <n v="1351528308"/>
    <b v="0"/>
    <n v="0"/>
    <b v="0"/>
    <s v="music/indie rock"/>
    <n v="0"/>
    <e v="#DIV/0!"/>
    <s v="music"/>
    <s v="indie rock"/>
    <x v="4"/>
    <n v="0"/>
    <n v="1"/>
    <n v="0"/>
    <n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1-12-01T18:11:50"/>
    <d v="2011-12-01T18:11:50"/>
    <n v="1326651110"/>
    <n v="1322763110"/>
    <b v="0"/>
    <n v="2"/>
    <b v="0"/>
    <s v="music/indie rock"/>
    <n v="2.8000000000000001E-2"/>
    <n v="35"/>
    <s v="music"/>
    <s v="indie rock"/>
    <x v="4"/>
    <n v="0"/>
    <n v="1"/>
    <n v="0"/>
    <n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4-13T02:22:42"/>
    <d v="2011-04-13T02:22:42"/>
    <n v="1306549362"/>
    <n v="1302661362"/>
    <b v="0"/>
    <n v="8"/>
    <b v="0"/>
    <s v="music/indie rock"/>
    <n v="0.37333333333333335"/>
    <n v="35"/>
    <s v="music"/>
    <s v="indie rock"/>
    <x v="2"/>
    <n v="0"/>
    <n v="1"/>
    <n v="0"/>
    <n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2-29T20:23:22"/>
    <d v="2016-02-29T20:23:22"/>
    <n v="1459365802"/>
    <n v="1456777402"/>
    <b v="0"/>
    <n v="2"/>
    <b v="0"/>
    <s v="music/jazz"/>
    <n v="4.1999999999999997E-3"/>
    <n v="10.5"/>
    <s v="music"/>
    <s v="jazz"/>
    <x v="0"/>
    <n v="0"/>
    <n v="1"/>
    <n v="0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4-23T19:28:34"/>
    <d v="2010-04-23T19:28:34"/>
    <n v="1276024260"/>
    <n v="1272050914"/>
    <b v="0"/>
    <n v="0"/>
    <b v="0"/>
    <s v="music/jazz"/>
    <n v="0"/>
    <e v="#DIV/0!"/>
    <s v="music"/>
    <s v="jazz"/>
    <x v="0"/>
    <n v="0"/>
    <n v="1"/>
    <n v="0"/>
    <n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7-09T23:10:22"/>
    <d v="2014-07-09T23:10:22"/>
    <n v="1409412600"/>
    <n v="1404947422"/>
    <b v="0"/>
    <n v="3"/>
    <b v="0"/>
    <s v="music/jazz"/>
    <n v="3.0000000000000001E-3"/>
    <n v="30"/>
    <s v="music"/>
    <s v="jazz"/>
    <x v="5"/>
    <n v="0"/>
    <n v="1"/>
    <n v="0"/>
    <n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8-28T19:06:20"/>
    <d v="2012-08-28T19:06:20"/>
    <n v="1348367100"/>
    <n v="1346180780"/>
    <b v="0"/>
    <n v="4"/>
    <b v="0"/>
    <s v="music/jazz"/>
    <n v="3.2000000000000001E-2"/>
    <n v="40"/>
    <s v="music"/>
    <s v="jazz"/>
    <x v="0"/>
    <n v="0"/>
    <n v="1"/>
    <n v="0"/>
    <n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5-12-04T01:55:37"/>
    <d v="2015-12-04T01:55:37"/>
    <n v="1451786137"/>
    <n v="1449194137"/>
    <b v="0"/>
    <n v="3"/>
    <b v="0"/>
    <s v="music/jazz"/>
    <n v="3.0200000000000001E-3"/>
    <n v="50.33"/>
    <s v="music"/>
    <s v="jazz"/>
    <x v="10"/>
    <n v="0"/>
    <n v="1"/>
    <n v="0"/>
    <n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0-11-25T05:45:26"/>
    <d v="2010-11-25T05:45:26"/>
    <n v="1295847926"/>
    <n v="1290663926"/>
    <b v="0"/>
    <n v="6"/>
    <b v="0"/>
    <s v="music/jazz"/>
    <n v="3.0153846153846153E-2"/>
    <n v="32.67"/>
    <s v="music"/>
    <s v="jazz"/>
    <x v="0"/>
    <n v="0"/>
    <n v="1"/>
    <n v="0"/>
    <n v="1"/>
  </r>
  <r>
    <n v="906"/>
    <s v="24th Music Presents Channeling Motown (Live)"/>
    <s v="The DMV's most respected saxophonist pay tribute to Motown."/>
    <n v="15000"/>
    <n v="0"/>
    <x v="2"/>
    <s v="US"/>
    <s v="USD"/>
    <d v="2014-02-11T04:33:10"/>
    <d v="2014-02-11T04:33:10"/>
    <n v="1394681590"/>
    <n v="1392093190"/>
    <b v="0"/>
    <n v="0"/>
    <b v="0"/>
    <s v="music/jazz"/>
    <n v="0"/>
    <e v="#DIV/0!"/>
    <s v="music"/>
    <s v="jazz"/>
    <x v="6"/>
    <n v="0"/>
    <n v="1"/>
    <n v="0"/>
    <n v="1"/>
  </r>
  <r>
    <n v="907"/>
    <s v="Greg Chambers Saxophone CD"/>
    <s v="Greg Chambers' self-titled CD needs support for post production, replication, and promotion."/>
    <n v="2900"/>
    <n v="0"/>
    <x v="2"/>
    <s v="US"/>
    <s v="USD"/>
    <d v="2011-08-12T04:37:03"/>
    <d v="2011-08-12T04:37:03"/>
    <n v="1315715823"/>
    <n v="1313123823"/>
    <b v="0"/>
    <n v="0"/>
    <b v="0"/>
    <s v="music/jazz"/>
    <n v="0"/>
    <e v="#DIV/0!"/>
    <s v="music"/>
    <s v="jazz"/>
    <x v="4"/>
    <n v="0"/>
    <n v="1"/>
    <n v="0"/>
    <n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6-11T19:14:15"/>
    <d v="2010-06-11T19:14:15"/>
    <n v="1280206740"/>
    <n v="1276283655"/>
    <b v="0"/>
    <n v="0"/>
    <b v="0"/>
    <s v="music/jazz"/>
    <n v="0"/>
    <e v="#DIV/0!"/>
    <s v="music"/>
    <s v="jazz"/>
    <x v="4"/>
    <n v="0"/>
    <n v="1"/>
    <n v="0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6-21T16:34:00"/>
    <d v="2012-06-21T16:34:00"/>
    <n v="1343016000"/>
    <n v="1340296440"/>
    <b v="0"/>
    <n v="8"/>
    <b v="0"/>
    <s v="music/jazz"/>
    <n v="3.2500000000000001E-2"/>
    <n v="65"/>
    <s v="music"/>
    <s v="jazz"/>
    <x v="6"/>
    <n v="0"/>
    <n v="1"/>
    <n v="0"/>
    <n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1-02T13:05:19"/>
    <d v="2017-01-02T13:05:19"/>
    <n v="1488546319"/>
    <n v="1483362319"/>
    <b v="0"/>
    <n v="5"/>
    <b v="0"/>
    <s v="music/jazz"/>
    <n v="0.22363636363636363"/>
    <n v="24.6"/>
    <s v="music"/>
    <s v="jazz"/>
    <x v="2"/>
    <n v="0"/>
    <n v="1"/>
    <n v="0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03T00:07:25"/>
    <d v="2014-01-03T00:07:25"/>
    <n v="1390522045"/>
    <n v="1388707645"/>
    <b v="0"/>
    <n v="0"/>
    <b v="0"/>
    <s v="music/jazz"/>
    <n v="0"/>
    <e v="#DIV/0!"/>
    <s v="music"/>
    <s v="jazz"/>
    <x v="10"/>
    <n v="0"/>
    <n v="1"/>
    <n v="0"/>
    <n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0-12T02:37:27"/>
    <d v="2012-10-12T02:37:27"/>
    <n v="1355197047"/>
    <n v="1350009447"/>
    <b v="0"/>
    <n v="2"/>
    <b v="0"/>
    <s v="music/jazz"/>
    <n v="8.5714285714285719E-3"/>
    <n v="15"/>
    <s v="music"/>
    <s v="jazz"/>
    <x v="4"/>
    <n v="0"/>
    <n v="1"/>
    <n v="0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4-05T03:20:19"/>
    <d v="2012-04-05T03:20:19"/>
    <n v="1336188019"/>
    <n v="1333596019"/>
    <b v="0"/>
    <n v="24"/>
    <b v="0"/>
    <s v="music/jazz"/>
    <n v="6.6066666666666662E-2"/>
    <n v="82.58"/>
    <s v="music"/>
    <s v="jazz"/>
    <x v="5"/>
    <n v="0"/>
    <n v="1"/>
    <n v="0"/>
    <n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7-26T18:19:07"/>
    <d v="2012-07-26T18:19:07"/>
    <n v="1345918747"/>
    <n v="1343326747"/>
    <b v="0"/>
    <n v="0"/>
    <b v="0"/>
    <s v="music/jazz"/>
    <n v="0"/>
    <e v="#DIV/0!"/>
    <s v="music"/>
    <s v="jazz"/>
    <x v="4"/>
    <n v="0"/>
    <n v="1"/>
    <n v="0"/>
    <n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1-29T16:18:34"/>
    <d v="2012-01-29T16:18:34"/>
    <n v="1330577940"/>
    <n v="1327853914"/>
    <b v="0"/>
    <n v="9"/>
    <b v="0"/>
    <s v="music/jazz"/>
    <n v="5.7692307692307696E-2"/>
    <n v="41.67"/>
    <s v="music"/>
    <s v="jazz"/>
    <x v="0"/>
    <n v="0"/>
    <n v="1"/>
    <n v="0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09-13T20:28:54"/>
    <d v="2010-09-13T20:28:54"/>
    <n v="1287723600"/>
    <n v="1284409734"/>
    <b v="0"/>
    <n v="0"/>
    <b v="0"/>
    <s v="music/jazz"/>
    <n v="0"/>
    <e v="#DIV/0!"/>
    <s v="music"/>
    <s v="jazz"/>
    <x v="4"/>
    <n v="0"/>
    <n v="1"/>
    <n v="0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6-12T22:38:50"/>
    <d v="2014-06-12T22:38:50"/>
    <n v="1405305000"/>
    <n v="1402612730"/>
    <b v="0"/>
    <n v="1"/>
    <b v="0"/>
    <s v="music/jazz"/>
    <n v="6.0000000000000001E-3"/>
    <n v="30"/>
    <s v="music"/>
    <s v="jazz"/>
    <x v="0"/>
    <n v="0"/>
    <n v="1"/>
    <n v="0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1-01T21:59:21"/>
    <d v="2014-11-01T21:59:21"/>
    <n v="1417474761"/>
    <n v="1414879161"/>
    <b v="0"/>
    <n v="10"/>
    <b v="0"/>
    <s v="music/jazz"/>
    <n v="5.0256410256410255E-2"/>
    <n v="19.600000000000001"/>
    <s v="music"/>
    <s v="jazz"/>
    <x v="4"/>
    <n v="0"/>
    <n v="1"/>
    <n v="0"/>
    <n v="1"/>
  </r>
  <r>
    <n v="919"/>
    <s v="Jazz CD:  Out of The Blue"/>
    <s v="Cool jazz with a New Orleans flavor."/>
    <n v="20000"/>
    <n v="100"/>
    <x v="2"/>
    <s v="US"/>
    <s v="USD"/>
    <d v="2012-11-14T15:24:05"/>
    <d v="2012-11-14T15:24:05"/>
    <n v="1355930645"/>
    <n v="1352906645"/>
    <b v="0"/>
    <n v="1"/>
    <b v="0"/>
    <s v="music/jazz"/>
    <n v="5.0000000000000001E-3"/>
    <n v="100"/>
    <s v="music"/>
    <s v="jazz"/>
    <x v="8"/>
    <n v="0"/>
    <n v="1"/>
    <n v="0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0-15T16:07:02"/>
    <d v="2013-10-15T16:07:02"/>
    <n v="1384448822"/>
    <n v="1381853222"/>
    <b v="0"/>
    <n v="0"/>
    <b v="0"/>
    <s v="music/jazz"/>
    <n v="0"/>
    <e v="#DIV/0!"/>
    <s v="music"/>
    <s v="jazz"/>
    <x v="0"/>
    <n v="0"/>
    <n v="1"/>
    <n v="0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0-31T04:06:16"/>
    <d v="2011-10-31T04:06:16"/>
    <n v="1323666376"/>
    <n v="1320033976"/>
    <b v="0"/>
    <n v="20"/>
    <b v="0"/>
    <s v="music/jazz"/>
    <n v="0.309"/>
    <n v="231.75"/>
    <s v="music"/>
    <s v="jazz"/>
    <x v="6"/>
    <n v="0"/>
    <n v="1"/>
    <n v="0"/>
    <n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08-27T12:43:13"/>
    <d v="2014-08-27T12:43:13"/>
    <n v="1412167393"/>
    <n v="1409143393"/>
    <b v="0"/>
    <n v="30"/>
    <b v="0"/>
    <s v="music/jazz"/>
    <n v="0.21037037037037037"/>
    <n v="189.33"/>
    <s v="music"/>
    <s v="jazz"/>
    <x v="9"/>
    <n v="0"/>
    <n v="1"/>
    <n v="0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0-22T23:02:03"/>
    <d v="2014-10-22T23:02:03"/>
    <n v="1416614523"/>
    <n v="1414018923"/>
    <b v="0"/>
    <n v="6"/>
    <b v="0"/>
    <s v="music/jazz"/>
    <n v="2.1999999999999999E-2"/>
    <n v="55"/>
    <s v="music"/>
    <s v="jazz"/>
    <x v="6"/>
    <n v="0"/>
    <n v="1"/>
    <n v="0"/>
    <n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1-14T22:37:49"/>
    <d v="2013-01-14T22:37:49"/>
    <n v="1360795069"/>
    <n v="1358203069"/>
    <b v="0"/>
    <n v="15"/>
    <b v="0"/>
    <s v="music/jazz"/>
    <n v="0.109"/>
    <n v="21.8"/>
    <s v="music"/>
    <s v="jazz"/>
    <x v="4"/>
    <n v="0"/>
    <n v="1"/>
    <n v="0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0-28T21:08:31"/>
    <d v="2013-10-28T21:08:31"/>
    <n v="1385590111"/>
    <n v="1382994511"/>
    <b v="0"/>
    <n v="5"/>
    <b v="0"/>
    <s v="music/jazz"/>
    <n v="2.6666666666666668E-2"/>
    <n v="32"/>
    <s v="music"/>
    <s v="jazz"/>
    <x v="0"/>
    <n v="0"/>
    <n v="1"/>
    <n v="0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6-09T00:28:50"/>
    <d v="2010-06-09T00:28:50"/>
    <n v="1278628800"/>
    <n v="1276043330"/>
    <b v="0"/>
    <n v="0"/>
    <b v="0"/>
    <s v="music/jazz"/>
    <n v="0"/>
    <e v="#DIV/0!"/>
    <s v="music"/>
    <s v="jazz"/>
    <x v="0"/>
    <n v="0"/>
    <n v="1"/>
    <n v="0"/>
    <n v="1"/>
  </r>
  <r>
    <n v="927"/>
    <s v="JETRO DA SILVA FUNK PROJECT"/>
    <s v="Studio CD/DVD Solo project of Pianist &amp; Keyboardist Jetro da Silva"/>
    <n v="20000"/>
    <n v="0"/>
    <x v="2"/>
    <s v="US"/>
    <s v="USD"/>
    <d v="2012-04-14T19:44:55"/>
    <d v="2012-04-14T19:44:55"/>
    <n v="1337024695"/>
    <n v="1334432695"/>
    <b v="0"/>
    <n v="0"/>
    <b v="0"/>
    <s v="music/jazz"/>
    <n v="0"/>
    <e v="#DIV/0!"/>
    <s v="music"/>
    <s v="jazz"/>
    <x v="8"/>
    <n v="0"/>
    <n v="1"/>
    <n v="0"/>
    <n v="1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09-28T20:41:53"/>
    <d v="2012-09-28T20:41:53"/>
    <n v="1353196800"/>
    <n v="1348864913"/>
    <b v="0"/>
    <n v="28"/>
    <b v="0"/>
    <s v="music/jazz"/>
    <n v="0.10862068965517241"/>
    <n v="56.25"/>
    <s v="music"/>
    <s v="jazz"/>
    <x v="1"/>
    <n v="0"/>
    <n v="1"/>
    <n v="0"/>
    <n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3-10T05:42:49"/>
    <d v="2012-03-10T05:42:49"/>
    <n v="1333946569"/>
    <n v="1331358169"/>
    <b v="0"/>
    <n v="0"/>
    <b v="0"/>
    <s v="music/jazz"/>
    <n v="0"/>
    <e v="#DIV/0!"/>
    <s v="music"/>
    <s v="jazz"/>
    <x v="2"/>
    <n v="0"/>
    <n v="1"/>
    <n v="0"/>
    <n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5-14T21:58:26"/>
    <d v="2010-05-14T21:58:26"/>
    <n v="1277501520"/>
    <n v="1273874306"/>
    <b v="0"/>
    <n v="5"/>
    <b v="0"/>
    <s v="music/jazz"/>
    <n v="0.38333333333333336"/>
    <n v="69"/>
    <s v="music"/>
    <s v="jazz"/>
    <x v="2"/>
    <n v="0"/>
    <n v="1"/>
    <n v="0"/>
    <n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2-10T08:38:22"/>
    <d v="2014-02-10T08:38:22"/>
    <n v="1395007200"/>
    <n v="1392021502"/>
    <b v="0"/>
    <n v="7"/>
    <b v="0"/>
    <s v="music/jazz"/>
    <n v="6.5500000000000003E-2"/>
    <n v="18.71"/>
    <s v="music"/>
    <s v="jazz"/>
    <x v="4"/>
    <n v="0"/>
    <n v="1"/>
    <n v="0"/>
    <n v="1"/>
  </r>
  <r>
    <n v="932"/>
    <s v="Mandy Harvey Christmas Album"/>
    <s v="Help me to create my 3rd album, a Christmas CD with 16 Holiday/Original favorites!"/>
    <n v="9500"/>
    <n v="1381"/>
    <x v="2"/>
    <s v="US"/>
    <s v="USD"/>
    <d v="2013-02-05T23:15:45"/>
    <d v="2013-02-05T23:15:45"/>
    <n v="1363990545"/>
    <n v="1360106145"/>
    <b v="0"/>
    <n v="30"/>
    <b v="0"/>
    <s v="music/jazz"/>
    <n v="0.14536842105263159"/>
    <n v="46.03"/>
    <s v="music"/>
    <s v="jazz"/>
    <x v="0"/>
    <n v="0"/>
    <n v="1"/>
    <n v="0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3-13T04:03:29"/>
    <d v="2014-03-13T04:03:29"/>
    <n v="1399867409"/>
    <n v="1394683409"/>
    <b v="0"/>
    <n v="2"/>
    <b v="0"/>
    <s v="music/jazz"/>
    <n v="0.06"/>
    <n v="60"/>
    <s v="music"/>
    <s v="jazz"/>
    <x v="4"/>
    <n v="0"/>
    <n v="1"/>
    <n v="0"/>
    <n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4-04T17:41:24"/>
    <d v="2014-04-04T17:41:24"/>
    <n v="1399183200"/>
    <n v="1396633284"/>
    <b v="0"/>
    <n v="30"/>
    <b v="0"/>
    <s v="music/jazz"/>
    <n v="0.30399999999999999"/>
    <n v="50.67"/>
    <s v="music"/>
    <s v="jazz"/>
    <x v="0"/>
    <n v="0"/>
    <n v="1"/>
    <n v="0"/>
    <n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5-12-30T08:00:29"/>
    <d v="2015-12-30T08:00:29"/>
    <n v="1454054429"/>
    <n v="1451462429"/>
    <b v="0"/>
    <n v="2"/>
    <b v="0"/>
    <s v="music/jazz"/>
    <n v="1.4285714285714285E-2"/>
    <n v="25"/>
    <s v="music"/>
    <s v="jazz"/>
    <x v="4"/>
    <n v="0"/>
    <n v="1"/>
    <n v="0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1-12-06T00:34:49"/>
    <d v="2011-12-06T00:34:49"/>
    <n v="1326916800"/>
    <n v="1323131689"/>
    <b v="0"/>
    <n v="0"/>
    <b v="0"/>
    <s v="music/jazz"/>
    <n v="0"/>
    <e v="#DIV/0!"/>
    <s v="music"/>
    <s v="jazz"/>
    <x v="4"/>
    <n v="0"/>
    <n v="1"/>
    <n v="0"/>
    <n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0-04T19:09:17"/>
    <d v="2013-10-04T19:09:17"/>
    <n v="1383509357"/>
    <n v="1380913757"/>
    <b v="0"/>
    <n v="2"/>
    <b v="0"/>
    <s v="music/jazz"/>
    <n v="1.1428571428571429E-2"/>
    <n v="20"/>
    <s v="music"/>
    <s v="jazz"/>
    <x v="4"/>
    <n v="0"/>
    <n v="1"/>
    <n v="0"/>
    <n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8-03T11:30:48"/>
    <d v="2012-08-03T11:30:48"/>
    <n v="1346585448"/>
    <n v="1343993448"/>
    <b v="0"/>
    <n v="1"/>
    <b v="0"/>
    <s v="music/jazz"/>
    <n v="3.5714285714285713E-3"/>
    <n v="25"/>
    <s v="music"/>
    <s v="jazz"/>
    <x v="0"/>
    <n v="0"/>
    <n v="1"/>
    <n v="0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5-22T18:18:58"/>
    <d v="2013-05-22T18:18:58"/>
    <n v="1372622280"/>
    <n v="1369246738"/>
    <b v="0"/>
    <n v="2"/>
    <b v="0"/>
    <s v="music/jazz"/>
    <n v="1.4545454545454545E-2"/>
    <n v="20"/>
    <s v="music"/>
    <s v="jazz"/>
    <x v="4"/>
    <n v="0"/>
    <n v="1"/>
    <n v="0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6-27T00:12:06"/>
    <d v="2015-06-27T00:12:06"/>
    <n v="1439251926"/>
    <n v="1435363926"/>
    <b v="0"/>
    <n v="14"/>
    <b v="0"/>
    <s v="technology/wearables"/>
    <n v="0.17155555555555554"/>
    <n v="110.29"/>
    <s v="technology"/>
    <s v="wearables"/>
    <x v="0"/>
    <n v="0"/>
    <n v="1"/>
    <n v="0"/>
    <n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1-11T02:19:05"/>
    <d v="2017-01-11T02:19:05"/>
    <n v="1486693145"/>
    <n v="1484101145"/>
    <b v="0"/>
    <n v="31"/>
    <b v="0"/>
    <s v="technology/wearables"/>
    <n v="2.3220000000000001E-2"/>
    <n v="37.450000000000003"/>
    <s v="technology"/>
    <s v="wearables"/>
    <x v="10"/>
    <n v="0"/>
    <n v="1"/>
    <n v="0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1-13T20:14:20"/>
    <d v="2016-01-13T20:14:20"/>
    <n v="1455826460"/>
    <n v="1452716060"/>
    <b v="0"/>
    <n v="16"/>
    <b v="0"/>
    <s v="technology/wearables"/>
    <n v="8.9066666666666669E-2"/>
    <n v="41.75"/>
    <s v="technology"/>
    <s v="wearables"/>
    <x v="0"/>
    <n v="0"/>
    <n v="1"/>
    <n v="0"/>
    <n v="1"/>
  </r>
  <r>
    <n v="943"/>
    <s v="SleepMode"/>
    <s v="A mask for home or travel that will give you the best, undisturbed sleep of your life."/>
    <n v="3000"/>
    <n v="289"/>
    <x v="2"/>
    <s v="US"/>
    <s v="USD"/>
    <d v="2016-10-30T16:01:45"/>
    <d v="2016-10-30T16:01:45"/>
    <n v="1480438905"/>
    <n v="1477843305"/>
    <b v="0"/>
    <n v="12"/>
    <b v="0"/>
    <s v="technology/wearables"/>
    <n v="9.633333333333334E-2"/>
    <n v="24.08"/>
    <s v="technology"/>
    <s v="wearables"/>
    <x v="4"/>
    <n v="0"/>
    <n v="1"/>
    <n v="0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3-15T14:00:50"/>
    <d v="2016-03-15T14:00:50"/>
    <n v="1460988000"/>
    <n v="1458050450"/>
    <b v="0"/>
    <n v="96"/>
    <b v="0"/>
    <s v="technology/wearables"/>
    <n v="0.13325999999999999"/>
    <n v="69.41"/>
    <s v="technology"/>
    <s v="wearables"/>
    <x v="10"/>
    <n v="0"/>
    <n v="1"/>
    <n v="0"/>
    <n v="1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6-12-28T20:57:06"/>
    <d v="2016-12-28T20:57:06"/>
    <n v="1487462340"/>
    <n v="1482958626"/>
    <b v="0"/>
    <n v="16"/>
    <b v="0"/>
    <s v="technology/wearables"/>
    <n v="2.4840000000000001E-2"/>
    <n v="155.25"/>
    <s v="technology"/>
    <s v="wearables"/>
    <x v="10"/>
    <n v="0"/>
    <n v="1"/>
    <n v="0"/>
    <n v="1"/>
  </r>
  <r>
    <n v="946"/>
    <s v="OmniTrade Apron"/>
    <s v="Soft edged-Hard working. The perfect wearable organization for the home and professional shop."/>
    <n v="15000"/>
    <n v="286"/>
    <x v="2"/>
    <s v="US"/>
    <s v="USD"/>
    <d v="2016-08-10T18:00:48"/>
    <d v="2016-08-10T18:00:48"/>
    <n v="1473444048"/>
    <n v="1470852048"/>
    <b v="0"/>
    <n v="5"/>
    <b v="0"/>
    <s v="technology/wearables"/>
    <n v="1.9066666666666666E-2"/>
    <n v="57.2"/>
    <s v="technology"/>
    <s v="wearables"/>
    <x v="6"/>
    <n v="0"/>
    <n v="1"/>
    <n v="0"/>
    <n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5-01T18:45:06"/>
    <d v="2016-05-01T18:45:06"/>
    <n v="1467312306"/>
    <n v="1462128306"/>
    <b v="0"/>
    <n v="0"/>
    <b v="0"/>
    <s v="technology/wearables"/>
    <n v="0"/>
    <e v="#DIV/0!"/>
    <s v="technology"/>
    <s v="wearables"/>
    <x v="2"/>
    <n v="0"/>
    <n v="1"/>
    <n v="0"/>
    <n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2-11T19:52:44"/>
    <d v="2016-02-11T19:52:44"/>
    <n v="1457812364"/>
    <n v="1455220364"/>
    <b v="0"/>
    <n v="8"/>
    <b v="0"/>
    <s v="technology/wearables"/>
    <n v="0.12"/>
    <n v="60"/>
    <s v="technology"/>
    <s v="wearables"/>
    <x v="4"/>
    <n v="0"/>
    <n v="1"/>
    <n v="0"/>
    <n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5-12-23T01:02:56"/>
    <d v="2015-12-23T01:02:56"/>
    <n v="1456016576"/>
    <n v="1450832576"/>
    <b v="0"/>
    <n v="7"/>
    <b v="0"/>
    <s v="technology/wearables"/>
    <n v="1.3650000000000001E-2"/>
    <n v="39"/>
    <s v="technology"/>
    <s v="wearables"/>
    <x v="8"/>
    <n v="0"/>
    <n v="1"/>
    <n v="0"/>
    <n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5-12-18T18:01:01"/>
    <d v="2015-12-18T18:01:01"/>
    <n v="1453053661"/>
    <n v="1450461661"/>
    <b v="0"/>
    <n v="24"/>
    <b v="0"/>
    <s v="technology/wearables"/>
    <n v="0.28039999999999998"/>
    <n v="58.42"/>
    <s v="technology"/>
    <s v="wearables"/>
    <x v="0"/>
    <n v="0"/>
    <n v="1"/>
    <n v="0"/>
    <n v="1"/>
  </r>
  <r>
    <n v="951"/>
    <s v="Smart Harness"/>
    <s v="Revolutionizing the way we walk our dogs!"/>
    <n v="50000"/>
    <n v="19195"/>
    <x v="2"/>
    <s v="US"/>
    <s v="USD"/>
    <d v="2016-04-20T15:41:12"/>
    <d v="2016-04-20T15:41:12"/>
    <n v="1465054872"/>
    <n v="1461166872"/>
    <b v="0"/>
    <n v="121"/>
    <b v="0"/>
    <s v="technology/wearables"/>
    <n v="0.38390000000000002"/>
    <n v="158.63999999999999"/>
    <s v="technology"/>
    <s v="wearables"/>
    <x v="10"/>
    <n v="0"/>
    <n v="1"/>
    <n v="0"/>
    <n v="1"/>
  </r>
  <r>
    <n v="952"/>
    <s v="Audionoggin - Join the Earvolution"/>
    <s v="Audionoggin: Wireless personal surround sound for the athlete in everyone."/>
    <n v="49000"/>
    <n v="19572"/>
    <x v="2"/>
    <s v="US"/>
    <s v="USD"/>
    <d v="2016-10-19T14:43:32"/>
    <d v="2016-10-19T14:43:32"/>
    <n v="1479483812"/>
    <n v="1476888212"/>
    <b v="0"/>
    <n v="196"/>
    <b v="0"/>
    <s v="technology/wearables"/>
    <n v="0.39942857142857141"/>
    <n v="99.86"/>
    <s v="technology"/>
    <s v="wearables"/>
    <x v="11"/>
    <n v="0"/>
    <n v="1"/>
    <n v="0"/>
    <n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4-12-26T03:56:39"/>
    <d v="2014-12-26T03:56:39"/>
    <n v="1422158199"/>
    <n v="1419566199"/>
    <b v="0"/>
    <n v="5"/>
    <b v="0"/>
    <s v="technology/wearables"/>
    <n v="8.3999999999999995E-3"/>
    <n v="25.2"/>
    <s v="technology"/>
    <s v="wearables"/>
    <x v="6"/>
    <n v="0"/>
    <n v="1"/>
    <n v="0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7-09T20:00:39"/>
    <d v="2015-07-09T20:00:39"/>
    <n v="1440100839"/>
    <n v="1436472039"/>
    <b v="0"/>
    <n v="73"/>
    <b v="0"/>
    <s v="technology/wearables"/>
    <n v="0.43406666666666666"/>
    <n v="89.19"/>
    <s v="technology"/>
    <s v="wearables"/>
    <x v="6"/>
    <n v="0"/>
    <n v="1"/>
    <n v="0"/>
    <n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8-04T07:05:00"/>
    <d v="2016-08-04T07:05:00"/>
    <n v="1473750300"/>
    <n v="1470294300"/>
    <b v="0"/>
    <n v="93"/>
    <b v="0"/>
    <s v="technology/wearables"/>
    <n v="5.6613333333333335E-2"/>
    <n v="182.62"/>
    <s v="technology"/>
    <s v="wearables"/>
    <x v="10"/>
    <n v="0"/>
    <n v="1"/>
    <n v="0"/>
    <n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2-25T21:55:59"/>
    <d v="2015-02-25T21:55:59"/>
    <n v="1430081759"/>
    <n v="1424901359"/>
    <b v="0"/>
    <n v="17"/>
    <b v="0"/>
    <s v="technology/wearables"/>
    <n v="1.7219999999999999E-2"/>
    <n v="50.65"/>
    <s v="technology"/>
    <s v="wearables"/>
    <x v="10"/>
    <n v="0"/>
    <n v="1"/>
    <n v="0"/>
    <n v="1"/>
  </r>
  <r>
    <n v="957"/>
    <s v="DUALBAND, the Leather NFC Smart Watch Band"/>
    <s v="A Leather Smart watch Band, that NEVER needs to be charged for only $37!"/>
    <n v="12000"/>
    <n v="233"/>
    <x v="2"/>
    <s v="US"/>
    <s v="USD"/>
    <d v="2016-10-17T13:15:33"/>
    <d v="2016-10-17T13:15:33"/>
    <n v="1479392133"/>
    <n v="1476710133"/>
    <b v="0"/>
    <n v="7"/>
    <b v="0"/>
    <s v="technology/wearables"/>
    <n v="1.9416666666666665E-2"/>
    <n v="33.29"/>
    <s v="technology"/>
    <s v="wearables"/>
    <x v="1"/>
    <n v="0"/>
    <n v="1"/>
    <n v="0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3-19T19:16:03"/>
    <d v="2015-03-19T19:16:03"/>
    <n v="1428641940"/>
    <n v="1426792563"/>
    <b v="0"/>
    <n v="17"/>
    <b v="0"/>
    <s v="technology/wearables"/>
    <n v="0.11328275684711328"/>
    <n v="51.82"/>
    <s v="technology"/>
    <s v="wearables"/>
    <x v="0"/>
    <n v="0"/>
    <n v="1"/>
    <n v="0"/>
    <n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4-12-20T04:11:05"/>
    <d v="2014-12-20T04:11:05"/>
    <n v="1421640665"/>
    <n v="1419048665"/>
    <b v="0"/>
    <n v="171"/>
    <b v="0"/>
    <s v="technology/wearables"/>
    <n v="0.3886"/>
    <n v="113.63"/>
    <s v="technology"/>
    <s v="wearables"/>
    <x v="10"/>
    <n v="0"/>
    <n v="1"/>
    <n v="0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1-31T15:02:35"/>
    <d v="2017-01-31T15:02:35"/>
    <n v="1489500155"/>
    <n v="1485874955"/>
    <b v="0"/>
    <n v="188"/>
    <b v="0"/>
    <s v="technology/wearables"/>
    <n v="0.46100628930817611"/>
    <n v="136.46"/>
    <s v="technology"/>
    <s v="wearables"/>
    <x v="10"/>
    <n v="0"/>
    <n v="1"/>
    <n v="0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1-05T16:38:55"/>
    <d v="2017-01-05T16:38:55"/>
    <n v="1487617200"/>
    <n v="1483634335"/>
    <b v="0"/>
    <n v="110"/>
    <b v="0"/>
    <s v="technology/wearables"/>
    <n v="0.42188421052631581"/>
    <n v="364.35"/>
    <s v="technology"/>
    <s v="wearables"/>
    <x v="10"/>
    <n v="0"/>
    <n v="1"/>
    <n v="0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1-04T17:05:53"/>
    <d v="2016-01-04T17:05:53"/>
    <n v="1455210353"/>
    <n v="1451927153"/>
    <b v="0"/>
    <n v="37"/>
    <b v="0"/>
    <s v="technology/wearables"/>
    <n v="0.2848"/>
    <n v="19.239999999999998"/>
    <s v="technology"/>
    <s v="wearables"/>
    <x v="4"/>
    <n v="0"/>
    <n v="1"/>
    <n v="0"/>
    <n v="1"/>
  </r>
  <r>
    <n v="963"/>
    <s v="The Ultimate Learning Center"/>
    <s v="WE are molding an educated, motivated, non violent GENERATION!"/>
    <n v="35000"/>
    <n v="377"/>
    <x v="2"/>
    <s v="US"/>
    <s v="USD"/>
    <d v="2016-09-12T15:15:19"/>
    <d v="2016-09-12T15:15:19"/>
    <n v="1476717319"/>
    <n v="1473693319"/>
    <b v="0"/>
    <n v="9"/>
    <b v="0"/>
    <s v="technology/wearables"/>
    <n v="1.0771428571428571E-2"/>
    <n v="41.89"/>
    <s v="technology"/>
    <s v="wearables"/>
    <x v="7"/>
    <n v="0"/>
    <n v="1"/>
    <n v="0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7-23T15:05:19"/>
    <d v="2015-07-23T15:05:19"/>
    <n v="1441119919"/>
    <n v="1437663919"/>
    <b v="0"/>
    <n v="29"/>
    <b v="0"/>
    <s v="technology/wearables"/>
    <n v="7.9909090909090902E-3"/>
    <n v="30.31"/>
    <s v="technology"/>
    <s v="wearables"/>
    <x v="10"/>
    <n v="0"/>
    <n v="1"/>
    <n v="0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09-24T00:24:06"/>
    <d v="2016-09-24T00:24:06"/>
    <n v="1477454340"/>
    <n v="1474676646"/>
    <b v="0"/>
    <n v="6"/>
    <b v="0"/>
    <s v="technology/wearables"/>
    <n v="1.192E-2"/>
    <n v="49.67"/>
    <s v="technology"/>
    <s v="wearables"/>
    <x v="9"/>
    <n v="0"/>
    <n v="1"/>
    <n v="0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09-06T15:15:32"/>
    <d v="2016-09-06T15:15:32"/>
    <n v="1475766932"/>
    <n v="1473174932"/>
    <b v="0"/>
    <n v="30"/>
    <b v="0"/>
    <s v="technology/wearables"/>
    <n v="0.14799999999999999"/>
    <n v="59.2"/>
    <s v="technology"/>
    <s v="wearables"/>
    <x v="1"/>
    <n v="0"/>
    <n v="1"/>
    <n v="0"/>
    <n v="1"/>
  </r>
  <r>
    <n v="967"/>
    <s v="Better Beanie"/>
    <s v="Better Beanie is the new therapeutic wearable designed to assist you while keeping your hands free."/>
    <n v="20000"/>
    <n v="3562"/>
    <x v="2"/>
    <s v="US"/>
    <s v="USD"/>
    <d v="2016-02-22T06:06:14"/>
    <d v="2016-02-22T06:06:14"/>
    <n v="1461301574"/>
    <n v="1456121174"/>
    <b v="0"/>
    <n v="81"/>
    <b v="0"/>
    <s v="technology/wearables"/>
    <n v="0.17810000000000001"/>
    <n v="43.98"/>
    <s v="technology"/>
    <s v="wearables"/>
    <x v="8"/>
    <n v="0"/>
    <n v="1"/>
    <n v="0"/>
    <n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7-16T20:20:34"/>
    <d v="2014-07-16T20:20:34"/>
    <n v="1408134034"/>
    <n v="1405542034"/>
    <b v="0"/>
    <n v="4"/>
    <b v="0"/>
    <s v="technology/wearables"/>
    <n v="1.325E-2"/>
    <n v="26.5"/>
    <s v="technology"/>
    <s v="wearables"/>
    <x v="0"/>
    <n v="0"/>
    <n v="1"/>
    <n v="0"/>
    <n v="1"/>
  </r>
  <r>
    <n v="969"/>
    <s v="Make 100 | Geek &amp; Chic: Smart Safety Jewelry."/>
    <s v="Geek &amp; Chic Smart Jewelry Collection, Wearables Meet Style!"/>
    <n v="30000"/>
    <n v="14000"/>
    <x v="2"/>
    <s v="MX"/>
    <s v="MXN"/>
    <d v="2017-01-07T07:16:47"/>
    <d v="2017-01-07T07:16:47"/>
    <n v="1486624607"/>
    <n v="1483773407"/>
    <b v="0"/>
    <n v="11"/>
    <b v="0"/>
    <s v="technology/wearables"/>
    <n v="0.46666666666666667"/>
    <n v="1272.73"/>
    <s v="technology"/>
    <s v="wearables"/>
    <x v="5"/>
    <n v="0"/>
    <n v="1"/>
    <n v="0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6-12-17T05:17:33"/>
    <d v="2016-12-17T05:17:33"/>
    <n v="1485147540"/>
    <n v="1481951853"/>
    <b v="0"/>
    <n v="14"/>
    <b v="0"/>
    <s v="technology/wearables"/>
    <n v="0.4592"/>
    <n v="164"/>
    <s v="technology"/>
    <s v="wearables"/>
    <x v="0"/>
    <n v="0"/>
    <n v="1"/>
    <n v="0"/>
    <n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4-17T17:01:00"/>
    <d v="2015-04-17T17:01:00"/>
    <n v="1433178060"/>
    <n v="1429290060"/>
    <b v="0"/>
    <n v="5"/>
    <b v="0"/>
    <s v="technology/wearables"/>
    <n v="2.2599999999999999E-3"/>
    <n v="45.2"/>
    <s v="technology"/>
    <s v="wearables"/>
    <x v="10"/>
    <n v="0"/>
    <n v="1"/>
    <n v="0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8-05T20:46:38"/>
    <d v="2014-08-05T20:46:38"/>
    <n v="1409813940"/>
    <n v="1407271598"/>
    <b v="0"/>
    <n v="45"/>
    <b v="0"/>
    <s v="technology/wearables"/>
    <n v="0.34625"/>
    <n v="153.88999999999999"/>
    <s v="technology"/>
    <s v="wearables"/>
    <x v="8"/>
    <n v="0"/>
    <n v="1"/>
    <n v="0"/>
    <n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09-10T00:21:33"/>
    <d v="2015-09-10T00:21:33"/>
    <n v="1447032093"/>
    <n v="1441844493"/>
    <b v="0"/>
    <n v="8"/>
    <b v="0"/>
    <s v="technology/wearables"/>
    <n v="2.0549999999999999E-2"/>
    <n v="51.38"/>
    <s v="technology"/>
    <s v="wearables"/>
    <x v="8"/>
    <n v="0"/>
    <n v="1"/>
    <n v="0"/>
    <n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2-24T17:59:16"/>
    <d v="2016-02-24T17:59:16"/>
    <n v="1458925156"/>
    <n v="1456336756"/>
    <b v="0"/>
    <n v="3"/>
    <b v="0"/>
    <s v="technology/wearables"/>
    <n v="5.5999999999999999E-3"/>
    <n v="93.33"/>
    <s v="technology"/>
    <s v="wearables"/>
    <x v="10"/>
    <n v="0"/>
    <n v="1"/>
    <n v="0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4-29T16:43:05"/>
    <d v="2016-04-29T16:43:05"/>
    <n v="1467132185"/>
    <n v="1461948185"/>
    <b v="0"/>
    <n v="24"/>
    <b v="0"/>
    <s v="technology/wearables"/>
    <n v="2.6069999999999999E-2"/>
    <n v="108.63"/>
    <s v="technology"/>
    <s v="wearables"/>
    <x v="10"/>
    <n v="0"/>
    <n v="1"/>
    <n v="0"/>
    <n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6-30T01:24:57"/>
    <d v="2015-06-30T01:24:57"/>
    <n v="1439515497"/>
    <n v="1435627497"/>
    <b v="0"/>
    <n v="18"/>
    <b v="0"/>
    <s v="technology/wearables"/>
    <n v="1.9259999999999999E-2"/>
    <n v="160.5"/>
    <s v="technology"/>
    <s v="wearables"/>
    <x v="10"/>
    <n v="0"/>
    <n v="1"/>
    <n v="0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1-22T22:36:37"/>
    <d v="2016-01-22T22:36:37"/>
    <n v="1456094197"/>
    <n v="1453502197"/>
    <b v="0"/>
    <n v="12"/>
    <b v="0"/>
    <s v="technology/wearables"/>
    <n v="0.33666666666666667"/>
    <n v="75.75"/>
    <s v="technology"/>
    <s v="wearables"/>
    <x v="4"/>
    <n v="0"/>
    <n v="1"/>
    <n v="0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1-26T07:25:01"/>
    <d v="2016-01-26T07:25:01"/>
    <n v="1456385101"/>
    <n v="1453793101"/>
    <b v="0"/>
    <n v="123"/>
    <b v="0"/>
    <s v="technology/wearables"/>
    <n v="0.5626326718299024"/>
    <n v="790.84"/>
    <s v="technology"/>
    <s v="wearables"/>
    <x v="10"/>
    <n v="0"/>
    <n v="1"/>
    <n v="0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5-16T10:00:28"/>
    <d v="2016-05-16T10:00:28"/>
    <n v="1466449140"/>
    <n v="1463392828"/>
    <b v="0"/>
    <n v="96"/>
    <b v="0"/>
    <s v="technology/wearables"/>
    <n v="0.82817600000000002"/>
    <n v="301.94"/>
    <s v="technology"/>
    <s v="wearables"/>
    <x v="7"/>
    <n v="0"/>
    <n v="1"/>
    <n v="0"/>
    <n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0-16T21:42:02"/>
    <d v="2014-10-16T21:42:02"/>
    <n v="1417387322"/>
    <n v="1413495722"/>
    <b v="0"/>
    <n v="31"/>
    <b v="0"/>
    <s v="technology/wearables"/>
    <n v="0.14860000000000001"/>
    <n v="47.94"/>
    <s v="technology"/>
    <s v="wearables"/>
    <x v="1"/>
    <n v="0"/>
    <n v="1"/>
    <n v="0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7-10T22:43:42"/>
    <d v="2014-07-10T22:43:42"/>
    <n v="1407624222"/>
    <n v="1405032222"/>
    <b v="0"/>
    <n v="4"/>
    <b v="0"/>
    <s v="technology/wearables"/>
    <n v="1.2375123751237513E-4"/>
    <n v="2.75"/>
    <s v="technology"/>
    <s v="wearables"/>
    <x v="10"/>
    <n v="0"/>
    <n v="1"/>
    <n v="0"/>
    <n v="1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09-02T18:04:46"/>
    <d v="2016-09-02T18:04:46"/>
    <n v="1475431486"/>
    <n v="1472839486"/>
    <b v="0"/>
    <n v="3"/>
    <b v="0"/>
    <s v="technology/wearables"/>
    <n v="1.7142857142857143E-4"/>
    <n v="1"/>
    <s v="technology"/>
    <s v="wearables"/>
    <x v="6"/>
    <n v="0"/>
    <n v="1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7-23T16:01:25"/>
    <d v="2016-07-23T16:01:25"/>
    <n v="1471985640"/>
    <n v="1469289685"/>
    <b v="0"/>
    <n v="179"/>
    <b v="0"/>
    <s v="technology/wearables"/>
    <n v="0.2950613611721471"/>
    <n v="171.79"/>
    <s v="technology"/>
    <s v="wearables"/>
    <x v="10"/>
    <n v="0"/>
    <n v="1"/>
    <n v="0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2-26T02:46:48"/>
    <d v="2015-02-26T02:46:48"/>
    <n v="1427507208"/>
    <n v="1424918808"/>
    <b v="0"/>
    <n v="3"/>
    <b v="0"/>
    <s v="technology/wearables"/>
    <n v="1.06E-2"/>
    <n v="35.33"/>
    <s v="technology"/>
    <s v="wearables"/>
    <x v="1"/>
    <n v="0"/>
    <n v="1"/>
    <n v="0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01T23:13:30"/>
    <d v="2015-12-01T23:13:30"/>
    <n v="1451602800"/>
    <n v="1449011610"/>
    <b v="0"/>
    <n v="23"/>
    <b v="0"/>
    <s v="technology/wearables"/>
    <n v="6.2933333333333327E-2"/>
    <n v="82.09"/>
    <s v="technology"/>
    <s v="wearables"/>
    <x v="5"/>
    <n v="0"/>
    <n v="1"/>
    <n v="0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5-11-16T18:25:00"/>
    <d v="2015-11-16T18:25:00"/>
    <n v="1452384000"/>
    <n v="1447698300"/>
    <b v="0"/>
    <n v="23"/>
    <b v="0"/>
    <s v="technology/wearables"/>
    <n v="0.1275"/>
    <n v="110.87"/>
    <s v="technology"/>
    <s v="wearables"/>
    <x v="8"/>
    <n v="0"/>
    <n v="1"/>
    <n v="0"/>
    <n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5-14T07:04:10"/>
    <d v="2014-05-14T07:04:10"/>
    <n v="1403507050"/>
    <n v="1400051050"/>
    <b v="0"/>
    <n v="41"/>
    <b v="0"/>
    <s v="technology/wearables"/>
    <n v="0.13220000000000001"/>
    <n v="161.22"/>
    <s v="technology"/>
    <s v="wearables"/>
    <x v="10"/>
    <n v="0"/>
    <n v="1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09-01T08:33:45"/>
    <d v="2016-09-01T08:33:45"/>
    <n v="1475310825"/>
    <n v="1472718825"/>
    <b v="0"/>
    <n v="0"/>
    <b v="0"/>
    <s v="technology/wearables"/>
    <n v="0"/>
    <e v="#DIV/0!"/>
    <s v="technology"/>
    <s v="wearables"/>
    <x v="0"/>
    <n v="0"/>
    <n v="1"/>
    <n v="0"/>
    <n v="1"/>
  </r>
  <r>
    <n v="989"/>
    <s v="Power Rope"/>
    <s v="The most useful phone charger you will ever buy"/>
    <n v="10000"/>
    <n v="1677"/>
    <x v="2"/>
    <s v="US"/>
    <s v="USD"/>
    <d v="2016-08-29T22:24:55"/>
    <d v="2016-08-29T22:24:55"/>
    <n v="1475101495"/>
    <n v="1472509495"/>
    <b v="0"/>
    <n v="32"/>
    <b v="0"/>
    <s v="technology/wearables"/>
    <n v="0.16769999999999999"/>
    <n v="52.41"/>
    <s v="technology"/>
    <s v="wearables"/>
    <x v="1"/>
    <n v="0"/>
    <n v="1"/>
    <n v="0"/>
    <n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8-04T18:49:24"/>
    <d v="2014-08-04T18:49:24"/>
    <n v="1409770164"/>
    <n v="1407178164"/>
    <b v="0"/>
    <n v="2"/>
    <b v="0"/>
    <s v="technology/wearables"/>
    <n v="1.0399999999999999E-3"/>
    <n v="13"/>
    <s v="technology"/>
    <s v="wearables"/>
    <x v="9"/>
    <n v="0"/>
    <n v="1"/>
    <n v="0"/>
    <n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6-17T18:09:48"/>
    <d v="2016-06-17T18:09:48"/>
    <n v="1468349460"/>
    <n v="1466186988"/>
    <b v="0"/>
    <n v="7"/>
    <b v="0"/>
    <s v="technology/wearables"/>
    <n v="4.24E-2"/>
    <n v="30.29"/>
    <s v="technology"/>
    <s v="wearables"/>
    <x v="0"/>
    <n v="0"/>
    <n v="1"/>
    <n v="0"/>
    <n v="1"/>
  </r>
  <r>
    <n v="992"/>
    <s v="WairConditioning"/>
    <s v="The HOTTEST and COOLEST thing yet! WairConditioning... an entirely new level of comfortability!"/>
    <n v="100000"/>
    <n v="467"/>
    <x v="2"/>
    <s v="US"/>
    <s v="USD"/>
    <d v="2016-03-08T22:11:59"/>
    <d v="2016-03-08T22:11:59"/>
    <n v="1462655519"/>
    <n v="1457475119"/>
    <b v="0"/>
    <n v="4"/>
    <b v="0"/>
    <s v="technology/wearables"/>
    <n v="4.6699999999999997E-3"/>
    <n v="116.75"/>
    <s v="technology"/>
    <s v="wearables"/>
    <x v="10"/>
    <n v="0"/>
    <n v="1"/>
    <n v="0"/>
    <n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0-09T23:09:28"/>
    <d v="2016-10-09T23:09:28"/>
    <n v="1478926800"/>
    <n v="1476054568"/>
    <b v="0"/>
    <n v="196"/>
    <b v="0"/>
    <s v="technology/wearables"/>
    <n v="0.25087142857142858"/>
    <n v="89.6"/>
    <s v="technology"/>
    <s v="wearables"/>
    <x v="10"/>
    <n v="0"/>
    <n v="1"/>
    <n v="0"/>
    <n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0-09T06:18:50"/>
    <d v="2014-10-09T06:18:50"/>
    <n v="1417388340"/>
    <n v="1412835530"/>
    <b v="0"/>
    <n v="11"/>
    <b v="0"/>
    <s v="technology/wearables"/>
    <n v="2.3345000000000001E-2"/>
    <n v="424.45"/>
    <s v="technology"/>
    <s v="wearables"/>
    <x v="10"/>
    <n v="0"/>
    <n v="1"/>
    <n v="0"/>
    <n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04T22:34:40"/>
    <d v="2014-11-04T22:34:40"/>
    <n v="1417276800"/>
    <n v="1415140480"/>
    <b v="0"/>
    <n v="9"/>
    <b v="0"/>
    <s v="technology/wearables"/>
    <n v="7.2599999999999998E-2"/>
    <n v="80.67"/>
    <s v="technology"/>
    <s v="wearables"/>
    <x v="1"/>
    <n v="0"/>
    <n v="1"/>
    <n v="0"/>
    <n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6-27T20:47:40"/>
    <d v="2014-06-27T20:47:40"/>
    <n v="1406474820"/>
    <n v="1403902060"/>
    <b v="0"/>
    <n v="5"/>
    <b v="0"/>
    <s v="technology/wearables"/>
    <n v="1.6250000000000001E-2"/>
    <n v="13"/>
    <s v="technology"/>
    <s v="wearables"/>
    <x v="4"/>
    <n v="0"/>
    <n v="1"/>
    <n v="0"/>
    <n v="1"/>
  </r>
  <r>
    <n v="997"/>
    <s v="iPhanny"/>
    <s v="The iPhanny keeps your iPhone 6 safe from bending in those dangerous pants pockets."/>
    <n v="5000"/>
    <n v="65"/>
    <x v="2"/>
    <s v="US"/>
    <s v="USD"/>
    <d v="2014-10-29T02:28:17"/>
    <d v="2014-10-29T02:28:17"/>
    <n v="1417145297"/>
    <n v="1414549697"/>
    <b v="0"/>
    <n v="8"/>
    <b v="0"/>
    <s v="technology/wearables"/>
    <n v="1.2999999999999999E-2"/>
    <n v="8.1300000000000008"/>
    <s v="technology"/>
    <s v="wearables"/>
    <x v="0"/>
    <n v="0"/>
    <n v="1"/>
    <n v="0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0-05T04:03:21"/>
    <d v="2015-10-05T04:03:21"/>
    <n v="1447909401"/>
    <n v="1444017801"/>
    <b v="0"/>
    <n v="229"/>
    <b v="0"/>
    <s v="technology/wearables"/>
    <n v="0.58558333333333334"/>
    <n v="153.43"/>
    <s v="technology"/>
    <s v="wearables"/>
    <x v="10"/>
    <n v="0"/>
    <n v="1"/>
    <n v="0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0-14T07:11:30"/>
    <d v="2014-10-14T07:11:30"/>
    <n v="1415865720"/>
    <n v="1413270690"/>
    <b v="0"/>
    <n v="40"/>
    <b v="0"/>
    <s v="technology/wearables"/>
    <n v="7.7886666666666673E-2"/>
    <n v="292.08"/>
    <s v="technology"/>
    <s v="wearables"/>
    <x v="10"/>
    <n v="0"/>
    <n v="1"/>
    <n v="0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1-14T01:26:00"/>
    <d v="2017-01-14T01:26:00"/>
    <n v="1489537560"/>
    <n v="1484357160"/>
    <b v="0"/>
    <n v="6"/>
    <b v="0"/>
    <s v="technology/wearables"/>
    <n v="2.2157147647256063E-2"/>
    <n v="3304"/>
    <s v="technology"/>
    <s v="wearables"/>
    <x v="10"/>
    <n v="0"/>
    <n v="0"/>
    <n v="1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6-12-16T17:16:53"/>
    <d v="2016-12-16T17:16:53"/>
    <n v="1485796613"/>
    <n v="1481908613"/>
    <b v="0"/>
    <n v="4"/>
    <b v="0"/>
    <s v="technology/wearables"/>
    <n v="1.04"/>
    <n v="1300"/>
    <s v="technology"/>
    <s v="wearables"/>
    <x v="0"/>
    <n v="0"/>
    <n v="0"/>
    <n v="1"/>
    <n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1-17T16:25:14"/>
    <d v="2015-11-17T16:25:14"/>
    <n v="1450331940"/>
    <n v="1447777514"/>
    <b v="0"/>
    <n v="22"/>
    <b v="0"/>
    <s v="technology/wearables"/>
    <n v="0.29602960296029601"/>
    <n v="134.55000000000001"/>
    <s v="technology"/>
    <s v="wearables"/>
    <x v="0"/>
    <n v="0"/>
    <n v="0"/>
    <n v="1"/>
    <n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2-14T17:01:01"/>
    <d v="2017-02-14T17:01:01"/>
    <n v="1489680061"/>
    <n v="1487091661"/>
    <b v="0"/>
    <n v="15"/>
    <b v="0"/>
    <s v="technology/wearables"/>
    <n v="0.16055"/>
    <n v="214.07"/>
    <s v="technology"/>
    <s v="wearables"/>
    <x v="8"/>
    <n v="0"/>
    <n v="0"/>
    <n v="1"/>
    <n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1-19T17:00:27"/>
    <d v="2016-01-19T17:00:27"/>
    <n v="1455814827"/>
    <n v="1453222827"/>
    <b v="0"/>
    <n v="95"/>
    <b v="0"/>
    <s v="technology/wearables"/>
    <n v="0.82208000000000003"/>
    <n v="216.34"/>
    <s v="technology"/>
    <s v="wearables"/>
    <x v="9"/>
    <n v="0"/>
    <n v="0"/>
    <n v="1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09-29T14:59:43"/>
    <d v="2015-09-29T14:59:43"/>
    <n v="1446217183"/>
    <n v="1443538783"/>
    <b v="0"/>
    <n v="161"/>
    <b v="0"/>
    <s v="technology/wearables"/>
    <n v="0.75051000000000001"/>
    <n v="932.31"/>
    <s v="technology"/>
    <s v="wearables"/>
    <x v="10"/>
    <n v="0"/>
    <n v="0"/>
    <n v="1"/>
    <n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04T00:57:52"/>
    <d v="2014-12-04T00:57:52"/>
    <n v="1418368260"/>
    <n v="1417654672"/>
    <b v="0"/>
    <n v="8"/>
    <b v="0"/>
    <s v="technology/wearables"/>
    <n v="5.8500000000000003E-2"/>
    <n v="29.25"/>
    <s v="technology"/>
    <s v="wearables"/>
    <x v="4"/>
    <n v="0"/>
    <n v="0"/>
    <n v="1"/>
    <n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1-02T14:00:23"/>
    <d v="2016-11-02T14:00:23"/>
    <n v="1481727623"/>
    <n v="1478095223"/>
    <b v="0"/>
    <n v="76"/>
    <b v="0"/>
    <s v="technology/wearables"/>
    <n v="0.44319999999999998"/>
    <n v="174.95"/>
    <s v="technology"/>
    <s v="wearables"/>
    <x v="5"/>
    <n v="0"/>
    <n v="0"/>
    <n v="1"/>
    <n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1-28T19:25:15"/>
    <d v="2016-11-28T19:25:15"/>
    <n v="1482953115"/>
    <n v="1480361115"/>
    <b v="0"/>
    <n v="1"/>
    <b v="0"/>
    <s v="technology/wearables"/>
    <n v="2.6737967914438501E-3"/>
    <n v="250"/>
    <s v="technology"/>
    <s v="wearables"/>
    <x v="10"/>
    <n v="0"/>
    <n v="0"/>
    <n v="1"/>
    <n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5-20T14:30:46"/>
    <d v="2016-05-20T14:30:46"/>
    <n v="1466346646"/>
    <n v="1463754646"/>
    <b v="0"/>
    <n v="101"/>
    <b v="0"/>
    <s v="technology/wearables"/>
    <n v="0.1313"/>
    <n v="65"/>
    <s v="technology"/>
    <s v="wearables"/>
    <x v="10"/>
    <n v="0"/>
    <n v="0"/>
    <n v="1"/>
    <n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7-10T19:54:22"/>
    <d v="2016-07-10T19:54:22"/>
    <n v="1473044340"/>
    <n v="1468180462"/>
    <b v="0"/>
    <n v="4"/>
    <b v="0"/>
    <s v="technology/wearables"/>
    <n v="1.9088937093275488E-3"/>
    <n v="55"/>
    <s v="technology"/>
    <s v="wearables"/>
    <x v="10"/>
    <n v="0"/>
    <n v="0"/>
    <n v="1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1-03T21:33:15"/>
    <d v="2014-11-03T21:33:15"/>
    <n v="1418938395"/>
    <n v="1415050395"/>
    <b v="0"/>
    <n v="1"/>
    <b v="0"/>
    <s v="technology/wearables"/>
    <n v="3.7499999999999999E-3"/>
    <n v="75"/>
    <s v="technology"/>
    <s v="wearables"/>
    <x v="8"/>
    <n v="0"/>
    <n v="0"/>
    <n v="1"/>
    <n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6-12-10T10:34:12"/>
    <d v="2016-12-10T10:34:12"/>
    <n v="1485254052"/>
    <n v="1481366052"/>
    <b v="0"/>
    <n v="775"/>
    <b v="0"/>
    <s v="technology/wearables"/>
    <n v="215.35021"/>
    <n v="1389.36"/>
    <s v="technology"/>
    <s v="wearables"/>
    <x v="0"/>
    <n v="0"/>
    <n v="0"/>
    <n v="1"/>
    <n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01T20:00:56"/>
    <d v="2015-12-01T20:00:56"/>
    <n v="1451419200"/>
    <n v="1449000056"/>
    <b v="0"/>
    <n v="90"/>
    <b v="0"/>
    <s v="technology/wearables"/>
    <n v="0.34527999999999998"/>
    <n v="95.91"/>
    <s v="technology"/>
    <s v="wearables"/>
    <x v="9"/>
    <n v="0"/>
    <n v="0"/>
    <n v="1"/>
    <n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4-11-12T00:03:35"/>
    <d v="2014-11-12T00:03:35"/>
    <n v="1420070615"/>
    <n v="1415750615"/>
    <b v="0"/>
    <n v="16"/>
    <b v="0"/>
    <s v="technology/wearables"/>
    <n v="0.30599999999999999"/>
    <n v="191.25"/>
    <s v="technology"/>
    <s v="wearables"/>
    <x v="1"/>
    <n v="0"/>
    <n v="0"/>
    <n v="1"/>
    <n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0-26T21:04:55"/>
    <d v="2015-10-26T21:04:55"/>
    <n v="1448489095"/>
    <n v="1445893495"/>
    <b v="0"/>
    <n v="6"/>
    <b v="0"/>
    <s v="technology/wearables"/>
    <n v="2.6666666666666668E-2"/>
    <n v="40"/>
    <s v="technology"/>
    <s v="wearables"/>
    <x v="0"/>
    <n v="0"/>
    <n v="0"/>
    <n v="1"/>
    <n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2-22T02:34:16"/>
    <d v="2016-02-22T02:34:16"/>
    <n v="1459992856"/>
    <n v="1456108456"/>
    <b v="0"/>
    <n v="38"/>
    <b v="0"/>
    <s v="technology/wearables"/>
    <n v="2.8420000000000001E-2"/>
    <n v="74.790000000000006"/>
    <s v="technology"/>
    <s v="wearables"/>
    <x v="10"/>
    <n v="0"/>
    <n v="0"/>
    <n v="1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0-12T16:12:15"/>
    <d v="2015-10-12T16:12:15"/>
    <n v="1448125935"/>
    <n v="1444666335"/>
    <b v="0"/>
    <n v="355"/>
    <b v="0"/>
    <s v="technology/wearables"/>
    <n v="0.22878799999999999"/>
    <n v="161.12"/>
    <s v="technology"/>
    <s v="wearables"/>
    <x v="10"/>
    <n v="0"/>
    <n v="0"/>
    <n v="1"/>
    <n v="1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6-14T11:48:53"/>
    <d v="2016-06-14T11:48:53"/>
    <n v="1468496933"/>
    <n v="1465904933"/>
    <b v="0"/>
    <n v="7"/>
    <b v="0"/>
    <s v="technology/wearables"/>
    <n v="3.1050000000000001E-2"/>
    <n v="88.71"/>
    <s v="technology"/>
    <s v="wearables"/>
    <x v="8"/>
    <n v="0"/>
    <n v="0"/>
    <n v="1"/>
    <n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1-05T23:22:29"/>
    <d v="2015-01-05T23:22:29"/>
    <n v="1423092149"/>
    <n v="1420500149"/>
    <b v="0"/>
    <n v="400"/>
    <b v="0"/>
    <s v="technology/wearables"/>
    <n v="0.47333333333333333"/>
    <n v="53.25"/>
    <s v="technology"/>
    <s v="wearables"/>
    <x v="11"/>
    <n v="0"/>
    <n v="0"/>
    <n v="1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5-03T01:40:09"/>
    <d v="2015-05-03T01:40:09"/>
    <n v="1433206020"/>
    <n v="1430617209"/>
    <b v="0"/>
    <n v="30"/>
    <b v="1"/>
    <s v="music/electronic music"/>
    <n v="2.0554838709677421"/>
    <n v="106.2"/>
    <s v="music"/>
    <s v="electronic music"/>
    <x v="4"/>
    <n v="1"/>
    <n v="0"/>
    <n v="0"/>
    <n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09-24T06:02:51"/>
    <d v="2015-09-24T06:02:51"/>
    <n v="1445054400"/>
    <n v="1443074571"/>
    <b v="1"/>
    <n v="478"/>
    <b v="1"/>
    <s v="music/electronic music"/>
    <n v="3.5180366666666667"/>
    <n v="22.08"/>
    <s v="music"/>
    <s v="electronic music"/>
    <x v="4"/>
    <n v="1"/>
    <n v="0"/>
    <n v="0"/>
    <n v="1"/>
  </r>
  <r>
    <n v="1022"/>
    <s v="Sammy Bananas - Bootlegs Vol. 2!!"/>
    <s v="Help get four new bootlegs onto vinyl in the second installment of my series!"/>
    <n v="2000"/>
    <n v="2298"/>
    <x v="0"/>
    <s v="US"/>
    <s v="USD"/>
    <d v="2015-04-17T15:31:17"/>
    <d v="2015-04-17T15:31:17"/>
    <n v="1431876677"/>
    <n v="1429284677"/>
    <b v="1"/>
    <n v="74"/>
    <b v="1"/>
    <s v="music/electronic music"/>
    <n v="1.149"/>
    <n v="31.05"/>
    <s v="music"/>
    <s v="electronic music"/>
    <x v="4"/>
    <n v="1"/>
    <n v="0"/>
    <n v="0"/>
    <n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5-21T22:04:21"/>
    <d v="2015-05-21T22:04:21"/>
    <n v="1434837861"/>
    <n v="1432245861"/>
    <b v="0"/>
    <n v="131"/>
    <b v="1"/>
    <s v="music/electronic music"/>
    <n v="2.3715000000000002"/>
    <n v="36.21"/>
    <s v="music"/>
    <s v="electronic music"/>
    <x v="4"/>
    <n v="1"/>
    <n v="0"/>
    <n v="0"/>
    <n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01T13:56:03"/>
    <d v="2016-01-01T13:56:03"/>
    <n v="1454248563"/>
    <n v="1451656563"/>
    <b v="1"/>
    <n v="61"/>
    <b v="1"/>
    <s v="music/electronic music"/>
    <n v="1.1863774999999999"/>
    <n v="388.98"/>
    <s v="music"/>
    <s v="electronic music"/>
    <x v="8"/>
    <n v="1"/>
    <n v="0"/>
    <n v="0"/>
    <n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2-14T20:00:37"/>
    <d v="2015-02-14T20:00:37"/>
    <n v="1426532437"/>
    <n v="1423944037"/>
    <b v="1"/>
    <n v="1071"/>
    <b v="1"/>
    <s v="music/electronic music"/>
    <n v="1.099283142857143"/>
    <n v="71.849999999999994"/>
    <s v="music"/>
    <s v="electronic music"/>
    <x v="10"/>
    <n v="1"/>
    <n v="0"/>
    <n v="0"/>
    <n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2-26T09:46:56"/>
    <d v="2016-02-26T09:46:56"/>
    <n v="1459414016"/>
    <n v="1456480016"/>
    <b v="1"/>
    <n v="122"/>
    <b v="1"/>
    <s v="music/electronic music"/>
    <n v="1.0000828571428571"/>
    <n v="57.38"/>
    <s v="music"/>
    <s v="electronic music"/>
    <x v="0"/>
    <n v="1"/>
    <n v="0"/>
    <n v="0"/>
    <n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09-23T00:49:07"/>
    <d v="2014-09-23T00:49:07"/>
    <n v="1414025347"/>
    <n v="1411433347"/>
    <b v="1"/>
    <n v="111"/>
    <b v="1"/>
    <s v="music/electronic music"/>
    <n v="1.0309292094387414"/>
    <n v="69.67"/>
    <s v="music"/>
    <s v="electronic music"/>
    <x v="0"/>
    <n v="1"/>
    <n v="0"/>
    <n v="0"/>
    <n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1-20T15:03:25"/>
    <d v="2017-01-20T15:03:25"/>
    <n v="1488830400"/>
    <n v="1484924605"/>
    <b v="1"/>
    <n v="255"/>
    <b v="1"/>
    <s v="music/electronic music"/>
    <n v="1.1727000000000001"/>
    <n v="45.99"/>
    <s v="music"/>
    <s v="electronic music"/>
    <x v="1"/>
    <n v="1"/>
    <n v="0"/>
    <n v="0"/>
    <n v="1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2-09T17:05:07"/>
    <d v="2015-02-09T17:05:07"/>
    <n v="1428184740"/>
    <n v="1423501507"/>
    <b v="0"/>
    <n v="141"/>
    <b v="1"/>
    <s v="music/electronic music"/>
    <n v="1.1175999999999999"/>
    <n v="79.260000000000005"/>
    <s v="music"/>
    <s v="electronic music"/>
    <x v="1"/>
    <n v="1"/>
    <n v="0"/>
    <n v="0"/>
    <n v="1"/>
  </r>
  <r>
    <n v="1030"/>
    <s v="The Gothsicles - I FEEL SICLE"/>
    <s v="Help fund the latest Gothsicles mega-album, I FEEL SICLE!"/>
    <n v="2000"/>
    <n v="6842"/>
    <x v="0"/>
    <s v="US"/>
    <s v="USD"/>
    <d v="2016-08-29T11:35:49"/>
    <d v="2016-08-29T11:35:49"/>
    <n v="1473680149"/>
    <n v="1472470549"/>
    <b v="0"/>
    <n v="159"/>
    <b v="1"/>
    <s v="music/electronic music"/>
    <n v="3.4209999999999998"/>
    <n v="43.03"/>
    <s v="music"/>
    <s v="electronic music"/>
    <x v="4"/>
    <n v="1"/>
    <n v="0"/>
    <n v="0"/>
    <n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1-16T18:20:10"/>
    <d v="2015-11-16T18:20:10"/>
    <n v="1450290010"/>
    <n v="1447698010"/>
    <b v="0"/>
    <n v="99"/>
    <b v="1"/>
    <s v="music/electronic music"/>
    <n v="1.0740000000000001"/>
    <n v="108.48"/>
    <s v="music"/>
    <s v="electronic music"/>
    <x v="1"/>
    <n v="1"/>
    <n v="0"/>
    <n v="0"/>
    <n v="1"/>
  </r>
  <r>
    <n v="1032"/>
    <s v="Phantom Ship / Coastal (Album Preorder)"/>
    <s v="Ideal for living rooms and open spaces."/>
    <n v="5400"/>
    <n v="5858.84"/>
    <x v="0"/>
    <s v="US"/>
    <s v="USD"/>
    <d v="2016-05-24T16:00:25"/>
    <d v="2016-05-24T16:00:25"/>
    <n v="1466697625"/>
    <n v="1464105625"/>
    <b v="0"/>
    <n v="96"/>
    <b v="1"/>
    <s v="music/electronic music"/>
    <n v="1.0849703703703704"/>
    <n v="61.03"/>
    <s v="music"/>
    <s v="electronic music"/>
    <x v="0"/>
    <n v="1"/>
    <n v="0"/>
    <n v="0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1-14T17:34:40"/>
    <d v="2016-11-14T17:34:40"/>
    <n v="1481564080"/>
    <n v="1479144880"/>
    <b v="0"/>
    <n v="27"/>
    <b v="1"/>
    <s v="music/electronic music"/>
    <n v="1.0286144578313252"/>
    <n v="50.59"/>
    <s v="music"/>
    <s v="electronic music"/>
    <x v="4"/>
    <n v="1"/>
    <n v="0"/>
    <n v="0"/>
    <n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7-04T04:00:04"/>
    <d v="2016-07-04T04:00:04"/>
    <n v="1470369540"/>
    <n v="1467604804"/>
    <b v="0"/>
    <n v="166"/>
    <b v="1"/>
    <s v="music/electronic music"/>
    <n v="1.3000180000000001"/>
    <n v="39.159999999999997"/>
    <s v="music"/>
    <s v="electronic music"/>
    <x v="0"/>
    <n v="1"/>
    <n v="0"/>
    <n v="0"/>
    <n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1-12T15:23:40"/>
    <d v="2015-01-12T15:23:40"/>
    <n v="1423668220"/>
    <n v="1421076220"/>
    <b v="0"/>
    <n v="76"/>
    <b v="1"/>
    <s v="music/electronic music"/>
    <n v="1.0765217391304347"/>
    <n v="65.16"/>
    <s v="music"/>
    <s v="electronic music"/>
    <x v="4"/>
    <n v="1"/>
    <n v="0"/>
    <n v="0"/>
    <n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2-12-06T10:46:30"/>
    <d v="2012-12-06T10:46:30"/>
    <n v="1357545600"/>
    <n v="1354790790"/>
    <b v="0"/>
    <n v="211"/>
    <b v="1"/>
    <s v="music/electronic music"/>
    <n v="1.1236044444444444"/>
    <n v="23.96"/>
    <s v="music"/>
    <s v="electronic music"/>
    <x v="4"/>
    <n v="1"/>
    <n v="0"/>
    <n v="0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4-25T19:44:22"/>
    <d v="2015-04-25T19:44:22"/>
    <n v="1431925200"/>
    <n v="1429991062"/>
    <b v="0"/>
    <n v="21"/>
    <b v="1"/>
    <s v="music/electronic music"/>
    <n v="1.0209999999999999"/>
    <n v="48.62"/>
    <s v="music"/>
    <s v="electronic music"/>
    <x v="4"/>
    <n v="1"/>
    <n v="0"/>
    <n v="0"/>
    <n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2-18T05:33:43"/>
    <d v="2016-02-18T05:33:43"/>
    <n v="1458362023"/>
    <n v="1455773623"/>
    <b v="0"/>
    <n v="61"/>
    <b v="1"/>
    <s v="music/electronic music"/>
    <n v="1.4533333333333334"/>
    <n v="35.74"/>
    <s v="music"/>
    <s v="electronic music"/>
    <x v="4"/>
    <n v="1"/>
    <n v="0"/>
    <n v="0"/>
    <n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1-18T02:37:26"/>
    <d v="2016-11-18T02:37:26"/>
    <n v="1481615940"/>
    <n v="1479436646"/>
    <b v="0"/>
    <n v="30"/>
    <b v="1"/>
    <s v="music/electronic music"/>
    <n v="1.282"/>
    <n v="21.37"/>
    <s v="music"/>
    <s v="electronic music"/>
    <x v="2"/>
    <n v="1"/>
    <n v="0"/>
    <n v="0"/>
    <n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7-28T17:00:09"/>
    <d v="2016-07-28T17:00:09"/>
    <n v="1472317209"/>
    <n v="1469725209"/>
    <b v="0"/>
    <n v="1"/>
    <b v="0"/>
    <s v="journalism/audio"/>
    <n v="2.9411764705882353E-3"/>
    <n v="250"/>
    <s v="journalism"/>
    <s v="audio"/>
    <x v="10"/>
    <n v="0"/>
    <n v="0"/>
    <n v="1"/>
    <n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11T01:26:32"/>
    <d v="2014-07-11T01:26:32"/>
    <n v="1406769992"/>
    <n v="1405041992"/>
    <b v="0"/>
    <n v="0"/>
    <b v="0"/>
    <s v="journalism/audio"/>
    <n v="0"/>
    <e v="#DIV/0!"/>
    <s v="journalism"/>
    <s v="audio"/>
    <x v="2"/>
    <n v="0"/>
    <n v="0"/>
    <n v="1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7-31T16:42:28"/>
    <d v="2014-07-31T16:42:28"/>
    <n v="1410516000"/>
    <n v="1406824948"/>
    <b v="0"/>
    <n v="1"/>
    <b v="0"/>
    <s v="journalism/audio"/>
    <n v="1.5384615384615385E-2"/>
    <n v="10"/>
    <s v="journalism"/>
    <s v="audio"/>
    <x v="2"/>
    <n v="0"/>
    <n v="0"/>
    <n v="1"/>
    <n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4-20T06:04:15"/>
    <d v="2015-04-20T06:04:15"/>
    <n v="1432101855"/>
    <n v="1429509855"/>
    <b v="0"/>
    <n v="292"/>
    <b v="0"/>
    <s v="journalism/audio"/>
    <n v="8.5370000000000001E-2"/>
    <n v="29.24"/>
    <s v="journalism"/>
    <s v="audio"/>
    <x v="10"/>
    <n v="0"/>
    <n v="0"/>
    <n v="1"/>
    <n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1-07T22:13:21"/>
    <d v="2015-01-07T22:13:21"/>
    <n v="1425587220"/>
    <n v="1420668801"/>
    <b v="0"/>
    <n v="2"/>
    <b v="0"/>
    <s v="journalism/audio"/>
    <n v="8.571428571428571E-4"/>
    <n v="3"/>
    <s v="journalism"/>
    <s v="audio"/>
    <x v="0"/>
    <n v="0"/>
    <n v="0"/>
    <n v="1"/>
    <n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7-24T20:59:10"/>
    <d v="2014-07-24T20:59:10"/>
    <n v="1408827550"/>
    <n v="1406235550"/>
    <b v="0"/>
    <n v="8"/>
    <b v="0"/>
    <s v="journalism/audio"/>
    <n v="2.6599999999999999E-2"/>
    <n v="33.25"/>
    <s v="journalism"/>
    <s v="audio"/>
    <x v="1"/>
    <n v="0"/>
    <n v="0"/>
    <n v="1"/>
    <n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1-11T20:26:00"/>
    <d v="2015-11-11T20:26:00"/>
    <n v="1451161560"/>
    <n v="1447273560"/>
    <b v="0"/>
    <n v="0"/>
    <b v="0"/>
    <s v="journalism/audio"/>
    <n v="0"/>
    <e v="#DIV/0!"/>
    <s v="journalism"/>
    <s v="audio"/>
    <x v="4"/>
    <n v="0"/>
    <n v="0"/>
    <n v="1"/>
    <n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0-06T19:38:35"/>
    <d v="2014-10-06T19:38:35"/>
    <n v="1415219915"/>
    <n v="1412624315"/>
    <b v="0"/>
    <n v="1"/>
    <b v="0"/>
    <s v="journalism/audio"/>
    <n v="5.0000000000000001E-4"/>
    <n v="1"/>
    <s v="journalism"/>
    <s v="audio"/>
    <x v="4"/>
    <n v="0"/>
    <n v="0"/>
    <n v="1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8-16T01:16:29"/>
    <d v="2016-08-16T01:16:29"/>
    <n v="1474766189"/>
    <n v="1471310189"/>
    <b v="0"/>
    <n v="4"/>
    <b v="0"/>
    <s v="journalism/audio"/>
    <n v="1.4133333333333333E-2"/>
    <n v="53"/>
    <s v="journalism"/>
    <s v="audio"/>
    <x v="6"/>
    <n v="0"/>
    <n v="0"/>
    <n v="1"/>
    <n v="1"/>
  </r>
  <r>
    <n v="1049"/>
    <s v="J1 (Canceled)"/>
    <s v="------"/>
    <n v="12000"/>
    <n v="0"/>
    <x v="1"/>
    <s v="US"/>
    <s v="USD"/>
    <d v="2016-01-13T10:20:45"/>
    <d v="2016-01-13T10:20:45"/>
    <n v="1455272445"/>
    <n v="1452680445"/>
    <b v="0"/>
    <n v="0"/>
    <b v="0"/>
    <s v="journalism/audio"/>
    <n v="0"/>
    <e v="#DIV/0!"/>
    <s v="journalism"/>
    <s v="audio"/>
    <x v="1"/>
    <n v="0"/>
    <n v="0"/>
    <n v="1"/>
    <n v="1"/>
  </r>
  <r>
    <n v="1050"/>
    <s v="The (Secular) Barbershop Podcast (Canceled)"/>
    <s v="Secularism is on the rise and I hear you.Talk to me."/>
    <n v="2500"/>
    <n v="0"/>
    <x v="1"/>
    <s v="US"/>
    <s v="USD"/>
    <d v="2015-08-15T19:07:57"/>
    <d v="2015-08-15T19:07:57"/>
    <n v="1442257677"/>
    <n v="1439665677"/>
    <b v="0"/>
    <n v="0"/>
    <b v="0"/>
    <s v="journalism/audio"/>
    <n v="0"/>
    <e v="#DIV/0!"/>
    <s v="journalism"/>
    <s v="audio"/>
    <x v="4"/>
    <n v="0"/>
    <n v="0"/>
    <n v="1"/>
    <n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7-30T00:20:25"/>
    <d v="2014-07-30T00:20:25"/>
    <n v="1409098825"/>
    <n v="1406679625"/>
    <b v="0"/>
    <n v="0"/>
    <b v="0"/>
    <s v="journalism/audio"/>
    <n v="0"/>
    <e v="#DIV/0!"/>
    <s v="journalism"/>
    <s v="audio"/>
    <x v="2"/>
    <n v="0"/>
    <n v="0"/>
    <n v="1"/>
    <n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4-23T19:08:15"/>
    <d v="2016-04-23T19:08:15"/>
    <n v="1465243740"/>
    <n v="1461438495"/>
    <b v="0"/>
    <n v="0"/>
    <b v="0"/>
    <s v="journalism/audio"/>
    <n v="0"/>
    <e v="#DIV/0!"/>
    <s v="journalism"/>
    <s v="audio"/>
    <x v="4"/>
    <n v="0"/>
    <n v="0"/>
    <n v="1"/>
    <n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2-09T04:08:52"/>
    <d v="2017-02-09T04:08:52"/>
    <n v="1488773332"/>
    <n v="1486613332"/>
    <b v="0"/>
    <n v="1"/>
    <b v="0"/>
    <s v="journalism/audio"/>
    <n v="0.01"/>
    <n v="15"/>
    <s v="journalism"/>
    <s v="audio"/>
    <x v="4"/>
    <n v="0"/>
    <n v="0"/>
    <n v="1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7-11T20:26:39"/>
    <d v="2014-07-11T20:26:39"/>
    <n v="1407708000"/>
    <n v="1405110399"/>
    <b v="0"/>
    <n v="0"/>
    <b v="0"/>
    <s v="journalism/audio"/>
    <n v="0"/>
    <e v="#DIV/0!"/>
    <s v="journalism"/>
    <s v="audio"/>
    <x v="4"/>
    <n v="0"/>
    <n v="0"/>
    <n v="1"/>
    <n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2-06T23:49:05"/>
    <d v="2016-02-06T23:49:05"/>
    <n v="1457394545"/>
    <n v="1454802545"/>
    <b v="0"/>
    <n v="0"/>
    <b v="0"/>
    <s v="journalism/audio"/>
    <n v="0"/>
    <e v="#DIV/0!"/>
    <s v="journalism"/>
    <s v="audio"/>
    <x v="4"/>
    <n v="0"/>
    <n v="0"/>
    <n v="1"/>
    <n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2-23T17:16:17"/>
    <d v="2015-02-23T17:16:17"/>
    <n v="1429892177"/>
    <n v="1424711777"/>
    <b v="0"/>
    <n v="0"/>
    <b v="0"/>
    <s v="journalism/audio"/>
    <n v="0"/>
    <e v="#DIV/0!"/>
    <s v="journalism"/>
    <s v="audio"/>
    <x v="1"/>
    <n v="0"/>
    <n v="0"/>
    <n v="1"/>
    <n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1-04T20:54:43"/>
    <d v="2016-11-04T20:54:43"/>
    <n v="1480888483"/>
    <n v="1478292883"/>
    <b v="0"/>
    <n v="0"/>
    <b v="0"/>
    <s v="journalism/audio"/>
    <n v="0"/>
    <e v="#DIV/0!"/>
    <s v="journalism"/>
    <s v="audio"/>
    <x v="1"/>
    <n v="0"/>
    <n v="0"/>
    <n v="1"/>
    <n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2-12T21:37:23"/>
    <d v="2015-02-12T21:37:23"/>
    <n v="1427328000"/>
    <n v="1423777043"/>
    <b v="0"/>
    <n v="0"/>
    <b v="0"/>
    <s v="journalism/audio"/>
    <n v="0"/>
    <e v="#DIV/0!"/>
    <s v="journalism"/>
    <s v="audio"/>
    <x v="3"/>
    <n v="0"/>
    <n v="0"/>
    <n v="1"/>
    <n v="1"/>
  </r>
  <r>
    <n v="1059"/>
    <s v="Voice Over Artist (Canceled)"/>
    <s v="Turning myself into a vocal artist."/>
    <n v="1100"/>
    <n v="0"/>
    <x v="1"/>
    <s v="US"/>
    <s v="USD"/>
    <d v="2015-02-11T18:57:36"/>
    <d v="2015-02-11T18:57:36"/>
    <n v="1426269456"/>
    <n v="1423681056"/>
    <b v="0"/>
    <n v="0"/>
    <b v="0"/>
    <s v="journalism/audio"/>
    <n v="0"/>
    <e v="#DIV/0!"/>
    <s v="journalism"/>
    <s v="audio"/>
    <x v="4"/>
    <n v="0"/>
    <n v="0"/>
    <n v="1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3-16T21:54:53"/>
    <d v="2015-03-16T21:54:53"/>
    <n v="1429134893"/>
    <n v="1426542893"/>
    <b v="0"/>
    <n v="1"/>
    <b v="0"/>
    <s v="journalism/audio"/>
    <n v="0.01"/>
    <n v="50"/>
    <s v="journalism"/>
    <s v="audio"/>
    <x v="0"/>
    <n v="0"/>
    <n v="0"/>
    <n v="1"/>
    <n v="1"/>
  </r>
  <r>
    <n v="1061"/>
    <s v="Chat Box 23 (Canceled)"/>
    <s v="T.O., Adi &amp; Mercedes discuss their point of views, women's issues &amp; Hollywood Hotties."/>
    <n v="4000"/>
    <n v="0"/>
    <x v="1"/>
    <s v="US"/>
    <s v="USD"/>
    <d v="2016-03-03T06:38:28"/>
    <d v="2016-03-03T06:38:28"/>
    <n v="1462150800"/>
    <n v="1456987108"/>
    <b v="0"/>
    <n v="0"/>
    <b v="0"/>
    <s v="journalism/audio"/>
    <n v="0"/>
    <e v="#DIV/0!"/>
    <s v="journalism"/>
    <s v="audio"/>
    <x v="4"/>
    <n v="0"/>
    <n v="0"/>
    <n v="1"/>
    <n v="1"/>
  </r>
  <r>
    <n v="1062"/>
    <s v="RETURNING AT A LATER DATE"/>
    <s v="SEE US ON PATREON www.badgirlartwork.com"/>
    <n v="199"/>
    <n v="190"/>
    <x v="1"/>
    <s v="US"/>
    <s v="USD"/>
    <d v="2016-07-05T19:22:21"/>
    <d v="2016-07-05T19:22:21"/>
    <n v="1468351341"/>
    <n v="1467746541"/>
    <b v="0"/>
    <n v="4"/>
    <b v="0"/>
    <s v="journalism/audio"/>
    <n v="0.95477386934673369"/>
    <n v="47.5"/>
    <s v="journalism"/>
    <s v="audio"/>
    <x v="2"/>
    <n v="0"/>
    <n v="0"/>
    <n v="1"/>
    <n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01T00:44:22"/>
    <d v="2016-08-01T00:44:22"/>
    <n v="1472604262"/>
    <n v="1470012262"/>
    <b v="0"/>
    <n v="0"/>
    <b v="0"/>
    <s v="journalism/audio"/>
    <n v="0"/>
    <e v="#DIV/0!"/>
    <s v="journalism"/>
    <s v="audio"/>
    <x v="4"/>
    <n v="0"/>
    <n v="0"/>
    <n v="1"/>
    <n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5-23T05:28:23"/>
    <d v="2013-05-23T05:28:23"/>
    <n v="1373174903"/>
    <n v="1369286903"/>
    <b v="0"/>
    <n v="123"/>
    <b v="0"/>
    <s v="games/video games"/>
    <n v="8.9744444444444446E-2"/>
    <n v="65.67"/>
    <s v="games"/>
    <s v="video games"/>
    <x v="10"/>
    <n v="0"/>
    <n v="1"/>
    <n v="0"/>
    <n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1-22T09:08:42"/>
    <d v="2014-01-22T09:08:42"/>
    <n v="1392800922"/>
    <n v="1390381722"/>
    <b v="0"/>
    <n v="5"/>
    <b v="0"/>
    <s v="games/video games"/>
    <n v="2.7E-2"/>
    <n v="16.2"/>
    <s v="games"/>
    <s v="video games"/>
    <x v="4"/>
    <n v="0"/>
    <n v="1"/>
    <n v="0"/>
    <n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6-20T23:06:22"/>
    <d v="2013-06-20T23:06:22"/>
    <n v="1375657582"/>
    <n v="1371769582"/>
    <b v="0"/>
    <n v="148"/>
    <b v="0"/>
    <s v="games/video games"/>
    <n v="3.3673333333333333E-2"/>
    <n v="34.130000000000003"/>
    <s v="games"/>
    <s v="video games"/>
    <x v="10"/>
    <n v="0"/>
    <n v="1"/>
    <n v="0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1-21T20:32:11"/>
    <d v="2013-11-21T20:32:11"/>
    <n v="1387657931"/>
    <n v="1385065931"/>
    <b v="0"/>
    <n v="10"/>
    <b v="0"/>
    <s v="games/video games"/>
    <n v="0.26"/>
    <n v="13"/>
    <s v="games"/>
    <s v="video games"/>
    <x v="2"/>
    <n v="0"/>
    <n v="1"/>
    <n v="0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3-11T08:54:24"/>
    <d v="2016-03-11T08:54:24"/>
    <n v="1460274864"/>
    <n v="1457686464"/>
    <b v="0"/>
    <n v="4"/>
    <b v="0"/>
    <s v="games/video games"/>
    <n v="1.5E-3"/>
    <n v="11.25"/>
    <s v="games"/>
    <s v="video games"/>
    <x v="5"/>
    <n v="0"/>
    <n v="1"/>
    <n v="0"/>
    <n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0-25T05:30:59"/>
    <d v="2013-10-25T05:30:59"/>
    <n v="1385447459"/>
    <n v="1382679059"/>
    <b v="0"/>
    <n v="21"/>
    <b v="0"/>
    <s v="games/video games"/>
    <n v="0.38636363636363635"/>
    <n v="40.479999999999997"/>
    <s v="games"/>
    <s v="video games"/>
    <x v="4"/>
    <n v="0"/>
    <n v="1"/>
    <n v="0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09-11T00:17:02"/>
    <d v="2012-09-11T00:17:02"/>
    <n v="1349050622"/>
    <n v="1347322622"/>
    <b v="0"/>
    <n v="2"/>
    <b v="0"/>
    <s v="games/video games"/>
    <n v="7.0000000000000001E-3"/>
    <n v="35"/>
    <s v="games"/>
    <s v="video games"/>
    <x v="1"/>
    <n v="0"/>
    <n v="1"/>
    <n v="0"/>
    <n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0-18T18:04:53"/>
    <d v="2015-10-18T18:04:53"/>
    <n v="1447787093"/>
    <n v="1445191493"/>
    <b v="0"/>
    <n v="0"/>
    <b v="0"/>
    <s v="games/video games"/>
    <n v="0"/>
    <e v="#DIV/0!"/>
    <s v="games"/>
    <s v="video games"/>
    <x v="2"/>
    <n v="0"/>
    <n v="1"/>
    <n v="0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1-06T19:58:17"/>
    <d v="2014-01-06T19:58:17"/>
    <n v="1391630297"/>
    <n v="1389038297"/>
    <b v="0"/>
    <n v="4"/>
    <b v="0"/>
    <s v="games/video games"/>
    <n v="6.8000000000000005E-4"/>
    <n v="12.75"/>
    <s v="games"/>
    <s v="video games"/>
    <x v="10"/>
    <n v="0"/>
    <n v="1"/>
    <n v="0"/>
    <n v="1"/>
  </r>
  <r>
    <n v="1073"/>
    <s v="Rainbow Ball to the Iphone"/>
    <s v="We want to bring our Game Rainbow Ball to the iphone and to do that we need a little help"/>
    <n v="750"/>
    <n v="10"/>
    <x v="2"/>
    <s v="US"/>
    <s v="USD"/>
    <d v="2011-09-16T23:09:01"/>
    <d v="2011-09-16T23:09:01"/>
    <n v="1318806541"/>
    <n v="1316214541"/>
    <b v="0"/>
    <n v="1"/>
    <b v="0"/>
    <s v="games/video games"/>
    <n v="1.3333333333333334E-2"/>
    <n v="10"/>
    <s v="games"/>
    <s v="video games"/>
    <x v="2"/>
    <n v="0"/>
    <n v="1"/>
    <n v="0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3-12-05T04:09:05"/>
    <d v="2013-12-05T04:09:05"/>
    <n v="1388808545"/>
    <n v="1386216545"/>
    <b v="0"/>
    <n v="30"/>
    <b v="0"/>
    <s v="games/video games"/>
    <n v="6.3092592592592589E-2"/>
    <n v="113.57"/>
    <s v="games"/>
    <s v="video games"/>
    <x v="10"/>
    <n v="0"/>
    <n v="1"/>
    <n v="0"/>
    <n v="1"/>
  </r>
  <r>
    <n v="1075"/>
    <s v="Towers Of The Apocalypse"/>
    <s v="Fully 3D, post Apocalyptic themed tower defense video game. New take on the genre."/>
    <n v="1000"/>
    <n v="45"/>
    <x v="2"/>
    <s v="US"/>
    <s v="USD"/>
    <d v="2012-04-06T21:41:56"/>
    <d v="2012-04-06T21:41:56"/>
    <n v="1336340516"/>
    <n v="1333748516"/>
    <b v="0"/>
    <n v="3"/>
    <b v="0"/>
    <s v="games/video games"/>
    <n v="4.4999999999999998E-2"/>
    <n v="15"/>
    <s v="games"/>
    <s v="video games"/>
    <x v="4"/>
    <n v="0"/>
    <n v="1"/>
    <n v="0"/>
    <n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7-18T09:04:10"/>
    <d v="2014-07-18T09:04:10"/>
    <n v="1410426250"/>
    <n v="1405674250"/>
    <b v="0"/>
    <n v="975"/>
    <b v="0"/>
    <s v="games/video games"/>
    <n v="0.62765333333333329"/>
    <n v="48.28"/>
    <s v="games"/>
    <s v="video games"/>
    <x v="10"/>
    <n v="0"/>
    <n v="1"/>
    <n v="0"/>
    <n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5-12-15T04:00:11"/>
    <d v="2015-12-15T04:00:11"/>
    <n v="1452744011"/>
    <n v="1450152011"/>
    <b v="0"/>
    <n v="167"/>
    <b v="0"/>
    <s v="games/video games"/>
    <n v="0.29376000000000002"/>
    <n v="43.98"/>
    <s v="games"/>
    <s v="video games"/>
    <x v="9"/>
    <n v="0"/>
    <n v="1"/>
    <n v="0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6-07T04:42:01"/>
    <d v="2011-06-07T04:42:01"/>
    <n v="1311309721"/>
    <n v="1307421721"/>
    <b v="0"/>
    <n v="5"/>
    <b v="0"/>
    <s v="games/video games"/>
    <n v="7.4999999999999997E-2"/>
    <n v="9"/>
    <s v="games"/>
    <s v="video games"/>
    <x v="2"/>
    <n v="0"/>
    <n v="1"/>
    <n v="0"/>
    <n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4-19T13:35:36"/>
    <d v="2016-04-19T13:35:36"/>
    <n v="1463232936"/>
    <n v="1461072936"/>
    <b v="0"/>
    <n v="18"/>
    <b v="0"/>
    <s v="games/video games"/>
    <n v="2.6076923076923077E-2"/>
    <n v="37.67"/>
    <s v="games"/>
    <s v="video games"/>
    <x v="9"/>
    <n v="0"/>
    <n v="1"/>
    <n v="0"/>
    <n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4-11T03:18:53"/>
    <d v="2014-04-11T03:18:53"/>
    <n v="1399778333"/>
    <n v="1397186333"/>
    <b v="0"/>
    <n v="98"/>
    <b v="0"/>
    <s v="games/video games"/>
    <n v="9.1050000000000006E-2"/>
    <n v="18.579999999999998"/>
    <s v="games"/>
    <s v="video games"/>
    <x v="8"/>
    <n v="0"/>
    <n v="1"/>
    <n v="0"/>
    <n v="1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4-12-29T22:14:52"/>
    <d v="2014-12-29T22:14:52"/>
    <n v="1422483292"/>
    <n v="1419891292"/>
    <b v="0"/>
    <n v="4"/>
    <b v="0"/>
    <s v="games/video games"/>
    <n v="1.7647058823529413E-4"/>
    <n v="3"/>
    <s v="games"/>
    <s v="video games"/>
    <x v="10"/>
    <n v="0"/>
    <n v="1"/>
    <n v="0"/>
    <n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7-11T21:44:48"/>
    <d v="2012-07-11T21:44:48"/>
    <n v="1344635088"/>
    <n v="1342043088"/>
    <b v="0"/>
    <n v="3"/>
    <b v="0"/>
    <s v="games/video games"/>
    <n v="5.5999999999999999E-3"/>
    <n v="18.670000000000002"/>
    <s v="games"/>
    <s v="video games"/>
    <x v="1"/>
    <n v="0"/>
    <n v="1"/>
    <n v="0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6-03T15:49:43"/>
    <d v="2014-06-03T15:49:43"/>
    <n v="1406994583"/>
    <n v="1401810583"/>
    <b v="0"/>
    <n v="1"/>
    <b v="0"/>
    <s v="games/video games"/>
    <n v="8.2000000000000007E-3"/>
    <n v="410"/>
    <s v="games"/>
    <s v="video games"/>
    <x v="10"/>
    <n v="0"/>
    <n v="1"/>
    <n v="0"/>
    <n v="1"/>
  </r>
  <r>
    <n v="1084"/>
    <s v="My own channel"/>
    <s v="I want to start my own channel for gaming"/>
    <n v="550"/>
    <n v="0"/>
    <x v="2"/>
    <s v="US"/>
    <s v="USD"/>
    <d v="2014-07-09T21:53:24"/>
    <d v="2014-07-09T21:53:24"/>
    <n v="1407534804"/>
    <n v="1404942804"/>
    <b v="0"/>
    <n v="0"/>
    <b v="0"/>
    <s v="games/video games"/>
    <n v="0"/>
    <e v="#DIV/0!"/>
    <s v="games"/>
    <s v="video games"/>
    <x v="2"/>
    <n v="0"/>
    <n v="1"/>
    <n v="0"/>
    <n v="1"/>
  </r>
  <r>
    <n v="1085"/>
    <s v="Sun Dryd Studios"/>
    <s v="The new kid on the block. Re-imagining old games and creating new ones. Ship, Lazer, Rock is first."/>
    <n v="30000"/>
    <n v="1026"/>
    <x v="2"/>
    <s v="CA"/>
    <s v="CAD"/>
    <d v="2016-02-13T16:06:15"/>
    <d v="2016-02-13T16:06:15"/>
    <n v="1457967975"/>
    <n v="1455379575"/>
    <b v="0"/>
    <n v="9"/>
    <b v="0"/>
    <s v="games/video games"/>
    <n v="3.4200000000000001E-2"/>
    <n v="114"/>
    <s v="games"/>
    <s v="video games"/>
    <x v="5"/>
    <n v="0"/>
    <n v="1"/>
    <n v="0"/>
    <n v="1"/>
  </r>
  <r>
    <n v="1086"/>
    <s v="Cyber Universe Online"/>
    <s v="Humanity's future in the Galaxy"/>
    <n v="18000"/>
    <n v="15"/>
    <x v="2"/>
    <s v="US"/>
    <s v="USD"/>
    <d v="2014-07-25T20:48:11"/>
    <d v="2014-07-25T20:48:11"/>
    <n v="1408913291"/>
    <n v="1406321291"/>
    <b v="0"/>
    <n v="2"/>
    <b v="0"/>
    <s v="games/video games"/>
    <n v="8.3333333333333339E-4"/>
    <n v="7.5"/>
    <s v="games"/>
    <s v="video games"/>
    <x v="6"/>
    <n v="0"/>
    <n v="1"/>
    <n v="0"/>
    <n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5-16T17:08:07"/>
    <d v="2014-05-16T17:08:07"/>
    <n v="1402852087"/>
    <n v="1400260087"/>
    <b v="0"/>
    <n v="0"/>
    <b v="0"/>
    <s v="games/video games"/>
    <n v="0"/>
    <e v="#DIV/0!"/>
    <s v="games"/>
    <s v="video games"/>
    <x v="4"/>
    <n v="0"/>
    <n v="1"/>
    <n v="0"/>
    <n v="1"/>
  </r>
  <r>
    <n v="1088"/>
    <s v="Still Alive"/>
    <s v="A fresh twist on survival games. Intense, high-stakes 30 minute rounds for up to 10 players."/>
    <n v="45000"/>
    <n v="6382.34"/>
    <x v="2"/>
    <s v="US"/>
    <s v="USD"/>
    <d v="2014-03-25T19:11:07"/>
    <d v="2014-03-25T19:11:07"/>
    <n v="1398366667"/>
    <n v="1395774667"/>
    <b v="0"/>
    <n v="147"/>
    <b v="0"/>
    <s v="games/video games"/>
    <n v="0.14182977777777778"/>
    <n v="43.42"/>
    <s v="games"/>
    <s v="video games"/>
    <x v="11"/>
    <n v="0"/>
    <n v="1"/>
    <n v="0"/>
    <n v="1"/>
  </r>
  <r>
    <n v="1089"/>
    <s v="Farabel"/>
    <s v="Farabel is a single player turn-based fantasy strategy game for Mac/PC/Linux"/>
    <n v="15000"/>
    <n v="1174"/>
    <x v="2"/>
    <s v="FR"/>
    <s v="EUR"/>
    <d v="2015-05-27T04:32:55"/>
    <d v="2015-05-27T04:32:55"/>
    <n v="1435293175"/>
    <n v="1432701175"/>
    <b v="0"/>
    <n v="49"/>
    <b v="0"/>
    <s v="games/video games"/>
    <n v="7.8266666666666665E-2"/>
    <n v="23.96"/>
    <s v="games"/>
    <s v="video games"/>
    <x v="6"/>
    <n v="0"/>
    <n v="1"/>
    <n v="0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4-29T04:27:33"/>
    <d v="2015-04-29T04:27:33"/>
    <n v="1432873653"/>
    <n v="1430281653"/>
    <b v="0"/>
    <n v="1"/>
    <b v="0"/>
    <s v="games/video games"/>
    <n v="3.8464497269020693E-4"/>
    <n v="5"/>
    <s v="games"/>
    <s v="video games"/>
    <x v="1"/>
    <n v="0"/>
    <n v="1"/>
    <n v="0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3-11T19:41:12"/>
    <d v="2016-03-11T19:41:12"/>
    <n v="1460313672"/>
    <n v="1457725272"/>
    <b v="0"/>
    <n v="2"/>
    <b v="0"/>
    <s v="games/video games"/>
    <n v="0.125"/>
    <n v="12.5"/>
    <s v="games"/>
    <s v="video games"/>
    <x v="2"/>
    <n v="0"/>
    <n v="1"/>
    <n v="0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2-12-07T00:37:18"/>
    <d v="2012-12-07T00:37:18"/>
    <n v="1357432638"/>
    <n v="1354840638"/>
    <b v="0"/>
    <n v="7"/>
    <b v="0"/>
    <s v="games/video games"/>
    <n v="1.0500000000000001E-2"/>
    <n v="3"/>
    <s v="games"/>
    <s v="video games"/>
    <x v="4"/>
    <n v="0"/>
    <n v="1"/>
    <n v="0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1-27T23:22:17"/>
    <d v="2016-01-27T23:22:17"/>
    <n v="1455232937"/>
    <n v="1453936937"/>
    <b v="0"/>
    <n v="4"/>
    <b v="0"/>
    <s v="games/video games"/>
    <n v="0.14083333333333334"/>
    <n v="10.56"/>
    <s v="games"/>
    <s v="video games"/>
    <x v="2"/>
    <n v="0"/>
    <n v="1"/>
    <n v="0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09-09T17:07:13"/>
    <d v="2011-09-09T17:07:13"/>
    <n v="1318180033"/>
    <n v="1315588033"/>
    <b v="0"/>
    <n v="27"/>
    <b v="0"/>
    <s v="games/video games"/>
    <n v="0.18300055555555556"/>
    <n v="122"/>
    <s v="games"/>
    <s v="video games"/>
    <x v="6"/>
    <n v="0"/>
    <n v="1"/>
    <n v="0"/>
    <n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7-31T12:53:40"/>
    <d v="2013-07-31T12:53:40"/>
    <n v="1377867220"/>
    <n v="1375275220"/>
    <b v="0"/>
    <n v="94"/>
    <b v="0"/>
    <s v="games/video games"/>
    <n v="5.0347999999999997E-2"/>
    <n v="267.81"/>
    <s v="games"/>
    <s v="video games"/>
    <x v="10"/>
    <n v="0"/>
    <n v="1"/>
    <n v="0"/>
    <n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09-03T12:25:54"/>
    <d v="2014-09-03T12:25:54"/>
    <n v="1412393400"/>
    <n v="1409747154"/>
    <b v="0"/>
    <n v="29"/>
    <b v="0"/>
    <s v="games/video games"/>
    <n v="0.17933333333333334"/>
    <n v="74.209999999999994"/>
    <s v="games"/>
    <s v="video games"/>
    <x v="1"/>
    <n v="0"/>
    <n v="1"/>
    <n v="0"/>
    <n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1-21T19:01:17"/>
    <d v="2014-01-21T19:01:17"/>
    <n v="1393786877"/>
    <n v="1390330877"/>
    <b v="0"/>
    <n v="7"/>
    <b v="0"/>
    <s v="games/video games"/>
    <n v="4.6999999999999999E-4"/>
    <n v="6.71"/>
    <s v="games"/>
    <s v="video games"/>
    <x v="10"/>
    <n v="0"/>
    <n v="1"/>
    <n v="0"/>
    <n v="1"/>
  </r>
  <r>
    <n v="1098"/>
    <s v="Kick, Punch... Fireball"/>
    <s v="Kick, Punch... Fireball is an FPS type arena game set inside the fantasy world."/>
    <n v="25000"/>
    <n v="1803"/>
    <x v="2"/>
    <s v="US"/>
    <s v="USD"/>
    <d v="2014-03-14T18:18:15"/>
    <d v="2014-03-14T18:18:15"/>
    <n v="1397413095"/>
    <n v="1394821095"/>
    <b v="0"/>
    <n v="22"/>
    <b v="0"/>
    <s v="games/video games"/>
    <n v="7.2120000000000004E-2"/>
    <n v="81.95"/>
    <s v="games"/>
    <s v="video games"/>
    <x v="9"/>
    <n v="0"/>
    <n v="1"/>
    <n v="0"/>
    <n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4-13T20:04:28"/>
    <d v="2015-04-13T20:04:28"/>
    <n v="1431547468"/>
    <n v="1428955468"/>
    <b v="0"/>
    <n v="1"/>
    <b v="0"/>
    <s v="games/video games"/>
    <n v="5.0000000000000001E-3"/>
    <n v="25"/>
    <s v="games"/>
    <s v="video games"/>
    <x v="0"/>
    <n v="0"/>
    <n v="1"/>
    <n v="0"/>
    <n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1-15T02:39:31"/>
    <d v="2016-01-15T02:39:31"/>
    <n v="1455417571"/>
    <n v="1452825571"/>
    <b v="0"/>
    <n v="10"/>
    <b v="0"/>
    <s v="games/video games"/>
    <n v="2.5000000000000001E-2"/>
    <n v="10"/>
    <s v="games"/>
    <s v="video games"/>
    <x v="4"/>
    <n v="0"/>
    <n v="1"/>
    <n v="0"/>
    <n v="1"/>
  </r>
  <r>
    <n v="1101"/>
    <s v="Strain Wars"/>
    <s v="Different strains of marijuana leafs battling to the death to see which one is the top strain."/>
    <n v="100000"/>
    <n v="41"/>
    <x v="2"/>
    <s v="US"/>
    <s v="USD"/>
    <d v="2016-06-17T18:32:18"/>
    <d v="2016-06-17T18:32:18"/>
    <n v="1468519920"/>
    <n v="1466188338"/>
    <b v="0"/>
    <n v="6"/>
    <b v="0"/>
    <s v="games/video games"/>
    <n v="4.0999999999999999E-4"/>
    <n v="6.83"/>
    <s v="games"/>
    <s v="video games"/>
    <x v="10"/>
    <n v="0"/>
    <n v="1"/>
    <n v="0"/>
    <n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0-30T01:05:25"/>
    <d v="2013-10-30T01:05:25"/>
    <n v="1386568740"/>
    <n v="1383095125"/>
    <b v="0"/>
    <n v="24"/>
    <b v="0"/>
    <s v="games/video games"/>
    <n v="5.3124999999999999E-2"/>
    <n v="17.71"/>
    <s v="games"/>
    <s v="video games"/>
    <x v="0"/>
    <n v="0"/>
    <n v="1"/>
    <n v="0"/>
    <n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4-19T05:19:50"/>
    <d v="2016-04-19T05:19:50"/>
    <n v="1466227190"/>
    <n v="1461043190"/>
    <b v="0"/>
    <n v="15"/>
    <b v="0"/>
    <s v="games/video games"/>
    <n v="1.6199999999999999E-2"/>
    <n v="16.2"/>
    <s v="games"/>
    <s v="video games"/>
    <x v="6"/>
    <n v="0"/>
    <n v="1"/>
    <n v="0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5-12T09:50:21"/>
    <d v="2014-05-12T09:50:21"/>
    <n v="1402480221"/>
    <n v="1399888221"/>
    <b v="0"/>
    <n v="37"/>
    <b v="0"/>
    <s v="games/video games"/>
    <n v="4.9516666666666667E-2"/>
    <n v="80.3"/>
    <s v="games"/>
    <s v="video games"/>
    <x v="10"/>
    <n v="0"/>
    <n v="1"/>
    <n v="0"/>
    <n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2-22T03:15:27"/>
    <d v="2014-02-22T03:15:27"/>
    <n v="1395627327"/>
    <n v="1393038927"/>
    <b v="0"/>
    <n v="20"/>
    <b v="0"/>
    <s v="games/video games"/>
    <n v="1.5900000000000001E-3"/>
    <n v="71.55"/>
    <s v="games"/>
    <s v="video games"/>
    <x v="10"/>
    <n v="0"/>
    <n v="1"/>
    <n v="0"/>
    <n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3-05T17:46:15"/>
    <d v="2012-03-05T17:46:15"/>
    <n v="1333557975"/>
    <n v="1330969575"/>
    <b v="0"/>
    <n v="7"/>
    <b v="0"/>
    <s v="games/video games"/>
    <n v="0.41249999999999998"/>
    <n v="23.57"/>
    <s v="games"/>
    <s v="video games"/>
    <x v="2"/>
    <n v="0"/>
    <n v="1"/>
    <n v="0"/>
    <n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6-23T20:40:24"/>
    <d v="2014-06-23T20:40:24"/>
    <n v="1406148024"/>
    <n v="1403556024"/>
    <b v="0"/>
    <n v="0"/>
    <b v="0"/>
    <s v="games/video games"/>
    <n v="0"/>
    <e v="#DIV/0!"/>
    <s v="games"/>
    <s v="video games"/>
    <x v="1"/>
    <n v="0"/>
    <n v="1"/>
    <n v="0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2-13T15:17:15"/>
    <d v="2012-02-13T15:17:15"/>
    <n v="1334326635"/>
    <n v="1329146235"/>
    <b v="0"/>
    <n v="21"/>
    <b v="0"/>
    <s v="games/video games"/>
    <n v="2.93E-2"/>
    <n v="34.880000000000003"/>
    <s v="games"/>
    <s v="video games"/>
    <x v="9"/>
    <n v="0"/>
    <n v="1"/>
    <n v="0"/>
    <n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0-19T18:03:10"/>
    <d v="2016-10-19T18:03:10"/>
    <n v="1479495790"/>
    <n v="1476900190"/>
    <b v="0"/>
    <n v="3"/>
    <b v="0"/>
    <s v="games/video games"/>
    <n v="4.4999999999999997E-3"/>
    <n v="15"/>
    <s v="games"/>
    <s v="video games"/>
    <x v="1"/>
    <n v="0"/>
    <n v="1"/>
    <n v="0"/>
    <n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1-07T22:23:42"/>
    <d v="2012-11-07T22:23:42"/>
    <n v="1354919022"/>
    <n v="1352327022"/>
    <b v="0"/>
    <n v="11"/>
    <b v="0"/>
    <s v="games/video games"/>
    <n v="5.1000000000000004E-3"/>
    <n v="23.18"/>
    <s v="games"/>
    <s v="video games"/>
    <x v="10"/>
    <n v="0"/>
    <n v="1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5-12-09T04:53:10"/>
    <d v="2015-12-09T04:53:10"/>
    <n v="1452228790"/>
    <n v="1449636790"/>
    <b v="0"/>
    <n v="1"/>
    <b v="0"/>
    <s v="games/video games"/>
    <n v="4.0000000000000002E-4"/>
    <n v="1"/>
    <s v="games"/>
    <s v="video games"/>
    <x v="4"/>
    <n v="0"/>
    <n v="1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4-11-20T18:13:31"/>
    <d v="2014-11-20T18:13:31"/>
    <n v="1421656200"/>
    <n v="1416507211"/>
    <b v="0"/>
    <n v="312"/>
    <b v="0"/>
    <s v="games/video games"/>
    <n v="0.35537409090909089"/>
    <n v="100.23"/>
    <s v="games"/>
    <s v="video games"/>
    <x v="10"/>
    <n v="0"/>
    <n v="1"/>
    <n v="0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7-15T23:27:00"/>
    <d v="2014-07-15T23:27:00"/>
    <n v="1408058820"/>
    <n v="1405466820"/>
    <b v="0"/>
    <n v="1"/>
    <b v="0"/>
    <s v="games/video games"/>
    <n v="5.0000000000000001E-3"/>
    <n v="5"/>
    <s v="games"/>
    <s v="video games"/>
    <x v="4"/>
    <n v="0"/>
    <n v="1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09-09T08:18:07"/>
    <d v="2013-09-09T08:18:07"/>
    <n v="1381306687"/>
    <n v="1378714687"/>
    <b v="0"/>
    <n v="3"/>
    <b v="0"/>
    <s v="games/video games"/>
    <n v="1.6666666666666668E-3"/>
    <n v="3.33"/>
    <s v="games"/>
    <s v="video games"/>
    <x v="0"/>
    <n v="0"/>
    <n v="1"/>
    <n v="0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2-29T16:41:35"/>
    <d v="2016-02-29T16:41:35"/>
    <n v="1459352495"/>
    <n v="1456764095"/>
    <b v="0"/>
    <n v="4"/>
    <b v="0"/>
    <s v="games/video games"/>
    <n v="1.325E-3"/>
    <n v="13.25"/>
    <s v="games"/>
    <s v="video games"/>
    <x v="3"/>
    <n v="0"/>
    <n v="1"/>
    <n v="0"/>
    <n v="1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4-10T20:20:08"/>
    <d v="2012-04-10T20:20:08"/>
    <n v="1339273208"/>
    <n v="1334089208"/>
    <b v="0"/>
    <n v="10"/>
    <b v="0"/>
    <s v="games/video games"/>
    <n v="3.5704000000000004E-4"/>
    <n v="17.850000000000001"/>
    <s v="games"/>
    <s v="video games"/>
    <x v="10"/>
    <n v="0"/>
    <n v="1"/>
    <n v="0"/>
    <n v="1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1-25T14:21:53"/>
    <d v="2015-11-25T14:21:53"/>
    <n v="1451053313"/>
    <n v="1448461313"/>
    <b v="0"/>
    <n v="8"/>
    <b v="0"/>
    <s v="games/video games"/>
    <n v="8.3000000000000004E-2"/>
    <n v="10.38"/>
    <s v="games"/>
    <s v="video games"/>
    <x v="4"/>
    <n v="0"/>
    <n v="1"/>
    <n v="0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3-06T03:59:39"/>
    <d v="2014-03-06T03:59:39"/>
    <n v="1396666779"/>
    <n v="1394078379"/>
    <b v="0"/>
    <n v="3"/>
    <b v="0"/>
    <s v="games/video games"/>
    <n v="2.4222222222222221E-2"/>
    <n v="36.33"/>
    <s v="games"/>
    <s v="video games"/>
    <x v="4"/>
    <n v="0"/>
    <n v="1"/>
    <n v="0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3-24T19:01:04"/>
    <d v="2014-03-24T19:01:04"/>
    <n v="1396810864"/>
    <n v="1395687664"/>
    <b v="0"/>
    <n v="1"/>
    <b v="0"/>
    <s v="games/video games"/>
    <n v="2.3809523809523812E-3"/>
    <n v="5"/>
    <s v="games"/>
    <s v="video games"/>
    <x v="4"/>
    <n v="0"/>
    <n v="1"/>
    <n v="0"/>
    <n v="1"/>
  </r>
  <r>
    <n v="1120"/>
    <s v="PlanEt Ninjahwah"/>
    <s v="Planet Ninjahwah is a highly anticipated futuristic action adventure game that will blow your mind!!"/>
    <n v="25000"/>
    <n v="0"/>
    <x v="2"/>
    <s v="US"/>
    <s v="USD"/>
    <d v="2011-09-13T20:56:40"/>
    <d v="2011-09-13T20:56:40"/>
    <n v="1319835400"/>
    <n v="1315947400"/>
    <b v="0"/>
    <n v="0"/>
    <b v="0"/>
    <s v="games/video games"/>
    <n v="0"/>
    <e v="#DIV/0!"/>
    <s v="games"/>
    <s v="video games"/>
    <x v="9"/>
    <n v="0"/>
    <n v="1"/>
    <n v="0"/>
    <n v="1"/>
  </r>
  <r>
    <n v="1121"/>
    <s v="Pwincess"/>
    <s v="An action packed, side scrolling, platform jumping, laser shooting ADVENTURE that will be fun for everyone."/>
    <n v="250000"/>
    <n v="29"/>
    <x v="2"/>
    <s v="US"/>
    <s v="USD"/>
    <d v="2016-02-12T22:25:16"/>
    <d v="2016-02-12T22:25:16"/>
    <n v="1457904316"/>
    <n v="1455315916"/>
    <b v="0"/>
    <n v="5"/>
    <b v="0"/>
    <s v="games/video games"/>
    <n v="1.16E-4"/>
    <n v="5.8"/>
    <s v="games"/>
    <s v="video games"/>
    <x v="10"/>
    <n v="0"/>
    <n v="1"/>
    <n v="0"/>
    <n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16T16:53:45"/>
    <d v="2013-05-16T16:53:45"/>
    <n v="1369932825"/>
    <n v="1368723225"/>
    <b v="0"/>
    <n v="0"/>
    <b v="0"/>
    <s v="games/video games"/>
    <n v="0"/>
    <e v="#DIV/0!"/>
    <s v="games"/>
    <s v="video games"/>
    <x v="4"/>
    <n v="0"/>
    <n v="1"/>
    <n v="0"/>
    <n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3-20T12:34:08"/>
    <d v="2014-03-20T12:34:08"/>
    <n v="1397910848"/>
    <n v="1395318848"/>
    <b v="0"/>
    <n v="3"/>
    <b v="0"/>
    <s v="games/video games"/>
    <n v="2.2000000000000001E-3"/>
    <n v="3.67"/>
    <s v="games"/>
    <s v="video games"/>
    <x v="0"/>
    <n v="0"/>
    <n v="1"/>
    <n v="0"/>
    <n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3-31T16:00:51"/>
    <d v="2015-03-31T16:00:51"/>
    <n v="1430409651"/>
    <n v="1427817651"/>
    <b v="0"/>
    <n v="7"/>
    <b v="0"/>
    <s v="games/mobile games"/>
    <n v="4.7222222222222223E-3"/>
    <n v="60.71"/>
    <s v="games"/>
    <s v="mobile games"/>
    <x v="10"/>
    <n v="0"/>
    <n v="1"/>
    <n v="0"/>
    <n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7-27T14:58:50"/>
    <d v="2015-07-27T14:58:50"/>
    <n v="1443193130"/>
    <n v="1438009130"/>
    <b v="0"/>
    <n v="0"/>
    <b v="0"/>
    <s v="games/mobile games"/>
    <n v="0"/>
    <e v="#DIV/0!"/>
    <s v="games"/>
    <s v="mobile games"/>
    <x v="4"/>
    <n v="0"/>
    <n v="1"/>
    <n v="0"/>
    <n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6-14T07:51:34"/>
    <d v="2016-06-14T07:51:34"/>
    <n v="1468482694"/>
    <n v="1465890694"/>
    <b v="0"/>
    <n v="2"/>
    <b v="0"/>
    <s v="games/mobile games"/>
    <n v="5.0000000000000001E-3"/>
    <n v="5"/>
    <s v="games"/>
    <s v="mobile games"/>
    <x v="4"/>
    <n v="0"/>
    <n v="1"/>
    <n v="0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0-14T20:30:00"/>
    <d v="2014-10-14T20:30:00"/>
    <n v="1416000600"/>
    <n v="1413318600"/>
    <b v="0"/>
    <n v="23"/>
    <b v="0"/>
    <s v="games/mobile games"/>
    <n v="1.6714285714285713E-2"/>
    <n v="25.43"/>
    <s v="games"/>
    <s v="mobile games"/>
    <x v="7"/>
    <n v="0"/>
    <n v="1"/>
    <n v="0"/>
    <n v="1"/>
  </r>
  <r>
    <n v="1128"/>
    <s v="Flying Turds"/>
    <s v="#havingfunFTW"/>
    <n v="1000"/>
    <n v="1"/>
    <x v="2"/>
    <s v="GB"/>
    <s v="GBP"/>
    <d v="2014-07-08T15:35:17"/>
    <d v="2014-07-08T15:35:17"/>
    <n v="1407425717"/>
    <n v="1404833717"/>
    <b v="0"/>
    <n v="1"/>
    <b v="0"/>
    <s v="games/mobile games"/>
    <n v="1E-3"/>
    <n v="1"/>
    <s v="games"/>
    <s v="mobile games"/>
    <x v="4"/>
    <n v="0"/>
    <n v="1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5-06T06:21:33"/>
    <d v="2016-05-06T06:21:33"/>
    <n v="1465107693"/>
    <n v="1462515693"/>
    <b v="0"/>
    <n v="2"/>
    <b v="0"/>
    <s v="games/mobile games"/>
    <n v="1.0499999999999999E-3"/>
    <n v="10.5"/>
    <s v="games"/>
    <s v="mobile games"/>
    <x v="8"/>
    <n v="0"/>
    <n v="1"/>
    <n v="0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09-26T23:55:00"/>
    <d v="2014-09-26T23:55:00"/>
    <n v="1416963300"/>
    <n v="1411775700"/>
    <b v="0"/>
    <n v="3"/>
    <b v="0"/>
    <s v="games/mobile games"/>
    <n v="2.2000000000000001E-3"/>
    <n v="3.67"/>
    <s v="games"/>
    <s v="mobile games"/>
    <x v="0"/>
    <n v="0"/>
    <n v="1"/>
    <n v="0"/>
    <n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1-24T21:47:48"/>
    <d v="2015-11-24T21:47:48"/>
    <n v="1450993668"/>
    <n v="1448401668"/>
    <b v="0"/>
    <n v="0"/>
    <b v="0"/>
    <s v="games/mobile games"/>
    <n v="0"/>
    <e v="#DIV/0!"/>
    <s v="games"/>
    <s v="mobile games"/>
    <x v="3"/>
    <n v="0"/>
    <n v="1"/>
    <n v="0"/>
    <n v="1"/>
  </r>
  <r>
    <n v="1132"/>
    <s v="One"/>
    <s v="One is a simple mobile game about exploring the connections between all living things. Featuring hand-painted art."/>
    <n v="10000"/>
    <n v="1438"/>
    <x v="2"/>
    <s v="CA"/>
    <s v="CAD"/>
    <d v="2016-12-02T02:46:11"/>
    <d v="2016-12-02T02:46:11"/>
    <n v="1483238771"/>
    <n v="1480646771"/>
    <b v="0"/>
    <n v="13"/>
    <b v="0"/>
    <s v="games/mobile games"/>
    <n v="0.14380000000000001"/>
    <n v="110.62"/>
    <s v="games"/>
    <s v="mobile games"/>
    <x v="1"/>
    <n v="0"/>
    <n v="1"/>
    <n v="0"/>
    <n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01T09:46:21"/>
    <d v="2014-07-01T09:46:21"/>
    <n v="1406799981"/>
    <n v="1404207981"/>
    <b v="0"/>
    <n v="1"/>
    <b v="0"/>
    <s v="games/mobile games"/>
    <n v="6.6666666666666671E-3"/>
    <n v="20"/>
    <s v="games"/>
    <s v="mobile games"/>
    <x v="4"/>
    <n v="0"/>
    <n v="1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15T06:50:28"/>
    <d v="2014-11-15T06:50:28"/>
    <n v="1417235580"/>
    <n v="1416034228"/>
    <b v="0"/>
    <n v="1"/>
    <b v="0"/>
    <s v="games/mobile games"/>
    <n v="4.0000000000000003E-5"/>
    <n v="1"/>
    <s v="games"/>
    <s v="mobile games"/>
    <x v="9"/>
    <n v="0"/>
    <n v="1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7-07T23:44:54"/>
    <d v="2016-07-07T23:44:54"/>
    <n v="1470527094"/>
    <n v="1467935094"/>
    <b v="0"/>
    <n v="1"/>
    <b v="0"/>
    <s v="games/mobile games"/>
    <n v="0.05"/>
    <n v="50"/>
    <s v="games"/>
    <s v="mobile games"/>
    <x v="4"/>
    <n v="0"/>
    <n v="1"/>
    <n v="0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1-19T16:07:09"/>
    <d v="2015-11-19T16:07:09"/>
    <n v="1450541229"/>
    <n v="1447949229"/>
    <b v="0"/>
    <n v="6"/>
    <b v="0"/>
    <s v="games/mobile games"/>
    <n v="6.4439140811455853E-2"/>
    <n v="45"/>
    <s v="games"/>
    <s v="mobile games"/>
    <x v="4"/>
    <n v="0"/>
    <n v="1"/>
    <n v="0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3-24T19:40:21"/>
    <d v="2016-03-24T19:40:21"/>
    <n v="1461440421"/>
    <n v="1458848421"/>
    <b v="0"/>
    <n v="39"/>
    <b v="0"/>
    <s v="games/mobile games"/>
    <n v="0.39500000000000002"/>
    <n v="253.21"/>
    <s v="games"/>
    <s v="mobile games"/>
    <x v="9"/>
    <n v="0"/>
    <n v="1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01T21:45:31"/>
    <d v="2017-01-01T21:45:31"/>
    <n v="1485035131"/>
    <n v="1483307131"/>
    <b v="0"/>
    <n v="4"/>
    <b v="0"/>
    <s v="games/mobile games"/>
    <n v="3.5714285714285713E-3"/>
    <n v="31.25"/>
    <s v="games"/>
    <s v="mobile games"/>
    <x v="7"/>
    <n v="0"/>
    <n v="1"/>
    <n v="0"/>
    <n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4-12-02T08:20:26"/>
    <d v="2014-12-02T08:20:26"/>
    <n v="1420100426"/>
    <n v="1417508426"/>
    <b v="0"/>
    <n v="1"/>
    <b v="0"/>
    <s v="games/mobile games"/>
    <n v="6.2500000000000001E-4"/>
    <n v="5"/>
    <s v="games"/>
    <s v="mobile games"/>
    <x v="0"/>
    <n v="0"/>
    <n v="1"/>
    <n v="0"/>
    <n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7-07T11:05:21"/>
    <d v="2015-07-07T11:05:21"/>
    <n v="1438859121"/>
    <n v="1436267121"/>
    <b v="0"/>
    <n v="0"/>
    <b v="0"/>
    <s v="games/mobile games"/>
    <n v="0"/>
    <e v="#DIV/0!"/>
    <s v="games"/>
    <s v="mobile games"/>
    <x v="0"/>
    <n v="0"/>
    <n v="1"/>
    <n v="0"/>
    <n v="1"/>
  </r>
  <r>
    <n v="1141"/>
    <s v="Arena Z - Zombie Survival"/>
    <s v="I think this will be a great game!"/>
    <n v="500"/>
    <n v="0"/>
    <x v="2"/>
    <s v="DE"/>
    <s v="EUR"/>
    <d v="2015-06-09T16:47:30"/>
    <d v="2015-06-09T16:47:30"/>
    <n v="1436460450"/>
    <n v="1433868450"/>
    <b v="0"/>
    <n v="0"/>
    <b v="0"/>
    <s v="games/mobile games"/>
    <n v="0"/>
    <e v="#DIV/0!"/>
    <s v="games"/>
    <s v="mobile games"/>
    <x v="2"/>
    <n v="0"/>
    <n v="1"/>
    <n v="0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1-18T00:08:47"/>
    <d v="2015-01-18T00:08:47"/>
    <n v="1424131727"/>
    <n v="1421539727"/>
    <b v="0"/>
    <n v="0"/>
    <b v="0"/>
    <s v="games/mobile games"/>
    <n v="0"/>
    <e v="#DIV/0!"/>
    <s v="games"/>
    <s v="mobile games"/>
    <x v="4"/>
    <n v="0"/>
    <n v="1"/>
    <n v="0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1-17T04:38:46"/>
    <d v="2015-11-17T04:38:46"/>
    <n v="1450327126"/>
    <n v="1447735126"/>
    <b v="0"/>
    <n v="8"/>
    <b v="0"/>
    <s v="games/mobile games"/>
    <n v="4.1333333333333335E-3"/>
    <n v="23.25"/>
    <s v="games"/>
    <s v="mobile games"/>
    <x v="11"/>
    <n v="0"/>
    <n v="1"/>
    <n v="0"/>
    <n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3-30T04:22:00"/>
    <d v="2015-03-30T04:22:00"/>
    <n v="1430281320"/>
    <n v="1427689320"/>
    <b v="0"/>
    <n v="0"/>
    <b v="0"/>
    <s v="food/food trucks"/>
    <n v="0"/>
    <e v="#DIV/0!"/>
    <s v="food"/>
    <s v="food trucks"/>
    <x v="0"/>
    <n v="0"/>
    <n v="1"/>
    <n v="0"/>
    <n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08-03T17:56:32"/>
    <d v="2014-08-03T17:56:32"/>
    <n v="1412272592"/>
    <n v="1407088592"/>
    <b v="0"/>
    <n v="1"/>
    <b v="0"/>
    <s v="food/food trucks"/>
    <n v="1.25E-3"/>
    <n v="100"/>
    <s v="food"/>
    <s v="food trucks"/>
    <x v="10"/>
    <n v="0"/>
    <n v="1"/>
    <n v="0"/>
    <n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3-25T22:52:53"/>
    <d v="2014-03-25T22:52:53"/>
    <n v="1399071173"/>
    <n v="1395787973"/>
    <b v="0"/>
    <n v="12"/>
    <b v="0"/>
    <s v="food/food trucks"/>
    <n v="8.8333333333333333E-2"/>
    <n v="44.17"/>
    <s v="food"/>
    <s v="food trucks"/>
    <x v="0"/>
    <n v="0"/>
    <n v="1"/>
    <n v="0"/>
    <n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08-20T23:19:43"/>
    <d v="2014-08-20T23:19:43"/>
    <n v="1413760783"/>
    <n v="1408576783"/>
    <b v="0"/>
    <n v="0"/>
    <b v="0"/>
    <s v="food/food trucks"/>
    <n v="0"/>
    <e v="#DIV/0!"/>
    <s v="food"/>
    <s v="food trucks"/>
    <x v="9"/>
    <n v="0"/>
    <n v="1"/>
    <n v="0"/>
    <n v="1"/>
  </r>
  <r>
    <n v="1148"/>
    <s v="Warren's / Adilyn's Rollin' Bistro"/>
    <s v="New local (Louisville, KY.) food truck with a refreshing spin on rolling kitchens."/>
    <n v="15000"/>
    <n v="73"/>
    <x v="2"/>
    <s v="US"/>
    <s v="USD"/>
    <d v="2016-11-01T04:06:21"/>
    <d v="2016-11-01T04:06:21"/>
    <n v="1480568781"/>
    <n v="1477973181"/>
    <b v="0"/>
    <n v="3"/>
    <b v="0"/>
    <s v="food/food trucks"/>
    <n v="4.8666666666666667E-3"/>
    <n v="24.33"/>
    <s v="food"/>
    <s v="food trucks"/>
    <x v="6"/>
    <n v="0"/>
    <n v="1"/>
    <n v="0"/>
    <n v="1"/>
  </r>
  <r>
    <n v="1149"/>
    <s v="The Floridian Food Truck"/>
    <s v="Bringing culturally diverse Floridian cuisine to the people!"/>
    <n v="50000"/>
    <n v="75"/>
    <x v="2"/>
    <s v="US"/>
    <s v="USD"/>
    <d v="2016-05-17T17:02:46"/>
    <d v="2016-05-17T17:02:46"/>
    <n v="1466096566"/>
    <n v="1463504566"/>
    <b v="0"/>
    <n v="2"/>
    <b v="0"/>
    <s v="food/food trucks"/>
    <n v="1.5E-3"/>
    <n v="37.5"/>
    <s v="food"/>
    <s v="food trucks"/>
    <x v="10"/>
    <n v="0"/>
    <n v="1"/>
    <n v="0"/>
    <n v="1"/>
  </r>
  <r>
    <n v="1150"/>
    <s v="Chef Po's Food Truck"/>
    <s v="Bringing delicious authentic and fusion Taiwanese Food to the West Coast."/>
    <n v="2500"/>
    <n v="252"/>
    <x v="2"/>
    <s v="US"/>
    <s v="USD"/>
    <d v="2015-11-09T22:54:35"/>
    <d v="2015-11-09T22:54:35"/>
    <n v="1452293675"/>
    <n v="1447109675"/>
    <b v="0"/>
    <n v="6"/>
    <b v="0"/>
    <s v="food/food trucks"/>
    <n v="0.1008"/>
    <n v="42"/>
    <s v="food"/>
    <s v="food trucks"/>
    <x v="4"/>
    <n v="0"/>
    <n v="1"/>
    <n v="0"/>
    <n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8-08T02:27:43"/>
    <d v="2015-08-08T02:27:43"/>
    <n v="1441592863"/>
    <n v="1439000863"/>
    <b v="0"/>
    <n v="0"/>
    <b v="0"/>
    <s v="food/food trucks"/>
    <n v="0"/>
    <e v="#DIV/0!"/>
    <s v="food"/>
    <s v="food trucks"/>
    <x v="9"/>
    <n v="0"/>
    <n v="1"/>
    <n v="0"/>
    <n v="1"/>
  </r>
  <r>
    <n v="1152"/>
    <s v="Peruvian King Food Truck"/>
    <s v="Peruvian food truck with an LA twist."/>
    <n v="16000"/>
    <n v="911"/>
    <x v="2"/>
    <s v="US"/>
    <s v="USD"/>
    <d v="2015-04-15T17:01:52"/>
    <d v="2015-04-15T17:01:52"/>
    <n v="1431709312"/>
    <n v="1429117312"/>
    <b v="0"/>
    <n v="15"/>
    <b v="0"/>
    <s v="food/food trucks"/>
    <n v="5.6937500000000002E-2"/>
    <n v="60.73"/>
    <s v="food"/>
    <s v="food trucks"/>
    <x v="6"/>
    <n v="0"/>
    <n v="1"/>
    <n v="0"/>
    <n v="1"/>
  </r>
  <r>
    <n v="1153"/>
    <s v="The Cold Spot Mobile Trailer"/>
    <s v="A mobile concession trailer for snow cones, ice cream, smoothies and more"/>
    <n v="8000"/>
    <n v="50"/>
    <x v="2"/>
    <s v="US"/>
    <s v="USD"/>
    <d v="2015-05-19T17:08:25"/>
    <d v="2015-05-19T17:08:25"/>
    <n v="1434647305"/>
    <n v="1432055305"/>
    <b v="0"/>
    <n v="1"/>
    <b v="0"/>
    <s v="food/food trucks"/>
    <n v="6.2500000000000003E-3"/>
    <n v="50"/>
    <s v="food"/>
    <s v="food trucks"/>
    <x v="0"/>
    <n v="0"/>
    <n v="1"/>
    <n v="0"/>
    <n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8-07T02:36:46"/>
    <d v="2015-08-07T02:36:46"/>
    <n v="1441507006"/>
    <n v="1438915006"/>
    <b v="0"/>
    <n v="3"/>
    <b v="0"/>
    <s v="food/food trucks"/>
    <n v="6.5000000000000002E-2"/>
    <n v="108.33"/>
    <s v="food"/>
    <s v="food trucks"/>
    <x v="0"/>
    <n v="0"/>
    <n v="1"/>
    <n v="0"/>
    <n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7-15T18:20:08"/>
    <d v="2014-07-15T18:20:08"/>
    <n v="1408040408"/>
    <n v="1405448408"/>
    <b v="0"/>
    <n v="8"/>
    <b v="0"/>
    <s v="food/food trucks"/>
    <n v="7.5199999999999998E-3"/>
    <n v="23.5"/>
    <s v="food"/>
    <s v="food trucks"/>
    <x v="9"/>
    <n v="0"/>
    <n v="1"/>
    <n v="0"/>
    <n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1-25T01:42:42"/>
    <d v="2015-01-25T01:42:42"/>
    <n v="1424742162"/>
    <n v="1422150162"/>
    <b v="0"/>
    <n v="0"/>
    <b v="0"/>
    <s v="food/food trucks"/>
    <n v="0"/>
    <e v="#DIV/0!"/>
    <s v="food"/>
    <s v="food trucks"/>
    <x v="0"/>
    <n v="0"/>
    <n v="1"/>
    <n v="0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0-06T15:04:40"/>
    <d v="2014-10-06T15:04:40"/>
    <n v="1417795480"/>
    <n v="1412607880"/>
    <b v="0"/>
    <n v="3"/>
    <b v="0"/>
    <s v="food/food trucks"/>
    <n v="1.5100000000000001E-2"/>
    <n v="50.33"/>
    <s v="food"/>
    <s v="food trucks"/>
    <x v="1"/>
    <n v="0"/>
    <n v="1"/>
    <n v="0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1-09T02:12:08"/>
    <d v="2014-11-09T02:12:08"/>
    <n v="1418091128"/>
    <n v="1415499128"/>
    <b v="0"/>
    <n v="3"/>
    <b v="0"/>
    <s v="food/food trucks"/>
    <n v="4.6666666666666671E-3"/>
    <n v="11.67"/>
    <s v="food"/>
    <s v="food trucks"/>
    <x v="0"/>
    <n v="0"/>
    <n v="1"/>
    <n v="0"/>
    <n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5-30T17:26:05"/>
    <d v="2015-05-30T17:26:05"/>
    <n v="1435679100"/>
    <n v="1433006765"/>
    <b v="0"/>
    <n v="0"/>
    <b v="0"/>
    <s v="food/food trucks"/>
    <n v="0"/>
    <e v="#DIV/0!"/>
    <s v="food"/>
    <s v="food trucks"/>
    <x v="0"/>
    <n v="0"/>
    <n v="1"/>
    <n v="0"/>
    <n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2-26T03:43:06"/>
    <d v="2015-02-26T03:43:06"/>
    <n v="1427510586"/>
    <n v="1424922186"/>
    <b v="0"/>
    <n v="19"/>
    <b v="0"/>
    <s v="food/food trucks"/>
    <n v="3.85E-2"/>
    <n v="60.79"/>
    <s v="food"/>
    <s v="food trucks"/>
    <x v="5"/>
    <n v="0"/>
    <n v="1"/>
    <n v="0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4-28T15:06:29"/>
    <d v="2015-04-28T15:06:29"/>
    <n v="1432047989"/>
    <n v="1430233589"/>
    <b v="0"/>
    <n v="0"/>
    <b v="0"/>
    <s v="food/food trucks"/>
    <n v="0"/>
    <e v="#DIV/0!"/>
    <s v="food"/>
    <s v="food trucks"/>
    <x v="6"/>
    <n v="0"/>
    <n v="1"/>
    <n v="0"/>
    <n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8-25T16:24:24"/>
    <d v="2014-08-25T16:24:24"/>
    <n v="1411662264"/>
    <n v="1408983864"/>
    <b v="0"/>
    <n v="2"/>
    <b v="0"/>
    <s v="food/food trucks"/>
    <n v="5.8333333333333338E-4"/>
    <n v="17.5"/>
    <s v="food"/>
    <s v="food trucks"/>
    <x v="10"/>
    <n v="0"/>
    <n v="1"/>
    <n v="0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7-10T17:22:00"/>
    <d v="2014-07-10T17:22:00"/>
    <n v="1407604920"/>
    <n v="1405012920"/>
    <b v="0"/>
    <n v="0"/>
    <b v="0"/>
    <s v="food/food trucks"/>
    <n v="0"/>
    <e v="#DIV/0!"/>
    <s v="food"/>
    <s v="food trucks"/>
    <x v="0"/>
    <n v="0"/>
    <n v="1"/>
    <n v="0"/>
    <n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5-19T17:23:02"/>
    <d v="2016-05-19T17:23:02"/>
    <n v="1466270582"/>
    <n v="1463678582"/>
    <b v="0"/>
    <n v="0"/>
    <b v="0"/>
    <s v="food/food trucks"/>
    <n v="0"/>
    <e v="#DIV/0!"/>
    <s v="food"/>
    <s v="food trucks"/>
    <x v="1"/>
    <n v="0"/>
    <n v="1"/>
    <n v="0"/>
    <n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6-02T05:08:50"/>
    <d v="2014-06-02T05:08:50"/>
    <n v="1404623330"/>
    <n v="1401685730"/>
    <b v="0"/>
    <n v="25"/>
    <b v="0"/>
    <s v="food/food trucks"/>
    <n v="0.20705000000000001"/>
    <n v="82.82"/>
    <s v="food"/>
    <s v="food trucks"/>
    <x v="1"/>
    <n v="0"/>
    <n v="1"/>
    <n v="0"/>
    <n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5-26T11:39:02"/>
    <d v="2015-05-26T11:39:02"/>
    <n v="1435291200"/>
    <n v="1432640342"/>
    <b v="0"/>
    <n v="8"/>
    <b v="0"/>
    <s v="food/food trucks"/>
    <n v="0.19139999999999999"/>
    <n v="358.88"/>
    <s v="food"/>
    <s v="food trucks"/>
    <x v="6"/>
    <n v="0"/>
    <n v="1"/>
    <n v="0"/>
    <n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8-12T17:38:15"/>
    <d v="2014-08-12T17:38:15"/>
    <n v="1410543495"/>
    <n v="1407865095"/>
    <b v="0"/>
    <n v="16"/>
    <b v="0"/>
    <s v="food/food trucks"/>
    <n v="1.6316666666666667E-2"/>
    <n v="61.19"/>
    <s v="food"/>
    <s v="food trucks"/>
    <x v="10"/>
    <n v="0"/>
    <n v="1"/>
    <n v="0"/>
    <n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8-23T01:17:45"/>
    <d v="2016-08-23T01:17:45"/>
    <n v="1474507065"/>
    <n v="1471915065"/>
    <b v="0"/>
    <n v="3"/>
    <b v="0"/>
    <s v="food/food trucks"/>
    <n v="5.6666666666666664E-2"/>
    <n v="340"/>
    <s v="food"/>
    <s v="food trucks"/>
    <x v="6"/>
    <n v="0"/>
    <n v="1"/>
    <n v="0"/>
    <n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1-23T08:29:23"/>
    <d v="2015-01-23T08:29:23"/>
    <n v="1424593763"/>
    <n v="1422001763"/>
    <b v="0"/>
    <n v="3"/>
    <b v="0"/>
    <s v="food/food trucks"/>
    <n v="1.6999999999999999E-3"/>
    <n v="5.67"/>
    <s v="food"/>
    <s v="food trucks"/>
    <x v="1"/>
    <n v="0"/>
    <n v="1"/>
    <n v="0"/>
    <n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4-30T21:26:11"/>
    <d v="2015-04-30T21:26:11"/>
    <n v="1433021171"/>
    <n v="1430429171"/>
    <b v="0"/>
    <n v="2"/>
    <b v="0"/>
    <s v="food/food trucks"/>
    <n v="4.0000000000000001E-3"/>
    <n v="50"/>
    <s v="food"/>
    <s v="food trucks"/>
    <x v="9"/>
    <n v="0"/>
    <n v="1"/>
    <n v="0"/>
    <n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0-26T19:18:47"/>
    <d v="2014-10-26T19:18:47"/>
    <n v="1415909927"/>
    <n v="1414351127"/>
    <b v="0"/>
    <n v="1"/>
    <b v="0"/>
    <s v="food/food trucks"/>
    <n v="1E-3"/>
    <n v="25"/>
    <s v="food"/>
    <s v="food trucks"/>
    <x v="9"/>
    <n v="0"/>
    <n v="1"/>
    <n v="0"/>
    <n v="1"/>
  </r>
  <r>
    <n v="1172"/>
    <s v="let your dayz take you to the dogs."/>
    <s v="Bringing YOUR favorite dog recipes to the streets."/>
    <n v="9000"/>
    <n v="0"/>
    <x v="2"/>
    <s v="US"/>
    <s v="USD"/>
    <d v="2014-07-21T16:22:32"/>
    <d v="2014-07-21T16:22:32"/>
    <n v="1408551752"/>
    <n v="1405959752"/>
    <b v="0"/>
    <n v="0"/>
    <b v="0"/>
    <s v="food/food trucks"/>
    <n v="0"/>
    <e v="#DIV/0!"/>
    <s v="food"/>
    <s v="food trucks"/>
    <x v="0"/>
    <n v="0"/>
    <n v="1"/>
    <n v="0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6-29T04:27:37"/>
    <d v="2015-06-29T04:27:37"/>
    <n v="1438576057"/>
    <n v="1435552057"/>
    <b v="0"/>
    <n v="1"/>
    <b v="0"/>
    <s v="food/food trucks"/>
    <n v="2.4000000000000001E-4"/>
    <n v="30"/>
    <s v="food"/>
    <s v="food trucks"/>
    <x v="10"/>
    <n v="0"/>
    <n v="1"/>
    <n v="0"/>
    <n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4-08T20:12:07"/>
    <d v="2016-04-08T20:12:07"/>
    <n v="1462738327"/>
    <n v="1460146327"/>
    <b v="0"/>
    <n v="19"/>
    <b v="0"/>
    <s v="food/food trucks"/>
    <n v="5.906666666666667E-2"/>
    <n v="46.63"/>
    <s v="food"/>
    <s v="food trucks"/>
    <x v="6"/>
    <n v="0"/>
    <n v="1"/>
    <n v="0"/>
    <n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6-15T17:28:59"/>
    <d v="2015-06-15T17:28:59"/>
    <n v="1436981339"/>
    <n v="1434389339"/>
    <b v="0"/>
    <n v="9"/>
    <b v="0"/>
    <s v="food/food trucks"/>
    <n v="2.9250000000000002E-2"/>
    <n v="65"/>
    <s v="food"/>
    <s v="food trucks"/>
    <x v="8"/>
    <n v="0"/>
    <n v="1"/>
    <n v="0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1-11T00:28:18"/>
    <d v="2017-01-11T00:28:18"/>
    <n v="1488805200"/>
    <n v="1484094498"/>
    <b v="0"/>
    <n v="1"/>
    <b v="0"/>
    <s v="food/food trucks"/>
    <n v="5.7142857142857142E-5"/>
    <n v="10"/>
    <s v="food"/>
    <s v="food trucks"/>
    <x v="10"/>
    <n v="0"/>
    <n v="1"/>
    <n v="0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09-15T15:51:36"/>
    <d v="2014-09-15T15:51:36"/>
    <n v="1413388296"/>
    <n v="1410796296"/>
    <b v="0"/>
    <n v="0"/>
    <b v="0"/>
    <s v="food/food trucks"/>
    <n v="0"/>
    <e v="#DIV/0!"/>
    <s v="food"/>
    <s v="food trucks"/>
    <x v="0"/>
    <n v="0"/>
    <n v="1"/>
    <n v="0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7-17T21:44:12"/>
    <d v="2014-07-17T21:44:12"/>
    <n v="1408225452"/>
    <n v="1405633452"/>
    <b v="0"/>
    <n v="1"/>
    <b v="0"/>
    <s v="food/food trucks"/>
    <n v="6.666666666666667E-5"/>
    <n v="5"/>
    <s v="food"/>
    <s v="food trucks"/>
    <x v="10"/>
    <n v="0"/>
    <n v="1"/>
    <n v="0"/>
    <n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09-28T17:17:07"/>
    <d v="2015-09-28T17:17:07"/>
    <n v="1446052627"/>
    <n v="1443460627"/>
    <b v="0"/>
    <n v="5"/>
    <b v="0"/>
    <s v="food/food trucks"/>
    <n v="5.3333333333333337E-2"/>
    <n v="640"/>
    <s v="food"/>
    <s v="food trucks"/>
    <x v="10"/>
    <n v="0"/>
    <n v="1"/>
    <n v="0"/>
    <n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5-22T19:21:54"/>
    <d v="2014-05-22T19:21:54"/>
    <n v="1403983314"/>
    <n v="1400786514"/>
    <b v="0"/>
    <n v="85"/>
    <b v="0"/>
    <s v="food/food trucks"/>
    <n v="0.11749999999999999"/>
    <n v="69.12"/>
    <s v="food"/>
    <s v="food trucks"/>
    <x v="10"/>
    <n v="0"/>
    <n v="1"/>
    <n v="0"/>
    <n v="1"/>
  </r>
  <r>
    <n v="1181"/>
    <s v="Gringo Loco Tacos Food Truck"/>
    <s v="Bringing the best tacos to the streets of Chicago!"/>
    <n v="50000"/>
    <n v="4"/>
    <x v="2"/>
    <s v="US"/>
    <s v="USD"/>
    <d v="2015-01-30T08:08:41"/>
    <d v="2015-01-30T08:08:41"/>
    <n v="1425197321"/>
    <n v="1422605321"/>
    <b v="0"/>
    <n v="3"/>
    <b v="0"/>
    <s v="food/food trucks"/>
    <n v="8.0000000000000007E-5"/>
    <n v="1.33"/>
    <s v="food"/>
    <s v="food trucks"/>
    <x v="10"/>
    <n v="0"/>
    <n v="1"/>
    <n v="0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6-12-24T19:51:28"/>
    <d v="2016-12-24T19:51:28"/>
    <n v="1484239320"/>
    <n v="1482609088"/>
    <b v="0"/>
    <n v="4"/>
    <b v="0"/>
    <s v="food/food trucks"/>
    <n v="4.2000000000000003E-2"/>
    <n v="10.5"/>
    <s v="food"/>
    <s v="food trucks"/>
    <x v="4"/>
    <n v="0"/>
    <n v="1"/>
    <n v="0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0-13T20:40:23"/>
    <d v="2016-10-13T20:40:23"/>
    <n v="1478059140"/>
    <n v="1476391223"/>
    <b v="0"/>
    <n v="3"/>
    <b v="0"/>
    <s v="food/food trucks"/>
    <n v="0.04"/>
    <n v="33.33"/>
    <s v="food"/>
    <s v="food trucks"/>
    <x v="4"/>
    <n v="0"/>
    <n v="1"/>
    <n v="0"/>
    <n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1-06T14:23:31"/>
    <d v="2017-01-06T14:23:31"/>
    <n v="1486391011"/>
    <n v="1483712611"/>
    <b v="0"/>
    <n v="375"/>
    <b v="1"/>
    <s v="photography/photobooks"/>
    <n v="1.0493636363636363"/>
    <n v="61.56"/>
    <s v="photography"/>
    <s v="photobooks"/>
    <x v="8"/>
    <n v="1"/>
    <n v="0"/>
    <n v="0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5-06T20:45:49"/>
    <d v="2015-05-06T20:45:49"/>
    <n v="1433736000"/>
    <n v="1430945149"/>
    <b v="0"/>
    <n v="111"/>
    <b v="1"/>
    <s v="photography/photobooks"/>
    <n v="1.0544"/>
    <n v="118.74"/>
    <s v="photography"/>
    <s v="photobooks"/>
    <x v="1"/>
    <n v="1"/>
    <n v="0"/>
    <n v="0"/>
    <n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4-29T20:43:15"/>
    <d v="2015-04-29T20:43:15"/>
    <n v="1433198520"/>
    <n v="1430340195"/>
    <b v="0"/>
    <n v="123"/>
    <b v="1"/>
    <s v="photography/photobooks"/>
    <n v="1.0673333333333332"/>
    <n v="65.08"/>
    <s v="photography"/>
    <s v="photobooks"/>
    <x v="0"/>
    <n v="1"/>
    <n v="0"/>
    <n v="0"/>
    <n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4-15T21:28:43"/>
    <d v="2015-04-15T21:28:43"/>
    <n v="1431885600"/>
    <n v="1429133323"/>
    <b v="0"/>
    <n v="70"/>
    <b v="1"/>
    <s v="photography/photobooks"/>
    <n v="1.0412571428571429"/>
    <n v="130.16"/>
    <s v="photography"/>
    <s v="photobooks"/>
    <x v="0"/>
    <n v="1"/>
    <n v="0"/>
    <n v="0"/>
    <n v="1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07T16:49:00"/>
    <d v="2016-12-07T16:49:00"/>
    <n v="1482943740"/>
    <n v="1481129340"/>
    <b v="0"/>
    <n v="85"/>
    <b v="1"/>
    <s v="photography/photobooks"/>
    <n v="1.6054999999999999"/>
    <n v="37.78"/>
    <s v="photography"/>
    <s v="photobooks"/>
    <x v="4"/>
    <n v="1"/>
    <n v="0"/>
    <n v="0"/>
    <n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08T23:29:55"/>
    <d v="2016-06-08T23:29:55"/>
    <n v="1467242995"/>
    <n v="1465428595"/>
    <b v="0"/>
    <n v="86"/>
    <b v="1"/>
    <s v="photography/photobooks"/>
    <n v="1.0777777777777777"/>
    <n v="112.79"/>
    <s v="photography"/>
    <s v="photobooks"/>
    <x v="0"/>
    <n v="1"/>
    <n v="0"/>
    <n v="0"/>
    <n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01T15:58:45"/>
    <d v="2014-08-01T15:58:45"/>
    <n v="1409500725"/>
    <n v="1406908725"/>
    <b v="0"/>
    <n v="13"/>
    <b v="1"/>
    <s v="photography/photobooks"/>
    <n v="1.35"/>
    <n v="51.92"/>
    <s v="photography"/>
    <s v="photobooks"/>
    <x v="2"/>
    <n v="1"/>
    <n v="0"/>
    <n v="0"/>
    <n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2-19T14:29:20"/>
    <d v="2016-02-19T14:29:20"/>
    <n v="1458480560"/>
    <n v="1455892160"/>
    <b v="0"/>
    <n v="33"/>
    <b v="1"/>
    <s v="photography/photobooks"/>
    <n v="1.0907407407407408"/>
    <n v="89.24"/>
    <s v="photography"/>
    <s v="photobooks"/>
    <x v="4"/>
    <n v="1"/>
    <n v="0"/>
    <n v="0"/>
    <n v="1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1-12T12:09:38"/>
    <d v="2017-01-12T12:09:38"/>
    <n v="1486814978"/>
    <n v="1484222978"/>
    <b v="0"/>
    <n v="15"/>
    <b v="1"/>
    <s v="photography/photobooks"/>
    <n v="2.9"/>
    <n v="19.329999999999998"/>
    <s v="photography"/>
    <s v="photobooks"/>
    <x v="2"/>
    <n v="1"/>
    <n v="0"/>
    <n v="0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2-09T18:37:33"/>
    <d v="2016-02-09T18:37:33"/>
    <n v="1460223453"/>
    <n v="1455043053"/>
    <b v="0"/>
    <n v="273"/>
    <b v="1"/>
    <s v="photography/photobooks"/>
    <n v="1.0395714285714286"/>
    <n v="79.97"/>
    <s v="photography"/>
    <s v="photobooks"/>
    <x v="8"/>
    <n v="1"/>
    <n v="0"/>
    <n v="0"/>
    <n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3-09T11:42:59"/>
    <d v="2015-03-09T11:42:59"/>
    <n v="1428493379"/>
    <n v="1425901379"/>
    <b v="0"/>
    <n v="714"/>
    <b v="1"/>
    <s v="photography/photobooks"/>
    <n v="3.2223999999999999"/>
    <n v="56.41"/>
    <s v="photography"/>
    <s v="photobooks"/>
    <x v="1"/>
    <n v="1"/>
    <n v="0"/>
    <n v="0"/>
    <n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0-21T08:20:53"/>
    <d v="2015-10-21T08:20:53"/>
    <n v="1450602000"/>
    <n v="1445415653"/>
    <b v="0"/>
    <n v="170"/>
    <b v="1"/>
    <s v="photography/photobooks"/>
    <n v="1.35"/>
    <n v="79.41"/>
    <s v="photography"/>
    <s v="photobooks"/>
    <x v="1"/>
    <n v="1"/>
    <n v="0"/>
    <n v="0"/>
    <n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1-18T19:38:59"/>
    <d v="2015-11-18T19:38:59"/>
    <n v="1450467539"/>
    <n v="1447875539"/>
    <b v="0"/>
    <n v="512"/>
    <b v="1"/>
    <s v="photography/photobooks"/>
    <n v="2.6991034482758622"/>
    <n v="76.44"/>
    <s v="photography"/>
    <s v="photobooks"/>
    <x v="1"/>
    <n v="1"/>
    <n v="0"/>
    <n v="0"/>
    <n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5-13T15:57:14"/>
    <d v="2016-05-13T15:57:14"/>
    <n v="1465797540"/>
    <n v="1463155034"/>
    <b v="0"/>
    <n v="314"/>
    <b v="1"/>
    <s v="photography/photobooks"/>
    <n v="2.5329333333333333"/>
    <n v="121"/>
    <s v="photography"/>
    <s v="photobooks"/>
    <x v="6"/>
    <n v="1"/>
    <n v="0"/>
    <n v="0"/>
    <n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1-25T14:51:26"/>
    <d v="2015-11-25T14:51:26"/>
    <n v="1451530800"/>
    <n v="1448463086"/>
    <b v="0"/>
    <n v="167"/>
    <b v="1"/>
    <s v="photography/photobooks"/>
    <n v="2.6059999999999999"/>
    <n v="54.62"/>
    <s v="photography"/>
    <s v="photobooks"/>
    <x v="4"/>
    <n v="1"/>
    <n v="0"/>
    <n v="0"/>
    <n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6-06T18:30:00"/>
    <d v="2015-06-06T18:30:00"/>
    <n v="1436380200"/>
    <n v="1433615400"/>
    <b v="0"/>
    <n v="9"/>
    <b v="1"/>
    <s v="photography/photobooks"/>
    <n v="1.0131677953348381"/>
    <n v="299.22000000000003"/>
    <s v="photography"/>
    <s v="photobooks"/>
    <x v="4"/>
    <n v="1"/>
    <n v="0"/>
    <n v="0"/>
    <n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3-26T11:27:36"/>
    <d v="2015-03-26T11:27:36"/>
    <n v="1429183656"/>
    <n v="1427369256"/>
    <b v="0"/>
    <n v="103"/>
    <b v="1"/>
    <s v="photography/photobooks"/>
    <n v="1.2560416666666667"/>
    <n v="58.53"/>
    <s v="photography"/>
    <s v="photobooks"/>
    <x v="4"/>
    <n v="1"/>
    <n v="0"/>
    <n v="0"/>
    <n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6-15T14:34:06"/>
    <d v="2016-06-15T14:34:06"/>
    <n v="1468593246"/>
    <n v="1466001246"/>
    <b v="0"/>
    <n v="111"/>
    <b v="1"/>
    <s v="photography/photobooks"/>
    <n v="1.0243783333333334"/>
    <n v="55.37"/>
    <s v="photography"/>
    <s v="photobooks"/>
    <x v="0"/>
    <n v="1"/>
    <n v="0"/>
    <n v="0"/>
    <n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5-28T06:55:54"/>
    <d v="2015-05-28T06:55:54"/>
    <n v="1435388154"/>
    <n v="1432796154"/>
    <b v="0"/>
    <n v="271"/>
    <b v="1"/>
    <s v="photography/photobooks"/>
    <n v="1.99244"/>
    <n v="183.8"/>
    <s v="photography"/>
    <s v="photobooks"/>
    <x v="9"/>
    <n v="1"/>
    <n v="0"/>
    <n v="0"/>
    <n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01T14:45:27"/>
    <d v="2015-05-01T14:45:27"/>
    <n v="1433083527"/>
    <n v="1430491527"/>
    <b v="0"/>
    <n v="101"/>
    <b v="1"/>
    <s v="photography/photobooks"/>
    <n v="1.0245398773006136"/>
    <n v="165.35"/>
    <s v="photography"/>
    <s v="photobooks"/>
    <x v="6"/>
    <n v="1"/>
    <n v="0"/>
    <n v="0"/>
    <n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0-20T17:57:13"/>
    <d v="2015-10-20T17:57:13"/>
    <n v="1449205200"/>
    <n v="1445363833"/>
    <b v="0"/>
    <n v="57"/>
    <b v="1"/>
    <s v="photography/photobooks"/>
    <n v="1.0294615384615384"/>
    <n v="234.79"/>
    <s v="photography"/>
    <s v="photobooks"/>
    <x v="1"/>
    <n v="1"/>
    <n v="0"/>
    <n v="0"/>
    <n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5-14T12:09:11"/>
    <d v="2015-05-14T12:09:11"/>
    <n v="1434197351"/>
    <n v="1431605351"/>
    <b v="0"/>
    <n v="62"/>
    <b v="1"/>
    <s v="photography/photobooks"/>
    <n v="1.0086153846153847"/>
    <n v="211.48"/>
    <s v="photography"/>
    <s v="photobooks"/>
    <x v="1"/>
    <n v="1"/>
    <n v="0"/>
    <n v="0"/>
    <n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2-06T18:37:33"/>
    <d v="2017-02-06T18:37:33"/>
    <n v="1489238940"/>
    <n v="1486406253"/>
    <b v="0"/>
    <n v="32"/>
    <b v="1"/>
    <s v="photography/photobooks"/>
    <n v="1.1499999999999999"/>
    <n v="32.340000000000003"/>
    <s v="photography"/>
    <s v="photobooks"/>
    <x v="2"/>
    <n v="1"/>
    <n v="0"/>
    <n v="0"/>
    <n v="1"/>
  </r>
  <r>
    <n v="1207"/>
    <s v="ITALIANA"/>
    <s v="A humanistic photo book about ancestral &amp; post-modern Italy."/>
    <n v="16700"/>
    <n v="17396"/>
    <x v="0"/>
    <s v="IT"/>
    <s v="EUR"/>
    <d v="2016-03-01T10:19:33"/>
    <d v="2016-03-01T10:19:33"/>
    <n v="1459418400"/>
    <n v="1456827573"/>
    <b v="0"/>
    <n v="141"/>
    <b v="1"/>
    <s v="photography/photobooks"/>
    <n v="1.0416766467065868"/>
    <n v="123.38"/>
    <s v="photography"/>
    <s v="photobooks"/>
    <x v="6"/>
    <n v="1"/>
    <n v="0"/>
    <n v="0"/>
    <n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2-23T17:01:04"/>
    <d v="2016-02-23T17:01:04"/>
    <n v="1458835264"/>
    <n v="1456246864"/>
    <b v="0"/>
    <n v="75"/>
    <b v="1"/>
    <s v="photography/photobooks"/>
    <n v="1.5529999999999999"/>
    <n v="207.07"/>
    <s v="photography"/>
    <s v="photobooks"/>
    <x v="1"/>
    <n v="1"/>
    <n v="0"/>
    <n v="0"/>
    <n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1-26T20:18:25"/>
    <d v="2017-01-26T20:18:25"/>
    <n v="1488053905"/>
    <n v="1485461905"/>
    <b v="0"/>
    <n v="46"/>
    <b v="1"/>
    <s v="photography/photobooks"/>
    <n v="1.06"/>
    <n v="138.26"/>
    <s v="photography"/>
    <s v="photobooks"/>
    <x v="0"/>
    <n v="1"/>
    <n v="0"/>
    <n v="0"/>
    <n v="1"/>
  </r>
  <r>
    <n v="1210"/>
    <s v="Det Andra GÃ¶teborg"/>
    <s v="En fotobok om livet i det enda andra GÃ¶teborg i vÃ¤rlden"/>
    <n v="20000"/>
    <n v="50863"/>
    <x v="0"/>
    <s v="SE"/>
    <s v="SEK"/>
    <d v="2015-05-08T22:36:12"/>
    <d v="2015-05-08T22:36:12"/>
    <n v="1433106000"/>
    <n v="1431124572"/>
    <b v="0"/>
    <n v="103"/>
    <b v="1"/>
    <s v="photography/photobooks"/>
    <n v="2.5431499999999998"/>
    <n v="493.82"/>
    <s v="photography"/>
    <s v="photobooks"/>
    <x v="8"/>
    <n v="1"/>
    <n v="0"/>
    <n v="0"/>
    <n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5-25T20:47:41"/>
    <d v="2016-05-25T20:47:41"/>
    <n v="1465505261"/>
    <n v="1464209261"/>
    <b v="0"/>
    <n v="6"/>
    <b v="1"/>
    <s v="photography/photobooks"/>
    <n v="1.0109999999999999"/>
    <n v="168.5"/>
    <s v="photography"/>
    <s v="photobooks"/>
    <x v="4"/>
    <n v="1"/>
    <n v="0"/>
    <n v="0"/>
    <n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10T22:48:15"/>
    <d v="2015-11-10T22:48:15"/>
    <n v="1448586000"/>
    <n v="1447195695"/>
    <b v="0"/>
    <n v="83"/>
    <b v="1"/>
    <s v="photography/photobooks"/>
    <n v="1.2904"/>
    <n v="38.869999999999997"/>
    <s v="photography"/>
    <s v="photobooks"/>
    <x v="4"/>
    <n v="1"/>
    <n v="0"/>
    <n v="0"/>
    <n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6-12-27T18:08:20"/>
    <d v="2016-12-27T18:08:20"/>
    <n v="1485886100"/>
    <n v="1482862100"/>
    <b v="0"/>
    <n v="108"/>
    <b v="1"/>
    <s v="photography/photobooks"/>
    <n v="1.0223076923076924"/>
    <n v="61.53"/>
    <s v="photography"/>
    <s v="photobooks"/>
    <x v="0"/>
    <n v="1"/>
    <n v="0"/>
    <n v="0"/>
    <n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4-10T20:10:05"/>
    <d v="2015-04-10T20:10:05"/>
    <n v="1433880605"/>
    <n v="1428696605"/>
    <b v="0"/>
    <n v="25"/>
    <b v="1"/>
    <s v="photography/photobooks"/>
    <n v="1.3180000000000001"/>
    <n v="105.44"/>
    <s v="photography"/>
    <s v="photobooks"/>
    <x v="4"/>
    <n v="1"/>
    <n v="0"/>
    <n v="0"/>
    <n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4-30T22:09:16"/>
    <d v="2014-04-30T22:09:16"/>
    <n v="1401487756"/>
    <n v="1398895756"/>
    <b v="0"/>
    <n v="549"/>
    <b v="1"/>
    <s v="photography/photobooks"/>
    <n v="7.8608020000000005"/>
    <n v="71.59"/>
    <s v="photography"/>
    <s v="photobooks"/>
    <x v="0"/>
    <n v="1"/>
    <n v="0"/>
    <n v="0"/>
    <n v="1"/>
  </r>
  <r>
    <n v="1216"/>
    <s v="In Training: a book of Bonsai photographs"/>
    <s v="A fine art photography book taking a new look at the art of bonsai."/>
    <n v="14000"/>
    <n v="20398"/>
    <x v="0"/>
    <s v="US"/>
    <s v="USD"/>
    <d v="2015-08-31T14:47:37"/>
    <d v="2015-08-31T14:47:37"/>
    <n v="1443826980"/>
    <n v="1441032457"/>
    <b v="0"/>
    <n v="222"/>
    <b v="1"/>
    <s v="photography/photobooks"/>
    <n v="1.4570000000000001"/>
    <n v="91.88"/>
    <s v="photography"/>
    <s v="photobooks"/>
    <x v="1"/>
    <n v="1"/>
    <n v="0"/>
    <n v="0"/>
    <n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6-14T19:25:40"/>
    <d v="2016-06-14T19:25:40"/>
    <n v="1468524340"/>
    <n v="1465932340"/>
    <b v="0"/>
    <n v="183"/>
    <b v="1"/>
    <s v="photography/photobooks"/>
    <n v="1.026"/>
    <n v="148.57"/>
    <s v="photography"/>
    <s v="photobooks"/>
    <x v="9"/>
    <n v="1"/>
    <n v="0"/>
    <n v="0"/>
    <n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0-01T15:53:20"/>
    <d v="2015-10-01T15:53:20"/>
    <n v="1446346800"/>
    <n v="1443714800"/>
    <b v="0"/>
    <n v="89"/>
    <b v="1"/>
    <s v="photography/photobooks"/>
    <n v="1.7227777777777777"/>
    <n v="174.21"/>
    <s v="photography"/>
    <s v="photobooks"/>
    <x v="0"/>
    <n v="1"/>
    <n v="0"/>
    <n v="0"/>
    <n v="1"/>
  </r>
  <r>
    <n v="1219"/>
    <s v="The Box"/>
    <s v="The Box is a fine art book of Ron Amato's innovative and seductive photography project."/>
    <n v="16350"/>
    <n v="26024"/>
    <x v="0"/>
    <s v="US"/>
    <s v="USD"/>
    <d v="2016-09-20T11:05:13"/>
    <d v="2016-09-20T11:05:13"/>
    <n v="1476961513"/>
    <n v="1474369513"/>
    <b v="0"/>
    <n v="253"/>
    <b v="1"/>
    <s v="photography/photobooks"/>
    <n v="1.5916819571865444"/>
    <n v="102.86"/>
    <s v="photography"/>
    <s v="photobooks"/>
    <x v="6"/>
    <n v="1"/>
    <n v="0"/>
    <n v="0"/>
    <n v="1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7-26T15:05:12"/>
    <d v="2015-07-26T15:05:12"/>
    <n v="1440515112"/>
    <n v="1437923112"/>
    <b v="0"/>
    <n v="140"/>
    <b v="1"/>
    <s v="photography/photobooks"/>
    <n v="1.0376666666666667"/>
    <n v="111.18"/>
    <s v="photography"/>
    <s v="photobooks"/>
    <x v="6"/>
    <n v="1"/>
    <n v="0"/>
    <n v="0"/>
    <n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1-06T11:24:48"/>
    <d v="2016-11-06T11:24:48"/>
    <n v="1480809600"/>
    <n v="1478431488"/>
    <b v="0"/>
    <n v="103"/>
    <b v="1"/>
    <s v="photography/photobooks"/>
    <n v="1.1140954545454547"/>
    <n v="23.8"/>
    <s v="photography"/>
    <s v="photobooks"/>
    <x v="4"/>
    <n v="1"/>
    <n v="0"/>
    <n v="0"/>
    <n v="1"/>
  </r>
  <r>
    <n v="1222"/>
    <s v="Project Pilgrim"/>
    <s v="Project Pilgrim is my effort to work towards normalizing mental health."/>
    <n v="4000"/>
    <n v="11215"/>
    <x v="0"/>
    <s v="CA"/>
    <s v="CAD"/>
    <d v="2016-03-01T17:17:27"/>
    <d v="2016-03-01T17:17:27"/>
    <n v="1459483200"/>
    <n v="1456852647"/>
    <b v="0"/>
    <n v="138"/>
    <b v="1"/>
    <s v="photography/photobooks"/>
    <n v="2.80375"/>
    <n v="81.27"/>
    <s v="photography"/>
    <s v="photobooks"/>
    <x v="4"/>
    <n v="1"/>
    <n v="0"/>
    <n v="0"/>
    <n v="1"/>
  </r>
  <r>
    <n v="1223"/>
    <s v="YOSEMITE PEOPLE"/>
    <s v="A photography book focusing on the people rather than the nature at Yosemite National Park."/>
    <n v="19800"/>
    <n v="22197"/>
    <x v="0"/>
    <s v="US"/>
    <s v="USD"/>
    <d v="2016-10-11T04:15:09"/>
    <d v="2016-10-11T04:15:09"/>
    <n v="1478754909"/>
    <n v="1476159309"/>
    <b v="0"/>
    <n v="191"/>
    <b v="1"/>
    <s v="photography/photobooks"/>
    <n v="1.1210606060606061"/>
    <n v="116.21"/>
    <s v="photography"/>
    <s v="photobooks"/>
    <x v="6"/>
    <n v="1"/>
    <n v="0"/>
    <n v="0"/>
    <n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4-07T13:11:42"/>
    <d v="2014-04-07T13:11:42"/>
    <n v="1402060302"/>
    <n v="1396876302"/>
    <b v="0"/>
    <n v="18"/>
    <b v="0"/>
    <s v="music/world music"/>
    <n v="7.0666666666666669E-2"/>
    <n v="58.89"/>
    <s v="music"/>
    <s v="world music"/>
    <x v="6"/>
    <n v="0"/>
    <n v="0"/>
    <n v="1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08-23T21:44:38"/>
    <d v="2013-08-23T21:44:38"/>
    <n v="1382478278"/>
    <n v="1377294278"/>
    <b v="0"/>
    <n v="3"/>
    <b v="0"/>
    <s v="music/world music"/>
    <n v="4.3999999999999997E-2"/>
    <n v="44"/>
    <s v="music"/>
    <s v="world music"/>
    <x v="4"/>
    <n v="0"/>
    <n v="0"/>
    <n v="1"/>
    <n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3-17T20:59:41"/>
    <d v="2014-03-17T20:59:41"/>
    <n v="1398042000"/>
    <n v="1395089981"/>
    <b v="0"/>
    <n v="40"/>
    <b v="0"/>
    <s v="music/world music"/>
    <n v="3.8739999999999997E-2"/>
    <n v="48.43"/>
    <s v="music"/>
    <s v="world music"/>
    <x v="10"/>
    <n v="0"/>
    <n v="0"/>
    <n v="1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7-07T22:03:36"/>
    <d v="2014-07-07T22:03:36"/>
    <n v="1407394800"/>
    <n v="1404770616"/>
    <b v="0"/>
    <n v="0"/>
    <b v="0"/>
    <s v="music/world music"/>
    <n v="0"/>
    <e v="#DIV/0!"/>
    <s v="music"/>
    <s v="world music"/>
    <x v="4"/>
    <n v="0"/>
    <n v="0"/>
    <n v="1"/>
    <n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7-30T17:30:08"/>
    <d v="2011-07-30T17:30:08"/>
    <n v="1317231008"/>
    <n v="1312047008"/>
    <b v="0"/>
    <n v="24"/>
    <b v="0"/>
    <s v="music/world music"/>
    <n v="0.29299999999999998"/>
    <n v="61.04"/>
    <s v="music"/>
    <s v="world music"/>
    <x v="0"/>
    <n v="0"/>
    <n v="0"/>
    <n v="1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3-17T11:02:07"/>
    <d v="2012-03-17T11:02:07"/>
    <n v="1334592000"/>
    <n v="1331982127"/>
    <b v="0"/>
    <n v="1"/>
    <b v="0"/>
    <s v="music/world music"/>
    <n v="9.0909090909090905E-3"/>
    <n v="25"/>
    <s v="music"/>
    <s v="world music"/>
    <x v="4"/>
    <n v="0"/>
    <n v="0"/>
    <n v="1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1-25T23:20:30"/>
    <d v="2011-01-25T23:20:30"/>
    <n v="1298589630"/>
    <n v="1295997630"/>
    <b v="0"/>
    <n v="0"/>
    <b v="0"/>
    <s v="music/world music"/>
    <n v="0"/>
    <e v="#DIV/0!"/>
    <s v="music"/>
    <s v="world music"/>
    <x v="10"/>
    <n v="0"/>
    <n v="0"/>
    <n v="1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7-08T22:36:08"/>
    <d v="2015-07-08T22:36:08"/>
    <n v="1440723600"/>
    <n v="1436394968"/>
    <b v="0"/>
    <n v="0"/>
    <b v="0"/>
    <s v="music/world music"/>
    <n v="0"/>
    <e v="#DIV/0!"/>
    <s v="music"/>
    <s v="world music"/>
    <x v="0"/>
    <n v="0"/>
    <n v="0"/>
    <n v="1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08-20T20:21:10"/>
    <d v="2013-08-20T20:21:10"/>
    <n v="1381090870"/>
    <n v="1377030070"/>
    <b v="0"/>
    <n v="1"/>
    <b v="0"/>
    <s v="music/world music"/>
    <n v="8.0000000000000002E-3"/>
    <n v="40"/>
    <s v="music"/>
    <s v="world music"/>
    <x v="0"/>
    <n v="0"/>
    <n v="0"/>
    <n v="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1-31T22:46:14"/>
    <d v="2012-01-31T22:46:14"/>
    <n v="1329864374"/>
    <n v="1328049974"/>
    <b v="0"/>
    <n v="6"/>
    <b v="0"/>
    <s v="music/world music"/>
    <n v="0.11600000000000001"/>
    <n v="19.329999999999998"/>
    <s v="music"/>
    <s v="world music"/>
    <x v="4"/>
    <n v="0"/>
    <n v="0"/>
    <n v="1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1-03T18:55:42"/>
    <d v="2015-01-03T18:55:42"/>
    <n v="1422903342"/>
    <n v="1420311342"/>
    <b v="0"/>
    <n v="0"/>
    <b v="0"/>
    <s v="music/world music"/>
    <n v="0"/>
    <e v="#DIV/0!"/>
    <s v="music"/>
    <s v="world music"/>
    <x v="10"/>
    <n v="0"/>
    <n v="0"/>
    <n v="1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1-05T03:14:59"/>
    <d v="2013-11-05T03:14:59"/>
    <n v="1387077299"/>
    <n v="1383621299"/>
    <b v="0"/>
    <n v="6"/>
    <b v="0"/>
    <s v="music/world music"/>
    <n v="2.787363950092912E-2"/>
    <n v="35"/>
    <s v="music"/>
    <s v="world music"/>
    <x v="0"/>
    <n v="0"/>
    <n v="0"/>
    <n v="1"/>
    <n v="1"/>
  </r>
  <r>
    <n v="1236"/>
    <s v="&quot;Volando&quot; CD Release (Canceled)"/>
    <s v="Raising money to give the musicians their due."/>
    <n v="2500"/>
    <n v="0"/>
    <x v="1"/>
    <s v="US"/>
    <s v="USD"/>
    <d v="2012-07-20T16:19:24"/>
    <d v="2012-07-20T16:19:24"/>
    <n v="1343491200"/>
    <n v="1342801164"/>
    <b v="0"/>
    <n v="0"/>
    <b v="0"/>
    <s v="music/world music"/>
    <n v="0"/>
    <e v="#DIV/0!"/>
    <s v="music"/>
    <s v="world music"/>
    <x v="4"/>
    <n v="0"/>
    <n v="0"/>
    <n v="1"/>
    <n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04T06:47:45"/>
    <d v="2012-08-04T06:47:45"/>
    <n v="1345790865"/>
    <n v="1344062865"/>
    <b v="0"/>
    <n v="0"/>
    <b v="0"/>
    <s v="music/world music"/>
    <n v="0"/>
    <e v="#DIV/0!"/>
    <s v="music"/>
    <s v="world music"/>
    <x v="9"/>
    <n v="0"/>
    <n v="0"/>
    <n v="1"/>
    <n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7-07T14:38:56"/>
    <d v="2011-07-07T14:38:56"/>
    <n v="1312641536"/>
    <n v="1310049536"/>
    <b v="0"/>
    <n v="3"/>
    <b v="0"/>
    <s v="music/world music"/>
    <n v="0.17799999999999999"/>
    <n v="59.33"/>
    <s v="music"/>
    <s v="world music"/>
    <x v="4"/>
    <n v="0"/>
    <n v="0"/>
    <n v="1"/>
    <n v="1"/>
  </r>
  <r>
    <n v="1239"/>
    <s v="Help Calmenco! finance new CD and Tour (Canceled)"/>
    <s v="Please consider helping us with our new CD and Riverdance Tour"/>
    <n v="2500"/>
    <n v="0"/>
    <x v="1"/>
    <s v="US"/>
    <s v="USD"/>
    <d v="2011-12-06T23:06:07"/>
    <d v="2011-12-06T23:06:07"/>
    <n v="1325804767"/>
    <n v="1323212767"/>
    <b v="0"/>
    <n v="0"/>
    <b v="0"/>
    <s v="music/world music"/>
    <n v="0"/>
    <e v="#DIV/0!"/>
    <s v="music"/>
    <s v="world music"/>
    <x v="4"/>
    <n v="0"/>
    <n v="0"/>
    <n v="1"/>
    <n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5-15T00:57:37"/>
    <d v="2013-05-15T00:57:37"/>
    <n v="1373665860"/>
    <n v="1368579457"/>
    <b v="0"/>
    <n v="8"/>
    <b v="0"/>
    <s v="music/world music"/>
    <n v="3.0124999999999999E-2"/>
    <n v="30.13"/>
    <s v="music"/>
    <s v="world music"/>
    <x v="0"/>
    <n v="0"/>
    <n v="0"/>
    <n v="1"/>
    <n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0-11T20:06:20"/>
    <d v="2014-10-11T20:06:20"/>
    <n v="1414994340"/>
    <n v="1413057980"/>
    <b v="0"/>
    <n v="34"/>
    <b v="0"/>
    <s v="music/world music"/>
    <n v="0.50739999999999996"/>
    <n v="74.62"/>
    <s v="music"/>
    <s v="world music"/>
    <x v="0"/>
    <n v="0"/>
    <n v="0"/>
    <n v="1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8-27T03:58:22"/>
    <d v="2011-08-27T03:58:22"/>
    <n v="1315747080"/>
    <n v="1314417502"/>
    <b v="0"/>
    <n v="1"/>
    <b v="0"/>
    <s v="music/world music"/>
    <n v="5.4884742041712408E-3"/>
    <n v="5"/>
    <s v="music"/>
    <s v="world music"/>
    <x v="2"/>
    <n v="0"/>
    <n v="0"/>
    <n v="1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5-08T21:06:11"/>
    <d v="2011-05-08T21:06:11"/>
    <n v="1310158800"/>
    <n v="1304888771"/>
    <b v="0"/>
    <n v="38"/>
    <b v="0"/>
    <s v="music/world music"/>
    <n v="0.14091666666666666"/>
    <n v="44.5"/>
    <s v="music"/>
    <s v="world music"/>
    <x v="1"/>
    <n v="0"/>
    <n v="0"/>
    <n v="1"/>
    <n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3-22T19:48:43"/>
    <d v="2013-03-22T19:48:43"/>
    <n v="1366664400"/>
    <n v="1363981723"/>
    <b v="1"/>
    <n v="45"/>
    <b v="1"/>
    <s v="music/rock"/>
    <n v="1.038"/>
    <n v="46.13"/>
    <s v="music"/>
    <s v="rock"/>
    <x v="4"/>
    <n v="1"/>
    <n v="0"/>
    <n v="0"/>
    <n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5-15T14:23:54"/>
    <d v="2014-05-15T14:23:54"/>
    <n v="1402755834"/>
    <n v="1400163834"/>
    <b v="1"/>
    <n v="17"/>
    <b v="1"/>
    <s v="music/rock"/>
    <n v="1.2024999999999999"/>
    <n v="141.47"/>
    <s v="music"/>
    <s v="rock"/>
    <x v="4"/>
    <n v="1"/>
    <n v="0"/>
    <n v="0"/>
    <n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0-22T01:02:29"/>
    <d v="2011-10-22T01:02:29"/>
    <n v="1323136949"/>
    <n v="1319245349"/>
    <b v="1"/>
    <n v="31"/>
    <b v="1"/>
    <s v="music/rock"/>
    <n v="1.17"/>
    <n v="75.48"/>
    <s v="music"/>
    <s v="rock"/>
    <x v="4"/>
    <n v="1"/>
    <n v="0"/>
    <n v="0"/>
    <n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4-06T07:00:55"/>
    <d v="2013-04-06T07:00:55"/>
    <n v="1367823655"/>
    <n v="1365231655"/>
    <b v="1"/>
    <n v="50"/>
    <b v="1"/>
    <s v="music/rock"/>
    <n v="1.2214285714285715"/>
    <n v="85.5"/>
    <s v="music"/>
    <s v="rock"/>
    <x v="4"/>
    <n v="1"/>
    <n v="0"/>
    <n v="0"/>
    <n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5-08T15:45:53"/>
    <d v="2014-05-08T15:45:53"/>
    <n v="1402642740"/>
    <n v="1399563953"/>
    <b v="1"/>
    <n v="59"/>
    <b v="1"/>
    <s v="music/rock"/>
    <n v="1.5164"/>
    <n v="64.25"/>
    <s v="music"/>
    <s v="rock"/>
    <x v="4"/>
    <n v="1"/>
    <n v="0"/>
    <n v="0"/>
    <n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6-07T17:46:51"/>
    <d v="2012-06-07T17:46:51"/>
    <n v="1341683211"/>
    <n v="1339091211"/>
    <b v="1"/>
    <n v="81"/>
    <b v="1"/>
    <s v="music/rock"/>
    <n v="1.0444"/>
    <n v="64.47"/>
    <s v="music"/>
    <s v="rock"/>
    <x v="0"/>
    <n v="1"/>
    <n v="0"/>
    <n v="0"/>
    <n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7-23T15:25:31"/>
    <d v="2014-07-23T15:25:31"/>
    <n v="1410017131"/>
    <n v="1406129131"/>
    <b v="1"/>
    <n v="508"/>
    <b v="1"/>
    <s v="music/rock"/>
    <n v="2.0015333333333332"/>
    <n v="118.2"/>
    <s v="music"/>
    <s v="rock"/>
    <x v="5"/>
    <n v="1"/>
    <n v="0"/>
    <n v="0"/>
    <n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7-27T19:32:47"/>
    <d v="2011-07-27T19:32:47"/>
    <n v="1316979167"/>
    <n v="1311795167"/>
    <b v="1"/>
    <n v="74"/>
    <b v="1"/>
    <s v="music/rock"/>
    <n v="1.018"/>
    <n v="82.54"/>
    <s v="music"/>
    <s v="rock"/>
    <x v="0"/>
    <n v="1"/>
    <n v="0"/>
    <n v="0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09-26T23:42:49"/>
    <d v="2013-09-26T23:42:49"/>
    <n v="1382658169"/>
    <n v="1380238969"/>
    <b v="1"/>
    <n v="141"/>
    <b v="1"/>
    <s v="music/rock"/>
    <n v="1.3765714285714286"/>
    <n v="34.17"/>
    <s v="music"/>
    <s v="rock"/>
    <x v="4"/>
    <n v="1"/>
    <n v="0"/>
    <n v="0"/>
    <n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8-04T18:48:27"/>
    <d v="2014-08-04T18:48:27"/>
    <n v="1409770107"/>
    <n v="1407178107"/>
    <b v="1"/>
    <n v="711"/>
    <b v="1"/>
    <s v="music/rock"/>
    <n v="3038.3319999999999"/>
    <n v="42.73"/>
    <s v="music"/>
    <s v="rock"/>
    <x v="2"/>
    <n v="1"/>
    <n v="0"/>
    <n v="0"/>
    <n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0-11-05T14:54:46"/>
    <d v="2010-11-05T14:54:46"/>
    <n v="1293857940"/>
    <n v="1288968886"/>
    <b v="1"/>
    <n v="141"/>
    <b v="1"/>
    <s v="music/rock"/>
    <n v="1.9885074626865671"/>
    <n v="94.49"/>
    <s v="music"/>
    <s v="rock"/>
    <x v="0"/>
    <n v="1"/>
    <n v="0"/>
    <n v="0"/>
    <n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1-01T20:17:32"/>
    <d v="2013-11-01T20:17:32"/>
    <n v="1385932652"/>
    <n v="1383337052"/>
    <b v="1"/>
    <n v="109"/>
    <b v="1"/>
    <s v="music/rock"/>
    <n v="2.0236666666666667"/>
    <n v="55.7"/>
    <s v="music"/>
    <s v="rock"/>
    <x v="4"/>
    <n v="1"/>
    <n v="0"/>
    <n v="0"/>
    <n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1-13T22:03:51"/>
    <d v="2012-01-13T22:03:51"/>
    <n v="1329084231"/>
    <n v="1326492231"/>
    <b v="1"/>
    <n v="361"/>
    <b v="1"/>
    <s v="music/rock"/>
    <n v="1.1796376666666666"/>
    <n v="98.03"/>
    <s v="music"/>
    <s v="rock"/>
    <x v="5"/>
    <n v="1"/>
    <n v="0"/>
    <n v="0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2-13T02:03:10"/>
    <d v="2011-02-13T02:03:10"/>
    <n v="1301792590"/>
    <n v="1297562590"/>
    <b v="1"/>
    <n v="176"/>
    <b v="1"/>
    <s v="music/rock"/>
    <n v="2.9472727272727273"/>
    <n v="92.1"/>
    <s v="music"/>
    <s v="rock"/>
    <x v="0"/>
    <n v="1"/>
    <n v="0"/>
    <n v="0"/>
    <n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01T14:40:12"/>
    <d v="2013-08-01T14:40:12"/>
    <n v="1377960012"/>
    <n v="1375368012"/>
    <b v="1"/>
    <n v="670"/>
    <b v="1"/>
    <s v="music/rock"/>
    <n v="2.1314633333333335"/>
    <n v="38.18"/>
    <s v="music"/>
    <s v="rock"/>
    <x v="1"/>
    <n v="1"/>
    <n v="0"/>
    <n v="0"/>
    <n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5-07T23:17:44"/>
    <d v="2014-05-07T23:17:44"/>
    <n v="1402286340"/>
    <n v="1399504664"/>
    <b v="1"/>
    <n v="96"/>
    <b v="1"/>
    <s v="music/rock"/>
    <n v="1.0424"/>
    <n v="27.15"/>
    <s v="music"/>
    <s v="rock"/>
    <x v="4"/>
    <n v="1"/>
    <n v="0"/>
    <n v="0"/>
    <n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1-27T20:13:40"/>
    <d v="2014-01-27T20:13:40"/>
    <n v="1393445620"/>
    <n v="1390853620"/>
    <b v="1"/>
    <n v="74"/>
    <b v="1"/>
    <s v="music/rock"/>
    <n v="1.1366666666666667"/>
    <n v="50.69"/>
    <s v="music"/>
    <s v="rock"/>
    <x v="4"/>
    <n v="1"/>
    <n v="0"/>
    <n v="0"/>
    <n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3-12-30T08:13:47"/>
    <d v="2013-12-30T08:13:47"/>
    <n v="1390983227"/>
    <n v="1388391227"/>
    <b v="1"/>
    <n v="52"/>
    <b v="1"/>
    <s v="music/rock"/>
    <n v="1.0125"/>
    <n v="38.94"/>
    <s v="music"/>
    <s v="rock"/>
    <x v="4"/>
    <n v="1"/>
    <n v="0"/>
    <n v="0"/>
    <n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1-17T18:18:12"/>
    <d v="2014-01-17T18:18:12"/>
    <n v="1392574692"/>
    <n v="1389982692"/>
    <b v="1"/>
    <n v="105"/>
    <b v="1"/>
    <s v="music/rock"/>
    <n v="1.2541538461538462"/>
    <n v="77.64"/>
    <s v="music"/>
    <s v="rock"/>
    <x v="0"/>
    <n v="1"/>
    <n v="0"/>
    <n v="0"/>
    <n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2-22T02:01:10"/>
    <d v="2014-02-22T02:01:10"/>
    <n v="1396054800"/>
    <n v="1393034470"/>
    <b v="1"/>
    <n v="41"/>
    <b v="1"/>
    <s v="music/rock"/>
    <n v="1.19"/>
    <n v="43.54"/>
    <s v="music"/>
    <s v="rock"/>
    <x v="4"/>
    <n v="1"/>
    <n v="0"/>
    <n v="0"/>
    <n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09-30T15:54:43"/>
    <d v="2013-09-30T15:54:43"/>
    <n v="1383062083"/>
    <n v="1380556483"/>
    <b v="1"/>
    <n v="34"/>
    <b v="1"/>
    <s v="music/rock"/>
    <n v="1.6646153846153846"/>
    <n v="31.82"/>
    <s v="music"/>
    <s v="rock"/>
    <x v="2"/>
    <n v="1"/>
    <n v="0"/>
    <n v="0"/>
    <n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0-14T15:43:35"/>
    <d v="2010-10-14T15:43:35"/>
    <n v="1291131815"/>
    <n v="1287071015"/>
    <b v="1"/>
    <n v="66"/>
    <b v="1"/>
    <s v="music/rock"/>
    <n v="1.1914771428571429"/>
    <n v="63.18"/>
    <s v="music"/>
    <s v="rock"/>
    <x v="4"/>
    <n v="1"/>
    <n v="0"/>
    <n v="0"/>
    <n v="1"/>
  </r>
  <r>
    <n v="1266"/>
    <s v="Sensory Station's First EP"/>
    <s v="We are looking to record our first EP produced by Aaron Harris (ISIS/Palms) at Studio West."/>
    <n v="9500"/>
    <n v="9545"/>
    <x v="0"/>
    <s v="US"/>
    <s v="USD"/>
    <d v="2013-12-12T21:02:25"/>
    <d v="2013-12-12T21:02:25"/>
    <n v="1389474145"/>
    <n v="1386882145"/>
    <b v="1"/>
    <n v="50"/>
    <b v="1"/>
    <s v="music/rock"/>
    <n v="1.0047368421052632"/>
    <n v="190.9"/>
    <s v="music"/>
    <s v="rock"/>
    <x v="0"/>
    <n v="1"/>
    <n v="0"/>
    <n v="0"/>
    <n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6-24T14:02:38"/>
    <d v="2013-06-24T14:02:38"/>
    <n v="1374674558"/>
    <n v="1372082558"/>
    <b v="1"/>
    <n v="159"/>
    <b v="1"/>
    <s v="music/rock"/>
    <n v="1.018"/>
    <n v="140.86000000000001"/>
    <s v="music"/>
    <s v="rock"/>
    <x v="8"/>
    <n v="1"/>
    <n v="0"/>
    <n v="0"/>
    <n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8-21T20:17:27"/>
    <d v="2013-08-21T20:17:27"/>
    <n v="1379708247"/>
    <n v="1377116247"/>
    <b v="1"/>
    <n v="182"/>
    <b v="1"/>
    <s v="music/rock"/>
    <n v="1.1666666666666667"/>
    <n v="76.92"/>
    <s v="music"/>
    <s v="rock"/>
    <x v="1"/>
    <n v="1"/>
    <n v="0"/>
    <n v="0"/>
    <n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3-16T19:45:12"/>
    <d v="2016-03-16T19:45:12"/>
    <n v="1460764800"/>
    <n v="1458157512"/>
    <b v="1"/>
    <n v="206"/>
    <b v="1"/>
    <s v="music/rock"/>
    <n v="1.0864893617021276"/>
    <n v="99.16"/>
    <s v="music"/>
    <s v="rock"/>
    <x v="6"/>
    <n v="1"/>
    <n v="0"/>
    <n v="0"/>
    <n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1-25T20:34:02"/>
    <d v="2012-01-25T20:34:02"/>
    <n v="1332704042"/>
    <n v="1327523642"/>
    <b v="1"/>
    <n v="169"/>
    <b v="1"/>
    <s v="music/rock"/>
    <n v="1.1472"/>
    <n v="67.88"/>
    <s v="music"/>
    <s v="rock"/>
    <x v="1"/>
    <n v="1"/>
    <n v="0"/>
    <n v="0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0-14T16:24:19"/>
    <d v="2013-10-14T16:24:19"/>
    <n v="1384363459"/>
    <n v="1381767859"/>
    <b v="1"/>
    <n v="31"/>
    <b v="1"/>
    <s v="music/rock"/>
    <n v="1.018"/>
    <n v="246.29"/>
    <s v="music"/>
    <s v="rock"/>
    <x v="0"/>
    <n v="1"/>
    <n v="0"/>
    <n v="0"/>
    <n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4-06T17:52:59"/>
    <d v="2010-04-06T17:52:59"/>
    <n v="1276574400"/>
    <n v="1270576379"/>
    <b v="1"/>
    <n v="28"/>
    <b v="1"/>
    <s v="music/rock"/>
    <n v="1.06"/>
    <n v="189.29"/>
    <s v="music"/>
    <s v="rock"/>
    <x v="0"/>
    <n v="1"/>
    <n v="0"/>
    <n v="0"/>
    <n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01T17:31:31"/>
    <d v="2014-08-01T17:31:31"/>
    <n v="1409506291"/>
    <n v="1406914291"/>
    <b v="1"/>
    <n v="54"/>
    <b v="1"/>
    <s v="music/rock"/>
    <n v="1.0349999999999999"/>
    <n v="76.67"/>
    <s v="music"/>
    <s v="rock"/>
    <x v="4"/>
    <n v="1"/>
    <n v="0"/>
    <n v="0"/>
    <n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7-26T16:33:45"/>
    <d v="2012-07-26T16:33:45"/>
    <n v="1346344425"/>
    <n v="1343320425"/>
    <b v="1"/>
    <n v="467"/>
    <b v="1"/>
    <s v="music/rock"/>
    <n v="1.5497535999999998"/>
    <n v="82.96"/>
    <s v="music"/>
    <s v="rock"/>
    <x v="9"/>
    <n v="1"/>
    <n v="0"/>
    <n v="0"/>
    <n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7-03T20:49:47"/>
    <d v="2013-07-03T20:49:47"/>
    <n v="1375908587"/>
    <n v="1372884587"/>
    <b v="1"/>
    <n v="389"/>
    <b v="1"/>
    <s v="music/rock"/>
    <n v="1.6214066666666667"/>
    <n v="62.52"/>
    <s v="music"/>
    <s v="rock"/>
    <x v="6"/>
    <n v="1"/>
    <n v="0"/>
    <n v="0"/>
    <n v="1"/>
  </r>
  <r>
    <n v="1276"/>
    <s v="MR. DREAM GOES TO JAIL"/>
    <s v="Sponsor this Brooklyn punk band's debut seven-inch, MR. DREAM GOES TO JAIL."/>
    <n v="3000"/>
    <n v="3132.63"/>
    <x v="0"/>
    <s v="US"/>
    <s v="USD"/>
    <d v="2009-07-13T16:54:07"/>
    <d v="2009-07-13T16:54:07"/>
    <n v="1251777600"/>
    <n v="1247504047"/>
    <b v="1"/>
    <n v="68"/>
    <b v="1"/>
    <s v="music/rock"/>
    <n v="1.0442100000000001"/>
    <n v="46.07"/>
    <s v="music"/>
    <s v="rock"/>
    <x v="4"/>
    <n v="1"/>
    <n v="0"/>
    <n v="0"/>
    <n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7-31T13:29:07"/>
    <d v="2012-07-31T13:29:07"/>
    <n v="1346765347"/>
    <n v="1343741347"/>
    <b v="1"/>
    <n v="413"/>
    <b v="1"/>
    <s v="music/rock"/>
    <n v="1.0612433333333333"/>
    <n v="38.54"/>
    <s v="music"/>
    <s v="rock"/>
    <x v="6"/>
    <n v="1"/>
    <n v="0"/>
    <n v="0"/>
    <n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5-27T13:19:26"/>
    <d v="2014-05-27T13:19:26"/>
    <n v="1403661600"/>
    <n v="1401196766"/>
    <b v="1"/>
    <n v="190"/>
    <b v="1"/>
    <s v="music/rock"/>
    <n v="1.5493846153846154"/>
    <n v="53.01"/>
    <s v="music"/>
    <s v="rock"/>
    <x v="0"/>
    <n v="1"/>
    <n v="0"/>
    <n v="0"/>
    <n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2-12T02:22:50"/>
    <d v="2014-02-12T02:22:50"/>
    <n v="1395624170"/>
    <n v="1392171770"/>
    <b v="1"/>
    <n v="189"/>
    <b v="1"/>
    <s v="music/rock"/>
    <n v="1.1077157238734421"/>
    <n v="73.36"/>
    <s v="music"/>
    <s v="rock"/>
    <x v="1"/>
    <n v="1"/>
    <n v="0"/>
    <n v="0"/>
    <n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0-12-01T18:10:54"/>
    <d v="2010-12-01T18:10:54"/>
    <n v="1299003054"/>
    <n v="1291227054"/>
    <b v="1"/>
    <n v="130"/>
    <b v="1"/>
    <s v="music/rock"/>
    <n v="1.1091186666666666"/>
    <n v="127.98"/>
    <s v="music"/>
    <s v="rock"/>
    <x v="6"/>
    <n v="1"/>
    <n v="0"/>
    <n v="0"/>
    <n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08T17:50:36"/>
    <d v="2013-07-08T17:50:36"/>
    <n v="1375033836"/>
    <n v="1373305836"/>
    <b v="1"/>
    <n v="74"/>
    <b v="1"/>
    <s v="music/rock"/>
    <n v="1.1071428571428572"/>
    <n v="104.73"/>
    <s v="music"/>
    <s v="rock"/>
    <x v="0"/>
    <n v="1"/>
    <n v="0"/>
    <n v="0"/>
    <n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1-08T11:24:15"/>
    <d v="2013-11-08T11:24:15"/>
    <n v="1386565140"/>
    <n v="1383909855"/>
    <b v="1"/>
    <n v="274"/>
    <b v="1"/>
    <s v="music/rock"/>
    <n v="1.2361333333333333"/>
    <n v="67.67"/>
    <s v="music"/>
    <s v="rock"/>
    <x v="6"/>
    <n v="1"/>
    <n v="0"/>
    <n v="0"/>
    <n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2-15T17:13:09"/>
    <d v="2013-02-15T17:13:09"/>
    <n v="1362974400"/>
    <n v="1360948389"/>
    <b v="1"/>
    <n v="22"/>
    <b v="1"/>
    <s v="music/rock"/>
    <n v="2.1105"/>
    <n v="95.93"/>
    <s v="music"/>
    <s v="rock"/>
    <x v="4"/>
    <n v="1"/>
    <n v="0"/>
    <n v="0"/>
    <n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08T05:38:02"/>
    <d v="2016-12-08T05:38:02"/>
    <n v="1483203540"/>
    <n v="1481175482"/>
    <b v="0"/>
    <n v="31"/>
    <b v="1"/>
    <s v="theater/plays"/>
    <n v="1.01"/>
    <n v="65.16"/>
    <s v="theater"/>
    <s v="plays"/>
    <x v="4"/>
    <n v="1"/>
    <n v="0"/>
    <n v="0"/>
    <n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05T13:59:35"/>
    <d v="2015-06-05T13:59:35"/>
    <n v="1434808775"/>
    <n v="1433512775"/>
    <b v="0"/>
    <n v="63"/>
    <b v="1"/>
    <s v="theater/plays"/>
    <n v="1.0165"/>
    <n v="32.270000000000003"/>
    <s v="theater"/>
    <s v="plays"/>
    <x v="4"/>
    <n v="1"/>
    <n v="0"/>
    <n v="0"/>
    <n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04T09:13:47"/>
    <d v="2015-02-04T09:13:47"/>
    <n v="1424181600"/>
    <n v="1423041227"/>
    <b v="0"/>
    <n v="20"/>
    <b v="1"/>
    <s v="theater/plays"/>
    <n v="1.0833333333333333"/>
    <n v="81.25"/>
    <s v="theater"/>
    <s v="plays"/>
    <x v="4"/>
    <n v="1"/>
    <n v="0"/>
    <n v="0"/>
    <n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4-13T14:54:16"/>
    <d v="2015-04-13T14:54:16"/>
    <n v="1434120856"/>
    <n v="1428936856"/>
    <b v="0"/>
    <n v="25"/>
    <b v="1"/>
    <s v="theater/plays"/>
    <n v="2.42"/>
    <n v="24.2"/>
    <s v="theater"/>
    <s v="plays"/>
    <x v="2"/>
    <n v="1"/>
    <n v="0"/>
    <n v="0"/>
    <n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7-10T03:42:43"/>
    <d v="2016-07-10T03:42:43"/>
    <n v="1470801600"/>
    <n v="1468122163"/>
    <b v="0"/>
    <n v="61"/>
    <b v="1"/>
    <s v="theater/plays"/>
    <n v="1.0044999999999999"/>
    <n v="65.87"/>
    <s v="theater"/>
    <s v="plays"/>
    <x v="4"/>
    <n v="1"/>
    <n v="0"/>
    <n v="0"/>
    <n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6-12-05T03:14:05"/>
    <d v="2016-12-05T03:14:05"/>
    <n v="1483499645"/>
    <n v="1480907645"/>
    <b v="0"/>
    <n v="52"/>
    <b v="1"/>
    <s v="theater/plays"/>
    <n v="1.2506666666666666"/>
    <n v="36.08"/>
    <s v="theater"/>
    <s v="plays"/>
    <x v="4"/>
    <n v="1"/>
    <n v="0"/>
    <n v="0"/>
    <n v="1"/>
  </r>
  <r>
    <n v="1290"/>
    <s v="I Died... I Came Back, ... Whatever"/>
    <s v="Sometimes your Heart has to STOP for your Life to START."/>
    <n v="3500"/>
    <n v="3800"/>
    <x v="0"/>
    <s v="US"/>
    <s v="USD"/>
    <d v="2015-03-23T14:45:31"/>
    <d v="2015-03-23T14:45:31"/>
    <n v="1429772340"/>
    <n v="1427121931"/>
    <b v="0"/>
    <n v="86"/>
    <b v="1"/>
    <s v="theater/plays"/>
    <n v="1.0857142857142856"/>
    <n v="44.19"/>
    <s v="theater"/>
    <s v="plays"/>
    <x v="4"/>
    <n v="1"/>
    <n v="0"/>
    <n v="0"/>
    <n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3-01T15:39:51"/>
    <d v="2015-03-01T15:39:51"/>
    <n v="1428390000"/>
    <n v="1425224391"/>
    <b v="0"/>
    <n v="42"/>
    <b v="1"/>
    <s v="theater/plays"/>
    <n v="1.4570000000000001"/>
    <n v="104.07"/>
    <s v="theater"/>
    <s v="plays"/>
    <x v="4"/>
    <n v="1"/>
    <n v="0"/>
    <n v="0"/>
    <n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09-09T18:20:28"/>
    <d v="2015-09-09T18:20:28"/>
    <n v="1444172340"/>
    <n v="1441822828"/>
    <b v="0"/>
    <n v="52"/>
    <b v="1"/>
    <s v="theater/plays"/>
    <n v="1.1000000000000001"/>
    <n v="35.96"/>
    <s v="theater"/>
    <s v="plays"/>
    <x v="4"/>
    <n v="1"/>
    <n v="0"/>
    <n v="0"/>
    <n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0-15T16:49:31"/>
    <d v="2015-10-15T16:49:31"/>
    <n v="1447523371"/>
    <n v="1444927771"/>
    <b v="0"/>
    <n v="120"/>
    <b v="1"/>
    <s v="theater/plays"/>
    <n v="1.0223333333333333"/>
    <n v="127.79"/>
    <s v="theater"/>
    <s v="plays"/>
    <x v="6"/>
    <n v="1"/>
    <n v="0"/>
    <n v="0"/>
    <n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01T10:53:17"/>
    <d v="2015-10-01T10:53:17"/>
    <n v="1445252400"/>
    <n v="1443696797"/>
    <b v="0"/>
    <n v="22"/>
    <b v="1"/>
    <s v="theater/plays"/>
    <n v="1.22"/>
    <n v="27.73"/>
    <s v="theater"/>
    <s v="plays"/>
    <x v="2"/>
    <n v="1"/>
    <n v="0"/>
    <n v="0"/>
    <n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6-29T13:44:57"/>
    <d v="2015-06-29T13:44:57"/>
    <n v="1438189200"/>
    <n v="1435585497"/>
    <b v="0"/>
    <n v="64"/>
    <b v="1"/>
    <s v="theater/plays"/>
    <n v="1.0196000000000001"/>
    <n v="39.83"/>
    <s v="theater"/>
    <s v="plays"/>
    <x v="4"/>
    <n v="1"/>
    <n v="0"/>
    <n v="0"/>
    <n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2-23T01:12:53"/>
    <d v="2016-02-23T01:12:53"/>
    <n v="1457914373"/>
    <n v="1456189973"/>
    <b v="0"/>
    <n v="23"/>
    <b v="1"/>
    <s v="theater/plays"/>
    <n v="1.411764705882353"/>
    <n v="52.17"/>
    <s v="theater"/>
    <s v="plays"/>
    <x v="2"/>
    <n v="1"/>
    <n v="0"/>
    <n v="0"/>
    <n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4-01T17:55:58"/>
    <d v="2016-04-01T17:55:58"/>
    <n v="1462125358"/>
    <n v="1459533358"/>
    <b v="0"/>
    <n v="238"/>
    <b v="1"/>
    <s v="theater/plays"/>
    <n v="1.0952500000000001"/>
    <n v="92.04"/>
    <s v="theater"/>
    <s v="plays"/>
    <x v="8"/>
    <n v="1"/>
    <n v="0"/>
    <n v="0"/>
    <n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3-29T16:20:32"/>
    <d v="2016-03-29T16:20:32"/>
    <n v="1461860432"/>
    <n v="1459268432"/>
    <b v="0"/>
    <n v="33"/>
    <b v="1"/>
    <s v="theater/plays"/>
    <n v="1.0465"/>
    <n v="63.42"/>
    <s v="theater"/>
    <s v="plays"/>
    <x v="4"/>
    <n v="1"/>
    <n v="0"/>
    <n v="0"/>
    <n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6-14T19:32:39"/>
    <d v="2015-06-14T19:32:39"/>
    <n v="1436902359"/>
    <n v="1434310359"/>
    <b v="0"/>
    <n v="32"/>
    <b v="1"/>
    <s v="theater/plays"/>
    <n v="1.24"/>
    <n v="135.63"/>
    <s v="theater"/>
    <s v="plays"/>
    <x v="4"/>
    <n v="1"/>
    <n v="0"/>
    <n v="0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4-23T16:12:18"/>
    <d v="2016-04-23T16:12:18"/>
    <n v="1464807420"/>
    <n v="1461427938"/>
    <b v="0"/>
    <n v="24"/>
    <b v="1"/>
    <s v="theater/plays"/>
    <n v="1.35"/>
    <n v="168.75"/>
    <s v="theater"/>
    <s v="plays"/>
    <x v="4"/>
    <n v="1"/>
    <n v="0"/>
    <n v="0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10T17:59:38"/>
    <d v="2015-07-10T17:59:38"/>
    <n v="1437447600"/>
    <n v="1436551178"/>
    <b v="0"/>
    <n v="29"/>
    <b v="1"/>
    <s v="theater/plays"/>
    <n v="1.0275000000000001"/>
    <n v="70.86"/>
    <s v="theater"/>
    <s v="plays"/>
    <x v="4"/>
    <n v="1"/>
    <n v="0"/>
    <n v="0"/>
    <n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1-01T01:23:31"/>
    <d v="2016-11-01T01:23:31"/>
    <n v="1480559011"/>
    <n v="1477963411"/>
    <b v="0"/>
    <n v="50"/>
    <b v="1"/>
    <s v="theater/plays"/>
    <n v="1"/>
    <n v="50"/>
    <s v="theater"/>
    <s v="plays"/>
    <x v="4"/>
    <n v="1"/>
    <n v="0"/>
    <n v="0"/>
    <n v="1"/>
  </r>
  <r>
    <n v="1303"/>
    <s v="Forward Arena Theatre Company: Summer Season"/>
    <s v="Groundbreaking queer theatre."/>
    <n v="3500"/>
    <n v="4559.13"/>
    <x v="0"/>
    <s v="GB"/>
    <s v="GBP"/>
    <d v="2016-07-15T10:35:20"/>
    <d v="2016-07-15T10:35:20"/>
    <n v="1469962800"/>
    <n v="1468578920"/>
    <b v="0"/>
    <n v="108"/>
    <b v="1"/>
    <s v="theater/plays"/>
    <n v="1.3026085714285716"/>
    <n v="42.21"/>
    <s v="theater"/>
    <s v="plays"/>
    <x v="4"/>
    <n v="1"/>
    <n v="0"/>
    <n v="0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1-12T04:40:05"/>
    <d v="2017-01-12T04:40:05"/>
    <n v="1489376405"/>
    <n v="1484196005"/>
    <b v="0"/>
    <n v="104"/>
    <b v="0"/>
    <s v="technology/wearables"/>
    <n v="0.39627499999999999"/>
    <n v="152.41"/>
    <s v="technology"/>
    <s v="wearables"/>
    <x v="3"/>
    <n v="0"/>
    <n v="0"/>
    <n v="1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6-22T15:58:28"/>
    <d v="2016-06-22T15:58:28"/>
    <n v="1469122200"/>
    <n v="1466611108"/>
    <b v="0"/>
    <n v="86"/>
    <b v="0"/>
    <s v="technology/wearables"/>
    <n v="0.25976666666666665"/>
    <n v="90.62"/>
    <s v="technology"/>
    <s v="wearables"/>
    <x v="5"/>
    <n v="0"/>
    <n v="0"/>
    <n v="1"/>
    <n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1-04T10:58:54"/>
    <d v="2014-11-04T10:58:54"/>
    <n v="1417690734"/>
    <n v="1415098734"/>
    <b v="0"/>
    <n v="356"/>
    <b v="0"/>
    <s v="technology/wearables"/>
    <n v="0.65246363636363636"/>
    <n v="201.6"/>
    <s v="technology"/>
    <s v="wearables"/>
    <x v="10"/>
    <n v="0"/>
    <n v="0"/>
    <n v="1"/>
    <n v="1"/>
  </r>
  <r>
    <n v="1307"/>
    <s v="VR Card - Customized Virtual Reality Viewer (Canceled)"/>
    <s v="Get VR to Everyone with Mailable, Ready to Use Viewers"/>
    <n v="50000"/>
    <n v="5757"/>
    <x v="1"/>
    <s v="US"/>
    <s v="USD"/>
    <d v="2016-01-18T12:04:39"/>
    <d v="2016-01-18T12:04:39"/>
    <n v="1455710679"/>
    <n v="1453118679"/>
    <b v="0"/>
    <n v="45"/>
    <b v="0"/>
    <s v="technology/wearables"/>
    <n v="0.11514000000000001"/>
    <n v="127.93"/>
    <s v="technology"/>
    <s v="wearables"/>
    <x v="10"/>
    <n v="0"/>
    <n v="0"/>
    <n v="1"/>
    <n v="1"/>
  </r>
  <r>
    <n v="1308"/>
    <s v="Boost Band: Wristband Phone Charger (Canceled)"/>
    <s v="Boost Band, a wristband that charges any device"/>
    <n v="10000"/>
    <n v="1136"/>
    <x v="1"/>
    <s v="US"/>
    <s v="USD"/>
    <d v="2016-08-29T14:43:32"/>
    <d v="2016-08-29T14:43:32"/>
    <n v="1475937812"/>
    <n v="1472481812"/>
    <b v="0"/>
    <n v="38"/>
    <b v="0"/>
    <s v="technology/wearables"/>
    <n v="0.11360000000000001"/>
    <n v="29.89"/>
    <s v="technology"/>
    <s v="wearables"/>
    <x v="1"/>
    <n v="0"/>
    <n v="0"/>
    <n v="1"/>
    <n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09-10T21:11:08"/>
    <d v="2015-09-10T21:11:08"/>
    <n v="1444943468"/>
    <n v="1441919468"/>
    <b v="0"/>
    <n v="35"/>
    <b v="0"/>
    <s v="technology/wearables"/>
    <n v="1.1199130434782609"/>
    <n v="367.97"/>
    <s v="technology"/>
    <s v="wearables"/>
    <x v="1"/>
    <n v="0"/>
    <n v="0"/>
    <n v="1"/>
    <n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7-05T16:00:50"/>
    <d v="2016-07-05T16:00:50"/>
    <n v="1471622450"/>
    <n v="1467734450"/>
    <b v="0"/>
    <n v="24"/>
    <b v="0"/>
    <s v="technology/wearables"/>
    <n v="0.155"/>
    <n v="129.16999999999999"/>
    <s v="technology"/>
    <s v="wearables"/>
    <x v="8"/>
    <n v="0"/>
    <n v="0"/>
    <n v="1"/>
    <n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0-26T19:15:19"/>
    <d v="2016-10-26T19:15:19"/>
    <n v="1480536919"/>
    <n v="1477509319"/>
    <b v="0"/>
    <n v="100"/>
    <b v="0"/>
    <s v="technology/wearables"/>
    <n v="0.32028000000000001"/>
    <n v="800.7"/>
    <s v="technology"/>
    <s v="wearables"/>
    <x v="10"/>
    <n v="0"/>
    <n v="0"/>
    <n v="1"/>
    <n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3-19T16:52:02"/>
    <d v="2015-03-19T16:52:02"/>
    <n v="1429375922"/>
    <n v="1426783922"/>
    <b v="0"/>
    <n v="1"/>
    <b v="0"/>
    <s v="technology/wearables"/>
    <n v="6.0869565217391303E-3"/>
    <n v="28"/>
    <s v="technology"/>
    <s v="wearables"/>
    <x v="4"/>
    <n v="0"/>
    <n v="0"/>
    <n v="1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2-02T17:01:54"/>
    <d v="2016-02-02T17:01:54"/>
    <n v="1457024514"/>
    <n v="1454432514"/>
    <b v="0"/>
    <n v="122"/>
    <b v="0"/>
    <s v="technology/wearables"/>
    <n v="0.31114999999999998"/>
    <n v="102.02"/>
    <s v="technology"/>
    <s v="wearables"/>
    <x v="3"/>
    <n v="0"/>
    <n v="0"/>
    <n v="1"/>
    <n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08-22T16:04:20"/>
    <d v="2016-08-22T16:04:20"/>
    <n v="1477065860"/>
    <n v="1471881860"/>
    <b v="0"/>
    <n v="11"/>
    <b v="0"/>
    <s v="technology/wearables"/>
    <n v="1.1266666666666666E-2"/>
    <n v="184.36"/>
    <s v="technology"/>
    <s v="wearables"/>
    <x v="10"/>
    <n v="0"/>
    <n v="0"/>
    <n v="1"/>
    <n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0-01T11:57:28"/>
    <d v="2015-10-01T11:57:28"/>
    <n v="1446771600"/>
    <n v="1443700648"/>
    <b v="0"/>
    <n v="248"/>
    <b v="0"/>
    <s v="technology/wearables"/>
    <n v="0.40404000000000001"/>
    <n v="162.91999999999999"/>
    <s v="technology"/>
    <s v="wearables"/>
    <x v="10"/>
    <n v="0"/>
    <n v="0"/>
    <n v="1"/>
    <n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1-24T23:05:09"/>
    <d v="2016-01-24T23:05:09"/>
    <n v="1456700709"/>
    <n v="1453676709"/>
    <b v="0"/>
    <n v="1"/>
    <b v="0"/>
    <s v="technology/wearables"/>
    <n v="1.3333333333333333E-5"/>
    <n v="1"/>
    <s v="technology"/>
    <s v="wearables"/>
    <x v="10"/>
    <n v="0"/>
    <n v="0"/>
    <n v="1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5-30T05:39:06"/>
    <d v="2016-05-30T05:39:06"/>
    <n v="1469109600"/>
    <n v="1464586746"/>
    <b v="0"/>
    <n v="19"/>
    <b v="0"/>
    <s v="technology/wearables"/>
    <n v="5.7334999999999997E-2"/>
    <n v="603.53"/>
    <s v="technology"/>
    <s v="wearables"/>
    <x v="10"/>
    <n v="0"/>
    <n v="0"/>
    <n v="1"/>
    <n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4-12-12T01:02:52"/>
    <d v="2014-12-12T01:02:52"/>
    <n v="1420938172"/>
    <n v="1418346172"/>
    <b v="0"/>
    <n v="135"/>
    <b v="0"/>
    <s v="technology/wearables"/>
    <n v="0.15325"/>
    <n v="45.41"/>
    <s v="technology"/>
    <s v="wearables"/>
    <x v="3"/>
    <n v="0"/>
    <n v="0"/>
    <n v="1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6-26T19:29:25"/>
    <d v="2014-06-26T19:29:25"/>
    <n v="1405094400"/>
    <n v="1403810965"/>
    <b v="0"/>
    <n v="9"/>
    <b v="0"/>
    <s v="technology/wearables"/>
    <n v="0.15103448275862069"/>
    <n v="97.33"/>
    <s v="technology"/>
    <s v="wearables"/>
    <x v="0"/>
    <n v="0"/>
    <n v="0"/>
    <n v="1"/>
    <n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01T16:34:06"/>
    <d v="2016-12-01T16:34:06"/>
    <n v="1483138800"/>
    <n v="1480610046"/>
    <b v="0"/>
    <n v="3"/>
    <b v="0"/>
    <s v="technology/wearables"/>
    <n v="5.0299999999999997E-3"/>
    <n v="167.67"/>
    <s v="technology"/>
    <s v="wearables"/>
    <x v="10"/>
    <n v="0"/>
    <n v="0"/>
    <n v="1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1-23T17:58:57"/>
    <d v="2016-11-23T17:58:57"/>
    <n v="1482515937"/>
    <n v="1479923937"/>
    <b v="0"/>
    <n v="7"/>
    <b v="0"/>
    <s v="technology/wearables"/>
    <n v="1.3028138528138528E-2"/>
    <n v="859.86"/>
    <s v="technology"/>
    <s v="wearables"/>
    <x v="10"/>
    <n v="0"/>
    <n v="0"/>
    <n v="1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4-21T15:45:25"/>
    <d v="2015-04-21T15:45:25"/>
    <n v="1432223125"/>
    <n v="1429631125"/>
    <b v="0"/>
    <n v="4"/>
    <b v="0"/>
    <s v="technology/wearables"/>
    <n v="3.0285714285714286E-3"/>
    <n v="26.5"/>
    <s v="technology"/>
    <s v="wearables"/>
    <x v="7"/>
    <n v="0"/>
    <n v="0"/>
    <n v="1"/>
    <n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3-22T16:45:46"/>
    <d v="2016-03-22T16:45:46"/>
    <n v="1461653700"/>
    <n v="1458665146"/>
    <b v="0"/>
    <n v="44"/>
    <b v="0"/>
    <s v="technology/wearables"/>
    <n v="8.8800000000000004E-2"/>
    <n v="30.27"/>
    <s v="technology"/>
    <s v="wearables"/>
    <x v="6"/>
    <n v="0"/>
    <n v="0"/>
    <n v="1"/>
    <n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09-13T15:12:32"/>
    <d v="2016-09-13T15:12:32"/>
    <n v="1476371552"/>
    <n v="1473779552"/>
    <b v="0"/>
    <n v="90"/>
    <b v="0"/>
    <s v="technology/wearables"/>
    <n v="9.8400000000000001E-2"/>
    <n v="54.67"/>
    <s v="technology"/>
    <s v="wearables"/>
    <x v="10"/>
    <n v="0"/>
    <n v="0"/>
    <n v="1"/>
    <n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1-30T02:03:55"/>
    <d v="2016-11-30T02:03:55"/>
    <n v="1483063435"/>
    <n v="1480471435"/>
    <b v="0"/>
    <n v="8"/>
    <b v="0"/>
    <s v="technology/wearables"/>
    <n v="2.4299999999999999E-2"/>
    <n v="60.75"/>
    <s v="technology"/>
    <s v="wearables"/>
    <x v="8"/>
    <n v="0"/>
    <n v="0"/>
    <n v="1"/>
    <n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4-12-01T19:00:28"/>
    <d v="2014-12-01T19:00:28"/>
    <n v="1421348428"/>
    <n v="1417460428"/>
    <b v="0"/>
    <n v="11"/>
    <b v="0"/>
    <s v="technology/wearables"/>
    <n v="1.1299999999999999E-2"/>
    <n v="102.73"/>
    <s v="technology"/>
    <s v="wearables"/>
    <x v="10"/>
    <n v="0"/>
    <n v="0"/>
    <n v="1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4-29T16:17:15"/>
    <d v="2015-04-29T16:17:15"/>
    <n v="1432916235"/>
    <n v="1430324235"/>
    <b v="0"/>
    <n v="41"/>
    <b v="0"/>
    <s v="technology/wearables"/>
    <n v="3.5520833333333335E-2"/>
    <n v="41.59"/>
    <s v="technology"/>
    <s v="wearables"/>
    <x v="11"/>
    <n v="0"/>
    <n v="0"/>
    <n v="1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08-30T15:25:34"/>
    <d v="2016-08-30T15:25:34"/>
    <n v="1476458734"/>
    <n v="1472570734"/>
    <b v="0"/>
    <n v="15"/>
    <b v="0"/>
    <s v="technology/wearables"/>
    <n v="2.3306666666666667E-2"/>
    <n v="116.53"/>
    <s v="technology"/>
    <s v="wearables"/>
    <x v="10"/>
    <n v="0"/>
    <n v="0"/>
    <n v="1"/>
    <n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0-23T05:19:05"/>
    <d v="2014-10-23T05:19:05"/>
    <n v="1417501145"/>
    <n v="1414041545"/>
    <b v="0"/>
    <n v="9"/>
    <b v="0"/>
    <s v="technology/wearables"/>
    <n v="8.1600000000000006E-3"/>
    <n v="45.33"/>
    <s v="technology"/>
    <s v="wearables"/>
    <x v="10"/>
    <n v="0"/>
    <n v="0"/>
    <n v="1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6-01T06:38:29"/>
    <d v="2016-06-01T06:38:29"/>
    <n v="1467432000"/>
    <n v="1464763109"/>
    <b v="0"/>
    <n v="50"/>
    <b v="0"/>
    <s v="technology/wearables"/>
    <n v="0.22494285714285714"/>
    <n v="157.46"/>
    <s v="technology"/>
    <s v="wearables"/>
    <x v="7"/>
    <n v="0"/>
    <n v="0"/>
    <n v="1"/>
    <n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7-18T12:05:54"/>
    <d v="2016-07-18T12:05:54"/>
    <n v="1471435554"/>
    <n v="1468843554"/>
    <b v="0"/>
    <n v="34"/>
    <b v="0"/>
    <s v="technology/wearables"/>
    <n v="1.3668E-2"/>
    <n v="100.5"/>
    <s v="technology"/>
    <s v="wearables"/>
    <x v="10"/>
    <n v="0"/>
    <n v="0"/>
    <n v="1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6-12-28T01:26:48"/>
    <d v="2016-12-28T01:26:48"/>
    <n v="1485480408"/>
    <n v="1482888408"/>
    <b v="0"/>
    <n v="0"/>
    <b v="0"/>
    <s v="technology/wearables"/>
    <n v="0"/>
    <e v="#DIV/0!"/>
    <s v="technology"/>
    <s v="wearables"/>
    <x v="1"/>
    <n v="0"/>
    <n v="0"/>
    <n v="1"/>
    <n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6-16T02:33:45"/>
    <d v="2014-06-16T02:33:45"/>
    <n v="1405478025"/>
    <n v="1402886025"/>
    <b v="0"/>
    <n v="0"/>
    <b v="0"/>
    <s v="technology/wearables"/>
    <n v="0"/>
    <e v="#DIV/0!"/>
    <s v="technology"/>
    <s v="wearables"/>
    <x v="4"/>
    <n v="0"/>
    <n v="0"/>
    <n v="1"/>
    <n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2-10T18:34:47"/>
    <d v="2016-02-10T18:34:47"/>
    <n v="1457721287"/>
    <n v="1455129287"/>
    <b v="0"/>
    <n v="276"/>
    <b v="0"/>
    <s v="technology/wearables"/>
    <n v="0.10754135338345865"/>
    <n v="51.82"/>
    <s v="technology"/>
    <s v="wearables"/>
    <x v="10"/>
    <n v="0"/>
    <n v="0"/>
    <n v="1"/>
    <n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1-05T22:28:22"/>
    <d v="2015-11-05T22:28:22"/>
    <n v="1449354502"/>
    <n v="1446762502"/>
    <b v="0"/>
    <n v="16"/>
    <b v="0"/>
    <s v="technology/wearables"/>
    <n v="0.1976"/>
    <n v="308.75"/>
    <s v="technology"/>
    <s v="wearables"/>
    <x v="9"/>
    <n v="0"/>
    <n v="0"/>
    <n v="1"/>
    <n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1-12T20:43:48"/>
    <d v="2014-11-12T20:43:48"/>
    <n v="1418849028"/>
    <n v="1415825028"/>
    <b v="0"/>
    <n v="224"/>
    <b v="0"/>
    <s v="technology/wearables"/>
    <n v="0.84946999999999995"/>
    <n v="379.23"/>
    <s v="technology"/>
    <s v="wearables"/>
    <x v="10"/>
    <n v="0"/>
    <n v="0"/>
    <n v="1"/>
    <n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2-01T13:51:19"/>
    <d v="2017-02-01T13:51:19"/>
    <n v="1488549079"/>
    <n v="1485957079"/>
    <b v="0"/>
    <n v="140"/>
    <b v="0"/>
    <s v="technology/wearables"/>
    <n v="0.49381999999999998"/>
    <n v="176.36"/>
    <s v="technology"/>
    <s v="wearables"/>
    <x v="10"/>
    <n v="0"/>
    <n v="0"/>
    <n v="1"/>
    <n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7-03T19:17:13"/>
    <d v="2015-07-03T19:17:13"/>
    <n v="1438543033"/>
    <n v="1435951033"/>
    <b v="0"/>
    <n v="15"/>
    <b v="0"/>
    <s v="technology/wearables"/>
    <n v="3.3033333333333331E-2"/>
    <n v="66.069999999999993"/>
    <s v="technology"/>
    <s v="wearables"/>
    <x v="5"/>
    <n v="0"/>
    <n v="0"/>
    <n v="1"/>
    <n v="1"/>
  </r>
  <r>
    <n v="1339"/>
    <s v="Linkoo (Canceled)"/>
    <s v="World's Smallest customizable Phone &amp; GPS Watch for kids !"/>
    <n v="50000"/>
    <n v="3317"/>
    <x v="1"/>
    <s v="US"/>
    <s v="USD"/>
    <d v="2014-10-24T15:31:55"/>
    <d v="2014-10-24T15:31:55"/>
    <n v="1418056315"/>
    <n v="1414164715"/>
    <b v="0"/>
    <n v="37"/>
    <b v="0"/>
    <s v="technology/wearables"/>
    <n v="6.6339999999999996E-2"/>
    <n v="89.65"/>
    <s v="technology"/>
    <s v="wearables"/>
    <x v="10"/>
    <n v="0"/>
    <n v="0"/>
    <n v="1"/>
    <n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7-16T14:17:33"/>
    <d v="2014-07-16T14:17:33"/>
    <n v="1408112253"/>
    <n v="1405520253"/>
    <b v="0"/>
    <n v="0"/>
    <b v="0"/>
    <s v="technology/wearables"/>
    <n v="0"/>
    <e v="#DIV/0!"/>
    <s v="technology"/>
    <s v="wearables"/>
    <x v="4"/>
    <n v="0"/>
    <n v="0"/>
    <n v="1"/>
    <n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08-30T14:58:37"/>
    <d v="2016-08-30T14:58:37"/>
    <n v="1475333917"/>
    <n v="1472569117"/>
    <b v="0"/>
    <n v="46"/>
    <b v="0"/>
    <s v="technology/wearables"/>
    <n v="0.7036"/>
    <n v="382.39"/>
    <s v="technology"/>
    <s v="wearables"/>
    <x v="9"/>
    <n v="0"/>
    <n v="0"/>
    <n v="1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6-17T19:35:39"/>
    <d v="2015-06-17T19:35:39"/>
    <n v="1437161739"/>
    <n v="1434569739"/>
    <b v="0"/>
    <n v="1"/>
    <b v="0"/>
    <s v="technology/wearables"/>
    <n v="2E-3"/>
    <n v="100"/>
    <s v="technology"/>
    <s v="wearables"/>
    <x v="10"/>
    <n v="0"/>
    <n v="0"/>
    <n v="1"/>
    <n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6-21T12:38:03"/>
    <d v="2016-06-21T12:38:03"/>
    <n v="1471579140"/>
    <n v="1466512683"/>
    <b v="0"/>
    <n v="323"/>
    <b v="0"/>
    <s v="technology/wearables"/>
    <n v="1.02298"/>
    <n v="158.36000000000001"/>
    <s v="technology"/>
    <s v="wearables"/>
    <x v="10"/>
    <n v="0"/>
    <n v="0"/>
    <n v="1"/>
    <n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01T18:57:19"/>
    <d v="2016-06-01T18:57:19"/>
    <n v="1467313039"/>
    <n v="1464807439"/>
    <b v="0"/>
    <n v="139"/>
    <b v="1"/>
    <s v="publishing/nonfiction"/>
    <n v="3.7773333333333334"/>
    <n v="40.76"/>
    <s v="publishing"/>
    <s v="nonfiction"/>
    <x v="4"/>
    <n v="1"/>
    <n v="0"/>
    <n v="0"/>
    <n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6-09T19:32:39"/>
    <d v="2014-06-09T19:32:39"/>
    <n v="1405366359"/>
    <n v="1402342359"/>
    <b v="0"/>
    <n v="7"/>
    <b v="1"/>
    <s v="publishing/nonfiction"/>
    <n v="1.25"/>
    <n v="53.57"/>
    <s v="publishing"/>
    <s v="nonfiction"/>
    <x v="2"/>
    <n v="1"/>
    <n v="0"/>
    <n v="0"/>
    <n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5-28T01:49:11"/>
    <d v="2013-05-28T01:49:11"/>
    <n v="1372297751"/>
    <n v="1369705751"/>
    <b v="0"/>
    <n v="149"/>
    <b v="1"/>
    <s v="publishing/nonfiction"/>
    <n v="1.473265306122449"/>
    <n v="48.45"/>
    <s v="publishing"/>
    <s v="nonfiction"/>
    <x v="4"/>
    <n v="1"/>
    <n v="0"/>
    <n v="0"/>
    <n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2-05T15:18:45"/>
    <d v="2015-02-05T15:18:45"/>
    <n v="1425741525"/>
    <n v="1423149525"/>
    <b v="0"/>
    <n v="31"/>
    <b v="1"/>
    <s v="publishing/nonfiction"/>
    <n v="1.022"/>
    <n v="82.42"/>
    <s v="publishing"/>
    <s v="nonfiction"/>
    <x v="4"/>
    <n v="1"/>
    <n v="0"/>
    <n v="0"/>
    <n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1-20T12:08:53"/>
    <d v="2014-11-20T12:08:53"/>
    <n v="1418904533"/>
    <n v="1416485333"/>
    <b v="0"/>
    <n v="26"/>
    <b v="1"/>
    <s v="publishing/nonfiction"/>
    <n v="1.018723404255319"/>
    <n v="230.19"/>
    <s v="publishing"/>
    <s v="nonfiction"/>
    <x v="0"/>
    <n v="1"/>
    <n v="0"/>
    <n v="0"/>
    <n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1-09T07:58:55"/>
    <d v="2015-11-09T07:58:55"/>
    <n v="1450249140"/>
    <n v="1447055935"/>
    <b v="0"/>
    <n v="172"/>
    <b v="1"/>
    <s v="publishing/nonfiction"/>
    <n v="2.0419999999999998"/>
    <n v="59.36"/>
    <s v="publishing"/>
    <s v="nonfiction"/>
    <x v="0"/>
    <n v="1"/>
    <n v="0"/>
    <n v="0"/>
    <n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1-26T00:18:54"/>
    <d v="2015-11-26T00:18:54"/>
    <n v="1451089134"/>
    <n v="1448497134"/>
    <b v="0"/>
    <n v="78"/>
    <b v="1"/>
    <s v="publishing/nonfiction"/>
    <n v="1.0405"/>
    <n v="66.7"/>
    <s v="publishing"/>
    <s v="nonfiction"/>
    <x v="0"/>
    <n v="1"/>
    <n v="0"/>
    <n v="0"/>
    <n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1-13T17:45:44"/>
    <d v="2016-01-13T17:45:44"/>
    <n v="1455299144"/>
    <n v="1452707144"/>
    <b v="0"/>
    <n v="120"/>
    <b v="1"/>
    <s v="publishing/nonfiction"/>
    <n v="1.0126500000000001"/>
    <n v="168.78"/>
    <s v="publishing"/>
    <s v="nonfiction"/>
    <x v="8"/>
    <n v="1"/>
    <n v="0"/>
    <n v="0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7-15T13:52:46"/>
    <d v="2015-07-15T13:52:46"/>
    <n v="1441425540"/>
    <n v="1436968366"/>
    <b v="0"/>
    <n v="227"/>
    <b v="1"/>
    <s v="publishing/nonfiction"/>
    <n v="1.3613999999999999"/>
    <n v="59.97"/>
    <s v="publishing"/>
    <s v="nonfiction"/>
    <x v="1"/>
    <n v="1"/>
    <n v="0"/>
    <n v="0"/>
    <n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2-04T02:49:48"/>
    <d v="2013-02-04T02:49:48"/>
    <n v="1362960000"/>
    <n v="1359946188"/>
    <b v="0"/>
    <n v="42"/>
    <b v="1"/>
    <s v="publishing/nonfiction"/>
    <n v="1.3360000000000001"/>
    <n v="31.81"/>
    <s v="publishing"/>
    <s v="nonfiction"/>
    <x v="4"/>
    <n v="1"/>
    <n v="0"/>
    <n v="0"/>
    <n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5-12T19:22:59"/>
    <d v="2016-05-12T19:22:59"/>
    <n v="1465672979"/>
    <n v="1463080979"/>
    <b v="0"/>
    <n v="64"/>
    <b v="1"/>
    <s v="publishing/nonfiction"/>
    <n v="1.3025"/>
    <n v="24.42"/>
    <s v="publishing"/>
    <s v="nonfiction"/>
    <x v="4"/>
    <n v="1"/>
    <n v="0"/>
    <n v="0"/>
    <n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0-31T06:06:45"/>
    <d v="2012-10-31T06:06:45"/>
    <n v="1354269600"/>
    <n v="1351663605"/>
    <b v="0"/>
    <n v="121"/>
    <b v="1"/>
    <s v="publishing/nonfiction"/>
    <n v="1.2267999999999999"/>
    <n v="25.35"/>
    <s v="publishing"/>
    <s v="nonfiction"/>
    <x v="4"/>
    <n v="1"/>
    <n v="0"/>
    <n v="0"/>
    <n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6-05T00:56:00"/>
    <d v="2013-06-05T00:56:00"/>
    <n v="1372985760"/>
    <n v="1370393760"/>
    <b v="0"/>
    <n v="87"/>
    <b v="1"/>
    <s v="publishing/nonfiction"/>
    <n v="1.8281058823529412"/>
    <n v="71.44"/>
    <s v="publishing"/>
    <s v="nonfiction"/>
    <x v="4"/>
    <n v="1"/>
    <n v="0"/>
    <n v="0"/>
    <n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1-30T23:05:37"/>
    <d v="2013-01-30T23:05:37"/>
    <n v="1362117540"/>
    <n v="1359587137"/>
    <b v="0"/>
    <n v="65"/>
    <b v="1"/>
    <s v="publishing/nonfiction"/>
    <n v="1.2529999999999999"/>
    <n v="38.549999999999997"/>
    <s v="publishing"/>
    <s v="nonfiction"/>
    <x v="4"/>
    <n v="1"/>
    <n v="0"/>
    <n v="0"/>
    <n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5-26T13:42:03"/>
    <d v="2011-05-26T13:42:03"/>
    <n v="1309009323"/>
    <n v="1306417323"/>
    <b v="0"/>
    <n v="49"/>
    <b v="1"/>
    <s v="publishing/nonfiction"/>
    <n v="1.1166666666666667"/>
    <n v="68.37"/>
    <s v="publishing"/>
    <s v="nonfiction"/>
    <x v="4"/>
    <n v="1"/>
    <n v="0"/>
    <n v="0"/>
    <n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5-05T19:33:10"/>
    <d v="2011-05-05T19:33:10"/>
    <n v="1309980790"/>
    <n v="1304623990"/>
    <b v="0"/>
    <n v="19"/>
    <b v="1"/>
    <s v="publishing/nonfiction"/>
    <n v="1.1575757575757575"/>
    <n v="40.21"/>
    <s v="publishing"/>
    <s v="nonfiction"/>
    <x v="2"/>
    <n v="1"/>
    <n v="0"/>
    <n v="0"/>
    <n v="1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7-05T21:37:00"/>
    <d v="2012-07-05T21:37:00"/>
    <n v="1343943420"/>
    <n v="1341524220"/>
    <b v="0"/>
    <n v="81"/>
    <b v="1"/>
    <s v="publishing/nonfiction"/>
    <n v="1.732"/>
    <n v="32.07"/>
    <s v="publishing"/>
    <s v="nonfiction"/>
    <x v="4"/>
    <n v="1"/>
    <n v="0"/>
    <n v="0"/>
    <n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5-22T17:12:52"/>
    <d v="2014-05-22T17:12:52"/>
    <n v="1403370772"/>
    <n v="1400778772"/>
    <b v="0"/>
    <n v="264"/>
    <b v="1"/>
    <s v="publishing/nonfiction"/>
    <n v="1.2598333333333334"/>
    <n v="28.63"/>
    <s v="publishing"/>
    <s v="nonfiction"/>
    <x v="0"/>
    <n v="1"/>
    <n v="0"/>
    <n v="0"/>
    <n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7-09T22:25:31"/>
    <d v="2013-07-09T22:25:31"/>
    <n v="1378592731"/>
    <n v="1373408731"/>
    <b v="0"/>
    <n v="25"/>
    <b v="1"/>
    <s v="publishing/nonfiction"/>
    <n v="1.091"/>
    <n v="43.64"/>
    <s v="publishing"/>
    <s v="nonfiction"/>
    <x v="4"/>
    <n v="1"/>
    <n v="0"/>
    <n v="0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1-27T20:15:27"/>
    <d v="2016-01-27T20:15:27"/>
    <n v="1455523140"/>
    <n v="1453925727"/>
    <b v="0"/>
    <n v="5"/>
    <b v="1"/>
    <s v="publishing/nonfiction"/>
    <n v="1"/>
    <n v="40"/>
    <s v="publishing"/>
    <s v="nonfiction"/>
    <x v="2"/>
    <n v="1"/>
    <n v="0"/>
    <n v="0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4-11-08T16:41:46"/>
    <d v="2014-11-08T16:41:46"/>
    <n v="1420648906"/>
    <n v="1415464906"/>
    <b v="0"/>
    <n v="144"/>
    <b v="1"/>
    <s v="music/rock"/>
    <n v="1.1864285714285714"/>
    <n v="346.04"/>
    <s v="music"/>
    <s v="rock"/>
    <x v="3"/>
    <n v="1"/>
    <n v="0"/>
    <n v="0"/>
    <n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2-14T17:35:52"/>
    <d v="2015-02-14T17:35:52"/>
    <n v="1426523752"/>
    <n v="1423935352"/>
    <b v="0"/>
    <n v="92"/>
    <b v="1"/>
    <s v="music/rock"/>
    <n v="1.0026666666666666"/>
    <n v="81.739999999999995"/>
    <s v="music"/>
    <s v="rock"/>
    <x v="0"/>
    <n v="1"/>
    <n v="0"/>
    <n v="0"/>
    <n v="1"/>
  </r>
  <r>
    <n v="1366"/>
    <s v="Kick It! A Tribute to the A.K.s"/>
    <s v="A musical memorial for Alexi Petersen."/>
    <n v="7500"/>
    <n v="9486.69"/>
    <x v="0"/>
    <s v="US"/>
    <s v="USD"/>
    <d v="2014-10-12T23:54:23"/>
    <d v="2014-10-12T23:54:23"/>
    <n v="1417049663"/>
    <n v="1413158063"/>
    <b v="0"/>
    <n v="147"/>
    <b v="1"/>
    <s v="music/rock"/>
    <n v="1.2648920000000001"/>
    <n v="64.540000000000006"/>
    <s v="music"/>
    <s v="rock"/>
    <x v="0"/>
    <n v="1"/>
    <n v="0"/>
    <n v="0"/>
    <n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0-15T00:04:10"/>
    <d v="2015-10-15T00:04:10"/>
    <n v="1447463050"/>
    <n v="1444867450"/>
    <b v="0"/>
    <n v="90"/>
    <b v="1"/>
    <s v="music/rock"/>
    <n v="1.1426000000000001"/>
    <n v="63.48"/>
    <s v="music"/>
    <s v="rock"/>
    <x v="0"/>
    <n v="1"/>
    <n v="0"/>
    <n v="0"/>
    <n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5-22T04:34:54"/>
    <d v="2015-05-22T04:34:54"/>
    <n v="1434342894"/>
    <n v="1432269294"/>
    <b v="0"/>
    <n v="87"/>
    <b v="1"/>
    <s v="music/rock"/>
    <n v="1.107"/>
    <n v="63.62"/>
    <s v="music"/>
    <s v="rock"/>
    <x v="0"/>
    <n v="1"/>
    <n v="0"/>
    <n v="0"/>
    <n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3-12T14:15:46"/>
    <d v="2014-03-12T14:15:46"/>
    <n v="1397225746"/>
    <n v="1394633746"/>
    <b v="0"/>
    <n v="406"/>
    <b v="1"/>
    <s v="music/rock"/>
    <n v="1.0534805315203954"/>
    <n v="83.97"/>
    <s v="music"/>
    <s v="rock"/>
    <x v="5"/>
    <n v="1"/>
    <n v="0"/>
    <n v="0"/>
    <n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01T00:04:50"/>
    <d v="2013-10-01T00:04:50"/>
    <n v="1381881890"/>
    <n v="1380585890"/>
    <b v="0"/>
    <n v="20"/>
    <b v="1"/>
    <s v="music/rock"/>
    <n v="1.0366666666666666"/>
    <n v="77.75"/>
    <s v="music"/>
    <s v="rock"/>
    <x v="4"/>
    <n v="1"/>
    <n v="0"/>
    <n v="0"/>
    <n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4-07T18:12:22"/>
    <d v="2015-04-07T18:12:22"/>
    <n v="1431022342"/>
    <n v="1428430342"/>
    <b v="0"/>
    <n v="70"/>
    <b v="1"/>
    <s v="music/rock"/>
    <n v="1.0708672667523933"/>
    <n v="107.07"/>
    <s v="music"/>
    <s v="rock"/>
    <x v="0"/>
    <n v="1"/>
    <n v="0"/>
    <n v="0"/>
    <n v="1"/>
  </r>
  <r>
    <n v="1372"/>
    <s v="Ted Lukas &amp; the Misled new CD - &quot;FEED&quot;"/>
    <s v="Please help us raise funds to press our new CD!"/>
    <n v="500"/>
    <n v="620"/>
    <x v="0"/>
    <s v="US"/>
    <s v="USD"/>
    <d v="2012-06-12T17:45:32"/>
    <d v="2012-06-12T17:45:32"/>
    <n v="1342115132"/>
    <n v="1339523132"/>
    <b v="0"/>
    <n v="16"/>
    <b v="1"/>
    <s v="music/rock"/>
    <n v="1.24"/>
    <n v="38.75"/>
    <s v="music"/>
    <s v="rock"/>
    <x v="2"/>
    <n v="1"/>
    <n v="0"/>
    <n v="0"/>
    <n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1-30T22:50:33"/>
    <d v="2016-11-30T22:50:33"/>
    <n v="1483138233"/>
    <n v="1480546233"/>
    <b v="0"/>
    <n v="52"/>
    <b v="1"/>
    <s v="music/rock"/>
    <n v="1.0501"/>
    <n v="201.94"/>
    <s v="music"/>
    <s v="rock"/>
    <x v="1"/>
    <n v="1"/>
    <n v="0"/>
    <n v="0"/>
    <n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2-24T03:53:08"/>
    <d v="2016-02-24T03:53:08"/>
    <n v="1458874388"/>
    <n v="1456285988"/>
    <b v="0"/>
    <n v="66"/>
    <b v="1"/>
    <s v="music/rock"/>
    <n v="1.8946666666666667"/>
    <n v="43.06"/>
    <s v="music"/>
    <s v="rock"/>
    <x v="4"/>
    <n v="1"/>
    <n v="0"/>
    <n v="0"/>
    <n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6-12-16T01:35:19"/>
    <d v="2016-12-16T01:35:19"/>
    <n v="1484444119"/>
    <n v="1481852119"/>
    <b v="0"/>
    <n v="109"/>
    <b v="1"/>
    <s v="music/rock"/>
    <n v="1.7132499999999999"/>
    <n v="62.87"/>
    <s v="music"/>
    <s v="rock"/>
    <x v="4"/>
    <n v="1"/>
    <n v="0"/>
    <n v="0"/>
    <n v="1"/>
  </r>
  <r>
    <n v="1376"/>
    <s v="Dead Pirates / HIGHMARE LP 2nd pressing"/>
    <s v="Dead Pirates are planning a second pressing of HIGHMARE LP, who wants one ?"/>
    <n v="3700"/>
    <n v="9342"/>
    <x v="0"/>
    <s v="GB"/>
    <s v="GBP"/>
    <d v="2016-11-03T16:03:26"/>
    <d v="2016-11-03T16:03:26"/>
    <n v="1480784606"/>
    <n v="1478189006"/>
    <b v="0"/>
    <n v="168"/>
    <b v="1"/>
    <s v="music/rock"/>
    <n v="2.5248648648648651"/>
    <n v="55.61"/>
    <s v="music"/>
    <s v="rock"/>
    <x v="4"/>
    <n v="1"/>
    <n v="0"/>
    <n v="0"/>
    <n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1-12T05:16:10"/>
    <d v="2017-01-12T05:16:10"/>
    <n v="1486095060"/>
    <n v="1484198170"/>
    <b v="0"/>
    <n v="31"/>
    <b v="1"/>
    <s v="music/rock"/>
    <n v="1.1615384615384616"/>
    <n v="48.71"/>
    <s v="music"/>
    <s v="rock"/>
    <x v="4"/>
    <n v="1"/>
    <n v="0"/>
    <n v="0"/>
    <n v="1"/>
  </r>
  <r>
    <n v="1378"/>
    <s v="SIX BY SEVEN"/>
    <s v="A psychedelic post rock masterpiece!"/>
    <n v="2000"/>
    <n v="4067"/>
    <x v="0"/>
    <s v="GB"/>
    <s v="GBP"/>
    <d v="2016-07-17T18:13:30"/>
    <d v="2016-07-17T18:13:30"/>
    <n v="1470075210"/>
    <n v="1468779210"/>
    <b v="0"/>
    <n v="133"/>
    <b v="1"/>
    <s v="music/rock"/>
    <n v="2.0335000000000001"/>
    <n v="30.58"/>
    <s v="music"/>
    <s v="rock"/>
    <x v="4"/>
    <n v="1"/>
    <n v="0"/>
    <n v="0"/>
    <n v="1"/>
  </r>
  <r>
    <n v="1379"/>
    <s v="J. Walter Makes a Record"/>
    <s v="---------The long-awaited debut full-length from Justin Ruddy--------"/>
    <n v="10000"/>
    <n v="11160"/>
    <x v="0"/>
    <s v="US"/>
    <s v="USD"/>
    <d v="2015-05-06T11:47:56"/>
    <d v="2015-05-06T11:47:56"/>
    <n v="1433504876"/>
    <n v="1430912876"/>
    <b v="0"/>
    <n v="151"/>
    <b v="1"/>
    <s v="music/rock"/>
    <n v="1.1160000000000001"/>
    <n v="73.91"/>
    <s v="music"/>
    <s v="rock"/>
    <x v="1"/>
    <n v="1"/>
    <n v="0"/>
    <n v="0"/>
    <n v="1"/>
  </r>
  <r>
    <n v="1380"/>
    <s v="BARNFEST 2015"/>
    <s v="A DIY MUSIC FESTIVAL FROM ST. LOUIS MO! Bands make their own festival, help make it legit!"/>
    <n v="25"/>
    <n v="106"/>
    <x v="0"/>
    <s v="US"/>
    <s v="USD"/>
    <d v="2015-05-17T18:18:26"/>
    <d v="2015-05-17T18:18:26"/>
    <n v="1433815200"/>
    <n v="1431886706"/>
    <b v="0"/>
    <n v="5"/>
    <b v="1"/>
    <s v="music/rock"/>
    <n v="4.24"/>
    <n v="21.2"/>
    <s v="music"/>
    <s v="rock"/>
    <x v="2"/>
    <n v="1"/>
    <n v="0"/>
    <n v="0"/>
    <n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1-29T05:08:45"/>
    <d v="2016-11-29T05:08:45"/>
    <n v="1482988125"/>
    <n v="1480396125"/>
    <b v="0"/>
    <n v="73"/>
    <b v="1"/>
    <s v="music/rock"/>
    <n v="1.071"/>
    <n v="73.36"/>
    <s v="music"/>
    <s v="rock"/>
    <x v="0"/>
    <n v="1"/>
    <n v="0"/>
    <n v="0"/>
    <n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4-06T19:12:16"/>
    <d v="2013-04-06T19:12:16"/>
    <n v="1367867536"/>
    <n v="1365275536"/>
    <b v="0"/>
    <n v="148"/>
    <b v="1"/>
    <s v="music/rock"/>
    <n v="1.043625"/>
    <n v="56.41"/>
    <s v="music"/>
    <s v="rock"/>
    <x v="0"/>
    <n v="1"/>
    <n v="0"/>
    <n v="0"/>
    <n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03T01:47:58"/>
    <d v="2016-12-03T01:47:58"/>
    <n v="1482457678"/>
    <n v="1480729678"/>
    <b v="0"/>
    <n v="93"/>
    <b v="1"/>
    <s v="music/rock"/>
    <n v="2.124090909090909"/>
    <n v="50.25"/>
    <s v="music"/>
    <s v="rock"/>
    <x v="4"/>
    <n v="1"/>
    <n v="0"/>
    <n v="0"/>
    <n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6-05T17:38:42"/>
    <d v="2015-06-05T17:38:42"/>
    <n v="1436117922"/>
    <n v="1433525922"/>
    <b v="0"/>
    <n v="63"/>
    <b v="1"/>
    <s v="music/rock"/>
    <n v="1.2408571428571429"/>
    <n v="68.94"/>
    <s v="music"/>
    <s v="rock"/>
    <x v="4"/>
    <n v="1"/>
    <n v="0"/>
    <n v="0"/>
    <n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3-04T16:32:01"/>
    <d v="2016-03-04T16:32:01"/>
    <n v="1461931860"/>
    <n v="1457109121"/>
    <b v="0"/>
    <n v="134"/>
    <b v="1"/>
    <s v="music/rock"/>
    <n v="1.10406125"/>
    <n v="65.91"/>
    <s v="music"/>
    <s v="rock"/>
    <x v="0"/>
    <n v="1"/>
    <n v="0"/>
    <n v="0"/>
    <n v="1"/>
  </r>
  <r>
    <n v="1386"/>
    <s v="MALTESE CROSS: The First Album"/>
    <s v="We are a classic hard rock/heavy metal band just trying to keep rock alive!"/>
    <n v="400"/>
    <n v="875"/>
    <x v="0"/>
    <s v="US"/>
    <s v="USD"/>
    <d v="2015-06-29T15:31:29"/>
    <d v="2015-06-29T15:31:29"/>
    <n v="1438183889"/>
    <n v="1435591889"/>
    <b v="0"/>
    <n v="14"/>
    <b v="1"/>
    <s v="music/rock"/>
    <n v="2.1875"/>
    <n v="62.5"/>
    <s v="music"/>
    <s v="rock"/>
    <x v="2"/>
    <n v="1"/>
    <n v="0"/>
    <n v="0"/>
    <n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5-02T22:06:35"/>
    <d v="2015-05-02T22:06:35"/>
    <n v="1433305800"/>
    <n v="1430604395"/>
    <b v="0"/>
    <n v="78"/>
    <b v="1"/>
    <s v="music/rock"/>
    <n v="1.36625"/>
    <n v="70.06"/>
    <s v="music"/>
    <s v="rock"/>
    <x v="4"/>
    <n v="1"/>
    <n v="0"/>
    <n v="0"/>
    <n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09-21T14:45:17"/>
    <d v="2016-09-21T14:45:17"/>
    <n v="1476720840"/>
    <n v="1474469117"/>
    <b v="0"/>
    <n v="112"/>
    <b v="1"/>
    <s v="music/rock"/>
    <n v="1.348074"/>
    <n v="60.18"/>
    <s v="music"/>
    <s v="rock"/>
    <x v="0"/>
    <n v="1"/>
    <n v="0"/>
    <n v="0"/>
    <n v="1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7-14T11:32:37"/>
    <d v="2016-07-14T11:32:37"/>
    <n v="1471087957"/>
    <n v="1468495957"/>
    <b v="0"/>
    <n v="34"/>
    <b v="1"/>
    <s v="music/rock"/>
    <n v="1.454"/>
    <n v="21.38"/>
    <s v="music"/>
    <s v="rock"/>
    <x v="2"/>
    <n v="1"/>
    <n v="0"/>
    <n v="0"/>
    <n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3-24T19:16:46"/>
    <d v="2015-03-24T19:16:46"/>
    <n v="1430154720"/>
    <n v="1427224606"/>
    <b v="0"/>
    <n v="19"/>
    <b v="1"/>
    <s v="music/rock"/>
    <n v="1.0910714285714285"/>
    <n v="160.79"/>
    <s v="music"/>
    <s v="rock"/>
    <x v="4"/>
    <n v="1"/>
    <n v="0"/>
    <n v="0"/>
    <n v="1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7-08T15:36:58"/>
    <d v="2015-07-08T15:36:58"/>
    <n v="1440219540"/>
    <n v="1436369818"/>
    <b v="0"/>
    <n v="13"/>
    <b v="1"/>
    <s v="music/rock"/>
    <n v="1.1020000000000001"/>
    <n v="42.38"/>
    <s v="music"/>
    <s v="rock"/>
    <x v="2"/>
    <n v="1"/>
    <n v="0"/>
    <n v="0"/>
    <n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2-01T03:43:06"/>
    <d v="2016-02-01T03:43:06"/>
    <n v="1456976586"/>
    <n v="1454298186"/>
    <b v="0"/>
    <n v="104"/>
    <b v="1"/>
    <s v="music/rock"/>
    <n v="1.1364000000000001"/>
    <n v="27.32"/>
    <s v="music"/>
    <s v="rock"/>
    <x v="4"/>
    <n v="1"/>
    <n v="0"/>
    <n v="0"/>
    <n v="1"/>
  </r>
  <r>
    <n v="1393"/>
    <s v="WolfHunt | Social Commentary Rock Project"/>
    <s v="Rock n' Roll tales of our times"/>
    <n v="10000"/>
    <n v="10235"/>
    <x v="0"/>
    <s v="US"/>
    <s v="USD"/>
    <d v="2016-07-02T16:22:03"/>
    <d v="2016-07-02T16:22:03"/>
    <n v="1470068523"/>
    <n v="1467476523"/>
    <b v="0"/>
    <n v="52"/>
    <b v="1"/>
    <s v="music/rock"/>
    <n v="1.0235000000000001"/>
    <n v="196.83"/>
    <s v="music"/>
    <s v="rock"/>
    <x v="1"/>
    <n v="1"/>
    <n v="0"/>
    <n v="0"/>
    <n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1-17T03:28:46"/>
    <d v="2017-01-17T03:28:46"/>
    <n v="1488337200"/>
    <n v="1484623726"/>
    <b v="0"/>
    <n v="17"/>
    <b v="1"/>
    <s v="music/rock"/>
    <n v="1.2213333333333334"/>
    <n v="53.88"/>
    <s v="music"/>
    <s v="rock"/>
    <x v="2"/>
    <n v="1"/>
    <n v="0"/>
    <n v="0"/>
    <n v="1"/>
  </r>
  <r>
    <n v="1395"/>
    <s v="Quiet Oaks Full Length Album"/>
    <s v="Help Quiet Oaks record their debut album!!!"/>
    <n v="3500"/>
    <n v="3916"/>
    <x v="0"/>
    <s v="US"/>
    <s v="USD"/>
    <d v="2016-12-15T21:48:01"/>
    <d v="2016-12-15T21:48:01"/>
    <n v="1484430481"/>
    <n v="1481838481"/>
    <b v="0"/>
    <n v="82"/>
    <b v="1"/>
    <s v="music/rock"/>
    <n v="1.1188571428571428"/>
    <n v="47.76"/>
    <s v="music"/>
    <s v="rock"/>
    <x v="4"/>
    <n v="1"/>
    <n v="0"/>
    <n v="0"/>
    <n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1-14T23:58:02"/>
    <d v="2015-01-14T23:58:02"/>
    <n v="1423871882"/>
    <n v="1421279882"/>
    <b v="0"/>
    <n v="73"/>
    <b v="1"/>
    <s v="music/rock"/>
    <n v="1.073"/>
    <n v="88.19"/>
    <s v="music"/>
    <s v="rock"/>
    <x v="0"/>
    <n v="1"/>
    <n v="0"/>
    <n v="0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09-27T22:01:50"/>
    <d v="2016-09-27T22:01:50"/>
    <n v="1477603140"/>
    <n v="1475013710"/>
    <b v="0"/>
    <n v="158"/>
    <b v="1"/>
    <s v="music/rock"/>
    <n v="1.1385000000000001"/>
    <n v="72.06"/>
    <s v="music"/>
    <s v="rock"/>
    <x v="1"/>
    <n v="1"/>
    <n v="0"/>
    <n v="0"/>
    <n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6-05T20:58:54"/>
    <d v="2016-06-05T20:58:54"/>
    <n v="1467752334"/>
    <n v="1465160334"/>
    <b v="0"/>
    <n v="65"/>
    <b v="1"/>
    <s v="music/rock"/>
    <n v="1.0968181818181819"/>
    <n v="74.25"/>
    <s v="music"/>
    <s v="rock"/>
    <x v="4"/>
    <n v="1"/>
    <n v="0"/>
    <n v="0"/>
    <n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09-07T00:06:13"/>
    <d v="2014-09-07T00:06:13"/>
    <n v="1412640373"/>
    <n v="1410048373"/>
    <b v="0"/>
    <n v="184"/>
    <b v="1"/>
    <s v="music/rock"/>
    <n v="1.2614444444444444"/>
    <n v="61.7"/>
    <s v="music"/>
    <s v="rock"/>
    <x v="0"/>
    <n v="1"/>
    <n v="0"/>
    <n v="0"/>
    <n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5-08T08:11:13"/>
    <d v="2016-05-08T08:11:13"/>
    <n v="1465709400"/>
    <n v="1462695073"/>
    <b v="0"/>
    <n v="34"/>
    <b v="1"/>
    <s v="music/rock"/>
    <n v="1.6742857142857144"/>
    <n v="17.239999999999998"/>
    <s v="music"/>
    <s v="rock"/>
    <x v="2"/>
    <n v="1"/>
    <n v="0"/>
    <n v="0"/>
    <n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05T23:54:34"/>
    <d v="2013-05-05T23:54:34"/>
    <n v="1369612474"/>
    <n v="1367798074"/>
    <b v="0"/>
    <n v="240"/>
    <b v="1"/>
    <s v="music/rock"/>
    <n v="4.9652000000000003"/>
    <n v="51.72"/>
    <s v="music"/>
    <s v="rock"/>
    <x v="4"/>
    <n v="1"/>
    <n v="0"/>
    <n v="0"/>
    <n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3-02T01:16:51"/>
    <d v="2015-03-02T01:16:51"/>
    <n v="1430439411"/>
    <n v="1425259011"/>
    <b v="0"/>
    <n v="113"/>
    <b v="1"/>
    <s v="music/rock"/>
    <n v="1.0915999999999999"/>
    <n v="24.15"/>
    <s v="music"/>
    <s v="rock"/>
    <x v="4"/>
    <n v="1"/>
    <n v="0"/>
    <n v="0"/>
    <n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6-26T01:30:35"/>
    <d v="2013-06-26T01:30:35"/>
    <n v="1374802235"/>
    <n v="1372210235"/>
    <b v="0"/>
    <n v="66"/>
    <b v="1"/>
    <s v="music/rock"/>
    <n v="1.0257499999999999"/>
    <n v="62.17"/>
    <s v="music"/>
    <s v="rock"/>
    <x v="4"/>
    <n v="1"/>
    <n v="0"/>
    <n v="0"/>
    <n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1-28T12:14:45"/>
    <d v="2015-01-28T12:14:45"/>
    <n v="1424607285"/>
    <n v="1422447285"/>
    <b v="1"/>
    <n v="5"/>
    <b v="0"/>
    <s v="publishing/translations"/>
    <n v="1.6620689655172414E-2"/>
    <n v="48.2"/>
    <s v="publishing"/>
    <s v="translations"/>
    <x v="1"/>
    <n v="0"/>
    <n v="1"/>
    <n v="0"/>
    <n v="1"/>
  </r>
  <r>
    <n v="1405"/>
    <s v="The Bible translated into Emoticons"/>
    <s v="Will more people read the Bible if it were translated into Emoticons?"/>
    <n v="25000"/>
    <n v="105"/>
    <x v="2"/>
    <s v="US"/>
    <s v="USD"/>
    <d v="2014-10-29T16:20:01"/>
    <d v="2014-10-29T16:20:01"/>
    <n v="1417195201"/>
    <n v="1414599601"/>
    <b v="1"/>
    <n v="17"/>
    <b v="0"/>
    <s v="publishing/translations"/>
    <n v="4.1999999999999997E-3"/>
    <n v="6.18"/>
    <s v="publishing"/>
    <s v="translations"/>
    <x v="9"/>
    <n v="0"/>
    <n v="1"/>
    <n v="0"/>
    <n v="1"/>
  </r>
  <r>
    <n v="1406"/>
    <s v="Man Down! Translation project"/>
    <s v="The White coat and the battle dress uniform"/>
    <n v="12000"/>
    <n v="15"/>
    <x v="2"/>
    <s v="IT"/>
    <s v="EUR"/>
    <d v="2015-10-20T10:23:27"/>
    <d v="2015-10-20T10:23:27"/>
    <n v="1449914400"/>
    <n v="1445336607"/>
    <b v="0"/>
    <n v="3"/>
    <b v="0"/>
    <s v="publishing/translations"/>
    <n v="1.25E-3"/>
    <n v="5"/>
    <s v="publishing"/>
    <s v="translations"/>
    <x v="1"/>
    <n v="0"/>
    <n v="1"/>
    <n v="0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7-18T12:52:58"/>
    <d v="2014-07-18T12:52:58"/>
    <n v="1407847978"/>
    <n v="1405687978"/>
    <b v="0"/>
    <n v="2"/>
    <b v="0"/>
    <s v="publishing/translations"/>
    <n v="5.0000000000000001E-3"/>
    <n v="7.5"/>
    <s v="publishing"/>
    <s v="translations"/>
    <x v="4"/>
    <n v="0"/>
    <n v="1"/>
    <n v="0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0-14T20:55:56"/>
    <d v="2015-10-14T20:55:56"/>
    <n v="1447451756"/>
    <n v="1444856156"/>
    <b v="0"/>
    <n v="6"/>
    <b v="0"/>
    <s v="publishing/translations"/>
    <n v="7.1999999999999995E-2"/>
    <n v="12"/>
    <s v="publishing"/>
    <s v="translations"/>
    <x v="4"/>
    <n v="0"/>
    <n v="1"/>
    <n v="0"/>
    <n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4-11-02T03:12:15"/>
    <d v="2014-11-02T03:12:15"/>
    <n v="1420085535"/>
    <n v="1414897935"/>
    <b v="0"/>
    <n v="0"/>
    <b v="0"/>
    <s v="publishing/translations"/>
    <n v="0"/>
    <e v="#DIV/0!"/>
    <s v="publishing"/>
    <s v="translations"/>
    <x v="4"/>
    <n v="0"/>
    <n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4-19T07:38:40"/>
    <d v="2016-04-19T07:38:40"/>
    <n v="1464939520"/>
    <n v="1461051520"/>
    <b v="0"/>
    <n v="1"/>
    <b v="0"/>
    <s v="publishing/translations"/>
    <n v="1.6666666666666666E-4"/>
    <n v="1"/>
    <s v="publishing"/>
    <s v="translations"/>
    <x v="0"/>
    <n v="0"/>
    <n v="1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1-09T01:25:00"/>
    <d v="2015-01-09T01:25:00"/>
    <n v="1423185900"/>
    <n v="1420766700"/>
    <b v="0"/>
    <n v="3"/>
    <b v="0"/>
    <s v="publishing/translations"/>
    <n v="2.3333333333333335E-3"/>
    <n v="2.33"/>
    <s v="publishing"/>
    <s v="translations"/>
    <x v="4"/>
    <n v="0"/>
    <n v="1"/>
    <n v="0"/>
    <n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1-04T01:31:39"/>
    <d v="2014-11-04T01:31:39"/>
    <n v="1417656699"/>
    <n v="1415064699"/>
    <b v="0"/>
    <n v="13"/>
    <b v="0"/>
    <s v="publishing/translations"/>
    <n v="4.5714285714285714E-2"/>
    <n v="24.62"/>
    <s v="publishing"/>
    <s v="translations"/>
    <x v="0"/>
    <n v="0"/>
    <n v="1"/>
    <n v="0"/>
    <n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5-12-22T10:29:30"/>
    <d v="2015-12-22T10:29:30"/>
    <n v="1455964170"/>
    <n v="1450780170"/>
    <b v="0"/>
    <n v="1"/>
    <b v="0"/>
    <s v="publishing/translations"/>
    <n v="0.05"/>
    <n v="100"/>
    <s v="publishing"/>
    <s v="translations"/>
    <x v="4"/>
    <n v="0"/>
    <n v="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6-12-04T06:04:27"/>
    <d v="2016-12-04T06:04:27"/>
    <n v="1483423467"/>
    <n v="1480831467"/>
    <b v="0"/>
    <n v="1"/>
    <b v="0"/>
    <s v="publishing/translations"/>
    <n v="2E-3"/>
    <n v="1"/>
    <s v="publishing"/>
    <s v="translations"/>
    <x v="2"/>
    <n v="0"/>
    <n v="1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7-07T16:13:11"/>
    <d v="2015-07-07T16:13:11"/>
    <n v="1439741591"/>
    <n v="1436285591"/>
    <b v="0"/>
    <n v="9"/>
    <b v="0"/>
    <s v="publishing/translations"/>
    <n v="0.18181818181818182"/>
    <n v="88.89"/>
    <s v="publishing"/>
    <s v="translations"/>
    <x v="4"/>
    <n v="0"/>
    <n v="1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0-22T22:13:39"/>
    <d v="2015-10-22T22:13:39"/>
    <n v="1448147619"/>
    <n v="1445552019"/>
    <b v="0"/>
    <n v="0"/>
    <b v="0"/>
    <s v="publishing/translations"/>
    <n v="0"/>
    <e v="#DIV/0!"/>
    <s v="publishing"/>
    <s v="translations"/>
    <x v="10"/>
    <n v="0"/>
    <n v="1"/>
    <n v="0"/>
    <n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8-16T03:36:14"/>
    <d v="2015-08-16T03:36:14"/>
    <n v="1442315460"/>
    <n v="1439696174"/>
    <b v="0"/>
    <n v="2"/>
    <b v="0"/>
    <s v="publishing/translations"/>
    <n v="1.2222222222222223E-2"/>
    <n v="27.5"/>
    <s v="publishing"/>
    <s v="translations"/>
    <x v="4"/>
    <n v="0"/>
    <n v="1"/>
    <n v="0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1-26T10:57:14"/>
    <d v="2016-01-26T10:57:14"/>
    <n v="1456397834"/>
    <n v="1453805834"/>
    <b v="0"/>
    <n v="1"/>
    <b v="0"/>
    <s v="publishing/translations"/>
    <n v="2E-3"/>
    <n v="6"/>
    <s v="publishing"/>
    <s v="translations"/>
    <x v="4"/>
    <n v="0"/>
    <n v="1"/>
    <n v="0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09-09T10:56:59"/>
    <d v="2016-09-09T10:56:59"/>
    <n v="1476010619"/>
    <n v="1473418619"/>
    <b v="0"/>
    <n v="10"/>
    <b v="0"/>
    <s v="publishing/translations"/>
    <n v="7.0634920634920634E-2"/>
    <n v="44.5"/>
    <s v="publishing"/>
    <s v="translations"/>
    <x v="0"/>
    <n v="0"/>
    <n v="1"/>
    <n v="0"/>
    <n v="1"/>
  </r>
  <r>
    <n v="1420"/>
    <s v="Shakespeare in the Hood - Romeo and Juliet"/>
    <s v="Help me butcher Shakespeare in a satirical fashion."/>
    <n v="110"/>
    <n v="3"/>
    <x v="2"/>
    <s v="US"/>
    <s v="USD"/>
    <d v="2016-06-03T16:01:26"/>
    <d v="2016-06-03T16:01:26"/>
    <n v="1467129686"/>
    <n v="1464969686"/>
    <b v="0"/>
    <n v="3"/>
    <b v="0"/>
    <s v="publishing/translations"/>
    <n v="2.7272727272727271E-2"/>
    <n v="1"/>
    <s v="publishing"/>
    <s v="translations"/>
    <x v="2"/>
    <n v="0"/>
    <n v="1"/>
    <n v="0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1-09T21:58:29"/>
    <d v="2015-01-09T21:58:29"/>
    <n v="1423432709"/>
    <n v="1420840709"/>
    <b v="0"/>
    <n v="2"/>
    <b v="0"/>
    <s v="publishing/translations"/>
    <n v="1E-3"/>
    <n v="100"/>
    <s v="publishing"/>
    <s v="translations"/>
    <x v="10"/>
    <n v="0"/>
    <n v="1"/>
    <n v="0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8-22T05:45:04"/>
    <d v="2016-08-22T05:45:04"/>
    <n v="1474436704"/>
    <n v="1471844704"/>
    <b v="0"/>
    <n v="2"/>
    <b v="0"/>
    <s v="publishing/translations"/>
    <n v="1.0399999999999999E-3"/>
    <n v="13"/>
    <s v="publishing"/>
    <s v="translations"/>
    <x v="9"/>
    <n v="0"/>
    <n v="1"/>
    <n v="0"/>
    <n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5-12-02T08:38:51"/>
    <d v="2015-12-02T08:38:51"/>
    <n v="1451637531"/>
    <n v="1449045531"/>
    <b v="0"/>
    <n v="1"/>
    <b v="0"/>
    <s v="publishing/translations"/>
    <n v="3.3333333333333335E-3"/>
    <n v="100"/>
    <s v="publishing"/>
    <s v="translations"/>
    <x v="5"/>
    <n v="0"/>
    <n v="1"/>
    <n v="0"/>
    <n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02T17:13:22"/>
    <d v="2016-11-02T17:13:22"/>
    <n v="1479233602"/>
    <n v="1478106802"/>
    <b v="0"/>
    <n v="14"/>
    <b v="0"/>
    <s v="publishing/translations"/>
    <n v="0.2036"/>
    <n v="109.07"/>
    <s v="publishing"/>
    <s v="translations"/>
    <x v="0"/>
    <n v="0"/>
    <n v="1"/>
    <n v="0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3-30T03:09:19"/>
    <d v="2015-03-30T03:09:19"/>
    <n v="1430276959"/>
    <n v="1427684959"/>
    <b v="0"/>
    <n v="0"/>
    <b v="0"/>
    <s v="publishing/translations"/>
    <n v="0"/>
    <e v="#DIV/0!"/>
    <s v="publishing"/>
    <s v="translations"/>
    <x v="1"/>
    <n v="0"/>
    <n v="1"/>
    <n v="0"/>
    <n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6-25T09:22:00"/>
    <d v="2015-06-25T09:22:00"/>
    <n v="1440408120"/>
    <n v="1435224120"/>
    <b v="0"/>
    <n v="0"/>
    <b v="0"/>
    <s v="publishing/translations"/>
    <n v="0"/>
    <e v="#DIV/0!"/>
    <s v="publishing"/>
    <s v="translations"/>
    <x v="4"/>
    <n v="0"/>
    <n v="1"/>
    <n v="0"/>
    <n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8-19T20:26:25"/>
    <d v="2016-08-19T20:26:25"/>
    <n v="1474230385"/>
    <n v="1471638385"/>
    <b v="0"/>
    <n v="4"/>
    <b v="0"/>
    <s v="publishing/translations"/>
    <n v="8.3799999999999999E-2"/>
    <n v="104.75"/>
    <s v="publishing"/>
    <s v="translations"/>
    <x v="0"/>
    <n v="0"/>
    <n v="1"/>
    <n v="0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3-03T09:06:57"/>
    <d v="2016-03-03T09:06:57"/>
    <n v="1459584417"/>
    <n v="1456996017"/>
    <b v="0"/>
    <n v="3"/>
    <b v="0"/>
    <s v="publishing/translations"/>
    <n v="4.4999999999999998E-2"/>
    <n v="15"/>
    <s v="publishing"/>
    <s v="translations"/>
    <x v="4"/>
    <n v="0"/>
    <n v="1"/>
    <n v="0"/>
    <n v="1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3-11T01:27:22"/>
    <d v="2015-03-11T01:27:22"/>
    <n v="1428629242"/>
    <n v="1426037242"/>
    <b v="0"/>
    <n v="0"/>
    <b v="0"/>
    <s v="publishing/translations"/>
    <n v="0"/>
    <e v="#DIV/0!"/>
    <s v="publishing"/>
    <s v="translations"/>
    <x v="1"/>
    <n v="0"/>
    <n v="1"/>
    <n v="0"/>
    <n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1-18T19:31:28"/>
    <d v="2014-11-18T19:31:28"/>
    <n v="1419017488"/>
    <n v="1416339088"/>
    <b v="0"/>
    <n v="5"/>
    <b v="0"/>
    <s v="publishing/translations"/>
    <n v="8.0600000000000005E-2"/>
    <n v="80.599999999999994"/>
    <s v="publishing"/>
    <s v="translations"/>
    <x v="0"/>
    <n v="0"/>
    <n v="1"/>
    <n v="0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0-27T05:03:36"/>
    <d v="2015-10-27T05:03:36"/>
    <n v="1448517816"/>
    <n v="1445922216"/>
    <b v="0"/>
    <n v="47"/>
    <b v="0"/>
    <s v="publishing/translations"/>
    <n v="0.31947058823529412"/>
    <n v="115.55"/>
    <s v="publishing"/>
    <s v="translations"/>
    <x v="6"/>
    <n v="0"/>
    <n v="1"/>
    <n v="0"/>
    <n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6-20T18:43:48"/>
    <d v="2015-06-20T18:43:48"/>
    <n v="1437417828"/>
    <n v="1434825828"/>
    <b v="0"/>
    <n v="0"/>
    <b v="0"/>
    <s v="publishing/translations"/>
    <n v="0"/>
    <e v="#DIV/0!"/>
    <s v="publishing"/>
    <s v="translations"/>
    <x v="3"/>
    <n v="0"/>
    <n v="1"/>
    <n v="0"/>
    <n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0-30T15:01:15"/>
    <d v="2016-10-30T15:01:15"/>
    <n v="1481367600"/>
    <n v="1477839675"/>
    <b v="0"/>
    <n v="10"/>
    <b v="0"/>
    <s v="publishing/translations"/>
    <n v="6.7083333333333328E-2"/>
    <n v="80.5"/>
    <s v="publishing"/>
    <s v="translations"/>
    <x v="1"/>
    <n v="0"/>
    <n v="1"/>
    <n v="0"/>
    <n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5-18T18:24:38"/>
    <d v="2015-05-18T18:24:38"/>
    <n v="1433775600"/>
    <n v="1431973478"/>
    <b v="0"/>
    <n v="11"/>
    <b v="0"/>
    <s v="publishing/translations"/>
    <n v="9.987804878048781E-2"/>
    <n v="744.55"/>
    <s v="publishing"/>
    <s v="translations"/>
    <x v="10"/>
    <n v="0"/>
    <n v="1"/>
    <n v="0"/>
    <n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09-11T18:43:40"/>
    <d v="2015-09-11T18:43:40"/>
    <n v="1444589020"/>
    <n v="1441997020"/>
    <b v="0"/>
    <n v="2"/>
    <b v="0"/>
    <s v="publishing/translations"/>
    <n v="1E-3"/>
    <n v="7.5"/>
    <s v="publishing"/>
    <s v="translations"/>
    <x v="6"/>
    <n v="0"/>
    <n v="1"/>
    <n v="0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1-22T08:24:17"/>
    <d v="2016-01-22T08:24:17"/>
    <n v="1456043057"/>
    <n v="1453451057"/>
    <b v="0"/>
    <n v="2"/>
    <b v="0"/>
    <s v="publishing/translations"/>
    <n v="7.7000000000000002E-3"/>
    <n v="38.5"/>
    <s v="publishing"/>
    <s v="translations"/>
    <x v="1"/>
    <n v="0"/>
    <n v="1"/>
    <n v="0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6-06T12:45:39"/>
    <d v="2014-06-06T12:45:39"/>
    <n v="1405227540"/>
    <n v="1402058739"/>
    <b v="0"/>
    <n v="22"/>
    <b v="0"/>
    <s v="publishing/translations"/>
    <n v="0.26900000000000002"/>
    <n v="36.68"/>
    <s v="publishing"/>
    <s v="translations"/>
    <x v="4"/>
    <n v="0"/>
    <n v="1"/>
    <n v="0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3-28T20:54:59"/>
    <d v="2016-03-28T20:54:59"/>
    <n v="1461765300"/>
    <n v="1459198499"/>
    <b v="0"/>
    <n v="8"/>
    <b v="0"/>
    <s v="publishing/translations"/>
    <n v="0.03"/>
    <n v="75"/>
    <s v="publishing"/>
    <s v="translations"/>
    <x v="8"/>
    <n v="0"/>
    <n v="1"/>
    <n v="0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2-05T19:55:01"/>
    <d v="2015-02-05T19:55:01"/>
    <n v="1425758101"/>
    <n v="1423166101"/>
    <b v="0"/>
    <n v="6"/>
    <b v="0"/>
    <s v="publishing/translations"/>
    <n v="6.6055045871559637E-2"/>
    <n v="30"/>
    <s v="publishing"/>
    <s v="translations"/>
    <x v="4"/>
    <n v="0"/>
    <n v="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4-26T17:57:43"/>
    <d v="2016-04-26T17:57:43"/>
    <n v="1464285463"/>
    <n v="1461693463"/>
    <b v="0"/>
    <n v="1"/>
    <b v="0"/>
    <s v="publishing/translations"/>
    <n v="7.6923076923076926E-5"/>
    <n v="1"/>
    <s v="publishing"/>
    <s v="translations"/>
    <x v="1"/>
    <n v="0"/>
    <n v="1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7-13T18:22:49"/>
    <d v="2015-07-13T18:22:49"/>
    <n v="1441995769"/>
    <n v="1436811769"/>
    <b v="0"/>
    <n v="3"/>
    <b v="0"/>
    <s v="publishing/translations"/>
    <n v="1.1222222222222222E-2"/>
    <n v="673.33"/>
    <s v="publishing"/>
    <s v="translations"/>
    <x v="10"/>
    <n v="0"/>
    <n v="1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4-25T15:29:18"/>
    <d v="2016-04-25T15:29:18"/>
    <n v="1464190158"/>
    <n v="1461598158"/>
    <b v="0"/>
    <n v="0"/>
    <b v="0"/>
    <s v="publishing/translations"/>
    <n v="0"/>
    <e v="#DIV/0!"/>
    <s v="publishing"/>
    <s v="translations"/>
    <x v="4"/>
    <n v="0"/>
    <n v="1"/>
    <n v="0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6-12-03T22:13:29"/>
    <d v="2016-12-03T22:13:29"/>
    <n v="1483395209"/>
    <n v="1480803209"/>
    <b v="0"/>
    <n v="0"/>
    <b v="0"/>
    <s v="publishing/translations"/>
    <n v="0"/>
    <e v="#DIV/0!"/>
    <s v="publishing"/>
    <s v="translations"/>
    <x v="1"/>
    <n v="0"/>
    <n v="1"/>
    <n v="0"/>
    <n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7-14T20:57:42"/>
    <d v="2015-07-14T20:57:42"/>
    <n v="1442091462"/>
    <n v="1436907462"/>
    <b v="0"/>
    <n v="0"/>
    <b v="0"/>
    <s v="publishing/translations"/>
    <n v="0"/>
    <e v="#DIV/0!"/>
    <s v="publishing"/>
    <s v="translations"/>
    <x v="4"/>
    <n v="0"/>
    <n v="1"/>
    <n v="0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5-15T13:00:55"/>
    <d v="2015-05-15T13:00:55"/>
    <n v="1434286855"/>
    <n v="1431694855"/>
    <b v="0"/>
    <n v="0"/>
    <b v="0"/>
    <s v="publishing/translations"/>
    <n v="0"/>
    <e v="#DIV/0!"/>
    <s v="publishing"/>
    <s v="translations"/>
    <x v="10"/>
    <n v="0"/>
    <n v="1"/>
    <n v="0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01T10:44:38"/>
    <d v="2016-04-01T10:44:38"/>
    <n v="1461235478"/>
    <n v="1459507478"/>
    <b v="0"/>
    <n v="0"/>
    <b v="0"/>
    <s v="publishing/translations"/>
    <n v="0"/>
    <e v="#DIV/0!"/>
    <s v="publishing"/>
    <s v="translations"/>
    <x v="2"/>
    <n v="0"/>
    <n v="1"/>
    <n v="0"/>
    <n v="1"/>
  </r>
  <r>
    <n v="1447"/>
    <s v="Indian Language Dictionary"/>
    <s v="I'm creating a dictionary of multiple Indian languages."/>
    <n v="500000"/>
    <n v="75"/>
    <x v="2"/>
    <s v="US"/>
    <s v="USD"/>
    <d v="2016-06-08T17:32:14"/>
    <d v="2016-06-08T17:32:14"/>
    <n v="1467999134"/>
    <n v="1465407134"/>
    <b v="0"/>
    <n v="3"/>
    <b v="0"/>
    <s v="publishing/translations"/>
    <n v="1.4999999999999999E-4"/>
    <n v="25"/>
    <s v="publishing"/>
    <s v="translations"/>
    <x v="10"/>
    <n v="0"/>
    <n v="1"/>
    <n v="0"/>
    <n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4-21T22:28:38"/>
    <d v="2015-04-21T22:28:38"/>
    <n v="1432272300"/>
    <n v="1429655318"/>
    <b v="0"/>
    <n v="0"/>
    <b v="0"/>
    <s v="publishing/translations"/>
    <n v="0"/>
    <e v="#DIV/0!"/>
    <s v="publishing"/>
    <s v="translations"/>
    <x v="10"/>
    <n v="0"/>
    <n v="1"/>
    <n v="0"/>
    <n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3-23T19:28:25"/>
    <d v="2015-03-23T19:28:25"/>
    <n v="1431286105"/>
    <n v="1427138905"/>
    <b v="0"/>
    <n v="0"/>
    <b v="0"/>
    <s v="publishing/translations"/>
    <n v="0"/>
    <e v="#DIV/0!"/>
    <s v="publishing"/>
    <s v="translations"/>
    <x v="0"/>
    <n v="0"/>
    <n v="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1-21T04:06:37"/>
    <d v="2016-01-21T04:06:37"/>
    <n v="1455941197"/>
    <n v="1453349197"/>
    <b v="0"/>
    <n v="1"/>
    <b v="0"/>
    <s v="publishing/translations"/>
    <n v="1.0000000000000001E-5"/>
    <n v="1"/>
    <s v="publishing"/>
    <s v="translations"/>
    <x v="10"/>
    <n v="0"/>
    <n v="1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0-19T23:00:59"/>
    <d v="2014-10-19T23:00:59"/>
    <n v="1416355259"/>
    <n v="1413759659"/>
    <b v="0"/>
    <n v="2"/>
    <b v="0"/>
    <s v="publishing/translations"/>
    <n v="1.0554089709762533E-4"/>
    <n v="1"/>
    <s v="publishing"/>
    <s v="translations"/>
    <x v="6"/>
    <n v="0"/>
    <n v="0"/>
    <n v="1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6-28T16:52:43"/>
    <d v="2014-06-28T16:52:43"/>
    <n v="1406566363"/>
    <n v="1403974363"/>
    <b v="0"/>
    <n v="0"/>
    <b v="0"/>
    <s v="publishing/translations"/>
    <n v="0"/>
    <e v="#DIV/0!"/>
    <s v="publishing"/>
    <s v="translations"/>
    <x v="1"/>
    <n v="0"/>
    <n v="0"/>
    <n v="1"/>
    <n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3-01T16:42:27"/>
    <d v="2017-03-01T16:42:27"/>
    <n v="1492270947"/>
    <n v="1488386547"/>
    <b v="0"/>
    <n v="0"/>
    <b v="0"/>
    <s v="publishing/translations"/>
    <n v="0"/>
    <e v="#DIV/0!"/>
    <s v="publishing"/>
    <s v="translations"/>
    <x v="9"/>
    <n v="0"/>
    <n v="0"/>
    <n v="1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03T20:48:00"/>
    <d v="2016-04-03T20:48:00"/>
    <n v="1461535140"/>
    <n v="1459716480"/>
    <b v="0"/>
    <n v="1"/>
    <b v="0"/>
    <s v="publishing/translations"/>
    <n v="8.5714285714285719E-3"/>
    <n v="15"/>
    <s v="publishing"/>
    <s v="translations"/>
    <x v="4"/>
    <n v="0"/>
    <n v="0"/>
    <n v="1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7-12T16:08:40"/>
    <d v="2014-07-12T16:08:40"/>
    <n v="1409924340"/>
    <n v="1405181320"/>
    <b v="0"/>
    <n v="7"/>
    <b v="0"/>
    <s v="publishing/translations"/>
    <n v="0.105"/>
    <n v="225"/>
    <s v="publishing"/>
    <s v="translations"/>
    <x v="6"/>
    <n v="0"/>
    <n v="0"/>
    <n v="1"/>
    <n v="1"/>
  </r>
  <r>
    <n v="1456"/>
    <s v="Sometimes you don't need love (Canceled)"/>
    <s v="English Version of my auto-published novel"/>
    <n v="5000"/>
    <n v="145"/>
    <x v="1"/>
    <s v="IT"/>
    <s v="EUR"/>
    <d v="2016-12-04T16:02:45"/>
    <d v="2016-12-04T16:02:45"/>
    <n v="1483459365"/>
    <n v="1480867365"/>
    <b v="0"/>
    <n v="3"/>
    <b v="0"/>
    <s v="publishing/translations"/>
    <n v="2.9000000000000001E-2"/>
    <n v="48.33"/>
    <s v="publishing"/>
    <s v="translations"/>
    <x v="0"/>
    <n v="0"/>
    <n v="0"/>
    <n v="1"/>
    <n v="1"/>
  </r>
  <r>
    <n v="1457"/>
    <s v="Hey! I&quot;m not invisable, I am Just Old (Canceled)"/>
    <s v="Age is more than just a number, I hope your younger than you feel."/>
    <n v="6000"/>
    <n v="0"/>
    <x v="1"/>
    <s v="US"/>
    <s v="USD"/>
    <d v="2015-10-12T21:30:44"/>
    <d v="2015-10-12T21:30:44"/>
    <n v="1447281044"/>
    <n v="1444685444"/>
    <b v="0"/>
    <n v="0"/>
    <b v="0"/>
    <s v="publishing/translations"/>
    <n v="0"/>
    <e v="#DIV/0!"/>
    <s v="publishing"/>
    <s v="translations"/>
    <x v="0"/>
    <n v="0"/>
    <n v="0"/>
    <n v="1"/>
    <n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7-11T16:56:00"/>
    <d v="2014-07-11T16:56:00"/>
    <n v="1407729600"/>
    <n v="1405097760"/>
    <b v="0"/>
    <n v="0"/>
    <b v="0"/>
    <s v="publishing/translations"/>
    <n v="0"/>
    <e v="#DIV/0!"/>
    <s v="publishing"/>
    <s v="translations"/>
    <x v="0"/>
    <n v="0"/>
    <n v="0"/>
    <n v="1"/>
    <n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1-04T04:54:56"/>
    <d v="2015-11-04T04:54:56"/>
    <n v="1449077100"/>
    <n v="1446612896"/>
    <b v="0"/>
    <n v="0"/>
    <b v="0"/>
    <s v="publishing/translations"/>
    <n v="0"/>
    <e v="#DIV/0!"/>
    <s v="publishing"/>
    <s v="translations"/>
    <x v="7"/>
    <n v="0"/>
    <n v="0"/>
    <n v="1"/>
    <n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0-03T21:31:38"/>
    <d v="2014-10-03T21:31:38"/>
    <n v="1417391100"/>
    <n v="1412371898"/>
    <b v="0"/>
    <n v="0"/>
    <b v="0"/>
    <s v="publishing/translations"/>
    <n v="0"/>
    <e v="#DIV/0!"/>
    <s v="publishing"/>
    <s v="translations"/>
    <x v="10"/>
    <n v="0"/>
    <n v="0"/>
    <n v="1"/>
    <n v="1"/>
  </r>
  <r>
    <n v="1461"/>
    <s v="Relatively Prime Series 2"/>
    <s v="Series 2 of Relatively Prime, a podcast of stories from the Mathematical Domain"/>
    <n v="15000"/>
    <n v="15186.69"/>
    <x v="0"/>
    <s v="US"/>
    <s v="USD"/>
    <d v="2014-09-17T15:29:14"/>
    <d v="2014-09-17T15:29:14"/>
    <n v="1413849600"/>
    <n v="1410967754"/>
    <b v="1"/>
    <n v="340"/>
    <b v="1"/>
    <s v="publishing/radio &amp; podcasts"/>
    <n v="1.012446"/>
    <n v="44.67"/>
    <s v="publishing"/>
    <s v="radio &amp; podcasts"/>
    <x v="6"/>
    <n v="1"/>
    <n v="0"/>
    <n v="0"/>
    <n v="1"/>
  </r>
  <r>
    <n v="1462"/>
    <s v="Unbound: Fiction on the Radio"/>
    <s v="A new radio show focused on short fiction produced by Louisville Public Media"/>
    <n v="4000"/>
    <n v="4340.7"/>
    <x v="0"/>
    <s v="US"/>
    <s v="USD"/>
    <d v="2013-03-11T15:54:31"/>
    <d v="2013-03-11T15:54:31"/>
    <n v="1365609271"/>
    <n v="1363017271"/>
    <b v="1"/>
    <n v="150"/>
    <b v="1"/>
    <s v="publishing/radio &amp; podcasts"/>
    <n v="1.085175"/>
    <n v="28.94"/>
    <s v="publishing"/>
    <s v="radio &amp; podcasts"/>
    <x v="4"/>
    <n v="1"/>
    <n v="0"/>
    <n v="0"/>
    <n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2-21T21:52:18"/>
    <d v="2013-02-21T21:52:18"/>
    <n v="1365367938"/>
    <n v="1361483538"/>
    <b v="1"/>
    <n v="25"/>
    <b v="1"/>
    <s v="publishing/radio &amp; podcasts"/>
    <n v="1.4766666666666666"/>
    <n v="35.44"/>
    <s v="publishing"/>
    <s v="radio &amp; podcasts"/>
    <x v="2"/>
    <n v="1"/>
    <n v="0"/>
    <n v="0"/>
    <n v="1"/>
  </r>
  <r>
    <n v="1464"/>
    <s v="Science Studio"/>
    <s v="The Best Science Media on the Web"/>
    <n v="5000"/>
    <n v="8160"/>
    <x v="0"/>
    <s v="US"/>
    <s v="USD"/>
    <d v="2013-01-17T15:52:38"/>
    <d v="2013-01-17T15:52:38"/>
    <n v="1361029958"/>
    <n v="1358437958"/>
    <b v="1"/>
    <n v="234"/>
    <b v="1"/>
    <s v="publishing/radio &amp; podcasts"/>
    <n v="1.6319999999999999"/>
    <n v="34.869999999999997"/>
    <s v="publishing"/>
    <s v="radio &amp; podcasts"/>
    <x v="0"/>
    <n v="1"/>
    <n v="0"/>
    <n v="0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2-20T17:37:32"/>
    <d v="2012-02-20T17:37:32"/>
    <n v="1332385200"/>
    <n v="1329759452"/>
    <b v="1"/>
    <n v="2602"/>
    <b v="1"/>
    <s v="publishing/radio &amp; podcasts"/>
    <n v="4.5641449999999999"/>
    <n v="52.62"/>
    <s v="publishing"/>
    <s v="radio &amp; podcasts"/>
    <x v="5"/>
    <n v="1"/>
    <n v="0"/>
    <n v="0"/>
    <n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5-12-02T04:07:46"/>
    <d v="2015-12-02T04:07:46"/>
    <n v="1452574800"/>
    <n v="1449029266"/>
    <b v="1"/>
    <n v="248"/>
    <b v="1"/>
    <s v="publishing/radio &amp; podcasts"/>
    <n v="1.0787731249999999"/>
    <n v="69.599999999999994"/>
    <s v="publishing"/>
    <s v="radio &amp; podcasts"/>
    <x v="6"/>
    <n v="1"/>
    <n v="0"/>
    <n v="0"/>
    <n v="1"/>
  </r>
  <r>
    <n v="1467"/>
    <s v="Radio Ambulante"/>
    <s v="We are a new Spanish language podcast telling uniquely Latin American stories."/>
    <n v="40000"/>
    <n v="46032"/>
    <x v="0"/>
    <s v="US"/>
    <s v="USD"/>
    <d v="2012-01-25T19:14:45"/>
    <d v="2012-01-25T19:14:45"/>
    <n v="1332699285"/>
    <n v="1327518885"/>
    <b v="1"/>
    <n v="600"/>
    <b v="1"/>
    <s v="publishing/radio &amp; podcasts"/>
    <n v="1.1508"/>
    <n v="76.72"/>
    <s v="publishing"/>
    <s v="radio &amp; podcasts"/>
    <x v="3"/>
    <n v="1"/>
    <n v="0"/>
    <n v="0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4-13T00:20:49"/>
    <d v="2011-04-13T00:20:49"/>
    <n v="1307838049"/>
    <n v="1302654049"/>
    <b v="1"/>
    <n v="293"/>
    <b v="1"/>
    <s v="publishing/radio &amp; podcasts"/>
    <n v="1.0236842105263158"/>
    <n v="33.19"/>
    <s v="publishing"/>
    <s v="radio &amp; podcasts"/>
    <x v="0"/>
    <n v="1"/>
    <n v="0"/>
    <n v="0"/>
    <n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1-16T14:21:49"/>
    <d v="2013-01-16T14:21:49"/>
    <n v="1360938109"/>
    <n v="1358346109"/>
    <b v="1"/>
    <n v="321"/>
    <b v="1"/>
    <s v="publishing/radio &amp; podcasts"/>
    <n v="1.0842485875706214"/>
    <n v="149.46"/>
    <s v="publishing"/>
    <s v="radio &amp; podcasts"/>
    <x v="3"/>
    <n v="1"/>
    <n v="0"/>
    <n v="0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07T19:51:03"/>
    <d v="2012-12-07T19:51:03"/>
    <n v="1356724263"/>
    <n v="1354909863"/>
    <b v="1"/>
    <n v="81"/>
    <b v="1"/>
    <s v="publishing/radio &amp; podcasts"/>
    <n v="1.2513333333333334"/>
    <n v="23.17"/>
    <s v="publishing"/>
    <s v="radio &amp; podcasts"/>
    <x v="4"/>
    <n v="1"/>
    <n v="0"/>
    <n v="0"/>
    <n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3-10T22:58:54"/>
    <d v="2015-03-10T22:58:54"/>
    <n v="1428620334"/>
    <n v="1426028334"/>
    <b v="1"/>
    <n v="343"/>
    <b v="1"/>
    <s v="publishing/radio &amp; podcasts"/>
    <n v="1.03840625"/>
    <n v="96.88"/>
    <s v="publishing"/>
    <s v="radio &amp; podcasts"/>
    <x v="5"/>
    <n v="1"/>
    <n v="0"/>
    <n v="0"/>
    <n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09-16T13:01:43"/>
    <d v="2013-09-16T13:01:43"/>
    <n v="1381928503"/>
    <n v="1379336503"/>
    <b v="1"/>
    <n v="336"/>
    <b v="1"/>
    <s v="publishing/radio &amp; podcasts"/>
    <n v="1.3870400000000001"/>
    <n v="103.2"/>
    <s v="publishing"/>
    <s v="radio &amp; podcasts"/>
    <x v="9"/>
    <n v="1"/>
    <n v="0"/>
    <n v="0"/>
    <n v="1"/>
  </r>
  <r>
    <n v="1473"/>
    <s v="ONE LOVES ONLY FORM"/>
    <s v="Public Radio Project"/>
    <n v="1500"/>
    <n v="1807.74"/>
    <x v="0"/>
    <s v="US"/>
    <s v="USD"/>
    <d v="2012-01-31T23:30:39"/>
    <d v="2012-01-31T23:30:39"/>
    <n v="1330644639"/>
    <n v="1328052639"/>
    <b v="1"/>
    <n v="47"/>
    <b v="1"/>
    <s v="publishing/radio &amp; podcasts"/>
    <n v="1.20516"/>
    <n v="38.46"/>
    <s v="publishing"/>
    <s v="radio &amp; podcasts"/>
    <x v="4"/>
    <n v="1"/>
    <n v="0"/>
    <n v="0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8-14T17:28:12"/>
    <d v="2013-08-14T17:28:12"/>
    <n v="1379093292"/>
    <n v="1376501292"/>
    <b v="1"/>
    <n v="76"/>
    <b v="1"/>
    <s v="publishing/radio &amp; podcasts"/>
    <n v="1.1226666666666667"/>
    <n v="44.32"/>
    <s v="publishing"/>
    <s v="radio &amp; podcasts"/>
    <x v="4"/>
    <n v="1"/>
    <n v="0"/>
    <n v="0"/>
    <n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1-17T17:21:03"/>
    <d v="2014-11-17T17:21:03"/>
    <n v="1419051540"/>
    <n v="1416244863"/>
    <b v="1"/>
    <n v="441"/>
    <b v="1"/>
    <s v="publishing/radio &amp; podcasts"/>
    <n v="1.8866966666666667"/>
    <n v="64.17"/>
    <s v="publishing"/>
    <s v="radio &amp; podcasts"/>
    <x v="6"/>
    <n v="1"/>
    <n v="0"/>
    <n v="0"/>
    <n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8-11T01:00:22"/>
    <d v="2011-08-11T01:00:22"/>
    <n v="1315616422"/>
    <n v="1313024422"/>
    <b v="1"/>
    <n v="916"/>
    <b v="1"/>
    <s v="publishing/radio &amp; podcasts"/>
    <n v="6.6155466666666669"/>
    <n v="43.33"/>
    <s v="publishing"/>
    <s v="radio &amp; podcasts"/>
    <x v="0"/>
    <n v="1"/>
    <n v="0"/>
    <n v="0"/>
    <n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0-24T14:46:44"/>
    <d v="2011-10-24T14:46:44"/>
    <n v="1324609200"/>
    <n v="1319467604"/>
    <b v="1"/>
    <n v="369"/>
    <b v="1"/>
    <s v="publishing/radio &amp; podcasts"/>
    <n v="1.1131"/>
    <n v="90.5"/>
    <s v="publishing"/>
    <s v="radio &amp; podcasts"/>
    <x v="5"/>
    <n v="1"/>
    <n v="0"/>
    <n v="0"/>
    <n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4-30T20:55:13"/>
    <d v="2013-04-30T20:55:13"/>
    <n v="1368564913"/>
    <n v="1367355313"/>
    <b v="1"/>
    <n v="20242"/>
    <b v="1"/>
    <s v="publishing/radio &amp; podcasts"/>
    <n v="11.8161422"/>
    <n v="29.19"/>
    <s v="publishing"/>
    <s v="radio &amp; podcasts"/>
    <x v="10"/>
    <n v="1"/>
    <n v="0"/>
    <n v="0"/>
    <n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4-25T17:53:09"/>
    <d v="2014-04-25T17:53:09"/>
    <n v="1399694340"/>
    <n v="1398448389"/>
    <b v="1"/>
    <n v="71"/>
    <b v="1"/>
    <s v="publishing/radio &amp; podcasts"/>
    <n v="1.37375"/>
    <n v="30.96"/>
    <s v="publishing"/>
    <s v="radio &amp; podcasts"/>
    <x v="4"/>
    <n v="1"/>
    <n v="0"/>
    <n v="0"/>
    <n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09T22:24:59"/>
    <d v="2013-07-09T22:24:59"/>
    <n v="1374858000"/>
    <n v="1373408699"/>
    <b v="1"/>
    <n v="635"/>
    <b v="1"/>
    <s v="publishing/radio &amp; podcasts"/>
    <n v="1.170404"/>
    <n v="92.16"/>
    <s v="publishing"/>
    <s v="radio &amp; podcasts"/>
    <x v="10"/>
    <n v="1"/>
    <n v="0"/>
    <n v="0"/>
    <n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0-03T22:09:05"/>
    <d v="2013-10-03T22:09:05"/>
    <n v="1383430145"/>
    <n v="1380838145"/>
    <b v="0"/>
    <n v="6"/>
    <b v="0"/>
    <s v="publishing/fiction"/>
    <n v="2.1000000000000001E-2"/>
    <n v="17.5"/>
    <s v="publishing"/>
    <s v="fiction"/>
    <x v="0"/>
    <n v="0"/>
    <n v="1"/>
    <n v="0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8-15T20:35:36"/>
    <d v="2012-08-15T20:35:36"/>
    <n v="1347004260"/>
    <n v="1345062936"/>
    <b v="0"/>
    <n v="1"/>
    <b v="0"/>
    <s v="publishing/fiction"/>
    <n v="1E-3"/>
    <n v="5"/>
    <s v="publishing"/>
    <s v="fiction"/>
    <x v="0"/>
    <n v="0"/>
    <n v="1"/>
    <n v="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6-27T04:37:55"/>
    <d v="2016-06-27T04:37:55"/>
    <n v="1469162275"/>
    <n v="1467002275"/>
    <b v="0"/>
    <n v="2"/>
    <b v="0"/>
    <s v="publishing/fiction"/>
    <n v="7.1428571428571426E-3"/>
    <n v="25"/>
    <s v="publishing"/>
    <s v="fiction"/>
    <x v="0"/>
    <n v="0"/>
    <n v="1"/>
    <n v="0"/>
    <n v="1"/>
  </r>
  <r>
    <n v="1484"/>
    <s v="a book called filtered down thru the stars"/>
    <s v="The mussings of an old wizard"/>
    <n v="2000"/>
    <n v="0"/>
    <x v="2"/>
    <s v="US"/>
    <s v="USD"/>
    <d v="2012-05-24T04:49:23"/>
    <d v="2012-05-24T04:49:23"/>
    <n v="1342882260"/>
    <n v="1337834963"/>
    <b v="0"/>
    <n v="0"/>
    <b v="0"/>
    <s v="publishing/fiction"/>
    <n v="0"/>
    <e v="#DIV/0!"/>
    <s v="publishing"/>
    <s v="fiction"/>
    <x v="4"/>
    <n v="0"/>
    <n v="1"/>
    <n v="0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5-06T19:06:13"/>
    <d v="2015-05-06T19:06:13"/>
    <n v="1434827173"/>
    <n v="1430939173"/>
    <b v="0"/>
    <n v="3"/>
    <b v="0"/>
    <s v="publishing/fiction"/>
    <n v="2.2388059701492536E-2"/>
    <n v="50"/>
    <s v="publishing"/>
    <s v="fiction"/>
    <x v="0"/>
    <n v="0"/>
    <n v="1"/>
    <n v="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1-28T04:02:41"/>
    <d v="2015-01-28T04:02:41"/>
    <n v="1425009761"/>
    <n v="1422417761"/>
    <b v="0"/>
    <n v="3"/>
    <b v="0"/>
    <s v="publishing/fiction"/>
    <n v="2.3999999999999998E-3"/>
    <n v="16"/>
    <s v="publishing"/>
    <s v="fiction"/>
    <x v="8"/>
    <n v="0"/>
    <n v="1"/>
    <n v="0"/>
    <n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7-03T22:01:11"/>
    <d v="2016-07-03T22:01:11"/>
    <n v="1470175271"/>
    <n v="1467583271"/>
    <b v="0"/>
    <n v="0"/>
    <b v="0"/>
    <s v="publishing/fiction"/>
    <n v="0"/>
    <e v="#DIV/0!"/>
    <s v="publishing"/>
    <s v="fiction"/>
    <x v="1"/>
    <n v="0"/>
    <n v="1"/>
    <n v="0"/>
    <n v="1"/>
  </r>
  <r>
    <n v="1488"/>
    <s v="Nanolution"/>
    <s v="A blockbuster sci-fi adventure. What would you do if one day your life changed to beyond the imaginable?"/>
    <n v="15000"/>
    <n v="360"/>
    <x v="2"/>
    <s v="AU"/>
    <s v="AUD"/>
    <d v="2013-12-06T13:31:00"/>
    <d v="2013-12-06T13:31:00"/>
    <n v="1388928660"/>
    <n v="1386336660"/>
    <b v="0"/>
    <n v="6"/>
    <b v="0"/>
    <s v="publishing/fiction"/>
    <n v="2.4E-2"/>
    <n v="60"/>
    <s v="publishing"/>
    <s v="fiction"/>
    <x v="6"/>
    <n v="0"/>
    <n v="1"/>
    <n v="0"/>
    <n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0-16T14:40:52"/>
    <d v="2012-10-16T14:40:52"/>
    <n v="1352994052"/>
    <n v="1350398452"/>
    <b v="0"/>
    <n v="0"/>
    <b v="0"/>
    <s v="publishing/fiction"/>
    <n v="0"/>
    <e v="#DIV/0!"/>
    <s v="publishing"/>
    <s v="fiction"/>
    <x v="0"/>
    <n v="0"/>
    <n v="1"/>
    <n v="0"/>
    <n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09-03T13:27:54"/>
    <d v="2013-09-03T13:27:54"/>
    <n v="1380720474"/>
    <n v="1378214874"/>
    <b v="0"/>
    <n v="19"/>
    <b v="0"/>
    <s v="publishing/fiction"/>
    <n v="0.30862068965517242"/>
    <n v="47.11"/>
    <s v="publishing"/>
    <s v="fiction"/>
    <x v="4"/>
    <n v="0"/>
    <n v="1"/>
    <n v="0"/>
    <n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4-12-18T17:07:23"/>
    <d v="2014-12-18T17:07:23"/>
    <n v="1424014680"/>
    <n v="1418922443"/>
    <b v="0"/>
    <n v="1"/>
    <b v="0"/>
    <s v="publishing/fiction"/>
    <n v="8.3333333333333329E-2"/>
    <n v="100"/>
    <s v="publishing"/>
    <s v="fiction"/>
    <x v="4"/>
    <n v="0"/>
    <n v="1"/>
    <n v="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5-19T21:14:06"/>
    <d v="2011-05-19T21:14:06"/>
    <n v="1308431646"/>
    <n v="1305839646"/>
    <b v="0"/>
    <n v="2"/>
    <b v="0"/>
    <s v="publishing/fiction"/>
    <n v="7.4999999999999997E-3"/>
    <n v="15"/>
    <s v="publishing"/>
    <s v="fiction"/>
    <x v="4"/>
    <n v="0"/>
    <n v="1"/>
    <n v="0"/>
    <n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5-17T20:47:55"/>
    <d v="2013-05-17T20:47:55"/>
    <n v="1371415675"/>
    <n v="1368823675"/>
    <b v="0"/>
    <n v="0"/>
    <b v="0"/>
    <s v="publishing/fiction"/>
    <n v="0"/>
    <e v="#DIV/0!"/>
    <s v="publishing"/>
    <s v="fiction"/>
    <x v="4"/>
    <n v="0"/>
    <n v="1"/>
    <n v="0"/>
    <n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3-04T17:20:13"/>
    <d v="2015-03-04T17:20:13"/>
    <n v="1428075480"/>
    <n v="1425489613"/>
    <b v="0"/>
    <n v="11"/>
    <b v="0"/>
    <s v="publishing/fiction"/>
    <n v="8.8999999999999996E-2"/>
    <n v="40.450000000000003"/>
    <s v="publishing"/>
    <s v="fiction"/>
    <x v="0"/>
    <n v="0"/>
    <n v="1"/>
    <n v="0"/>
    <n v="1"/>
  </r>
  <r>
    <n v="1495"/>
    <s v="A Magical Bildungsroman with a Female Heroine"/>
    <s v="The Adventures of Penelope Hawthorne. Part One: The Spellbook of Dracone."/>
    <n v="2000"/>
    <n v="0"/>
    <x v="2"/>
    <s v="US"/>
    <s v="USD"/>
    <d v="2011-07-28T18:57:11"/>
    <d v="2011-07-28T18:57:11"/>
    <n v="1314471431"/>
    <n v="1311879431"/>
    <b v="0"/>
    <n v="0"/>
    <b v="0"/>
    <s v="publishing/fiction"/>
    <n v="0"/>
    <e v="#DIV/0!"/>
    <s v="publishing"/>
    <s v="fiction"/>
    <x v="4"/>
    <n v="0"/>
    <n v="1"/>
    <n v="0"/>
    <n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7-18T11:24:19"/>
    <d v="2014-07-18T11:24:19"/>
    <n v="1410866659"/>
    <n v="1405682659"/>
    <b v="0"/>
    <n v="0"/>
    <b v="0"/>
    <s v="publishing/fiction"/>
    <n v="0"/>
    <e v="#DIV/0!"/>
    <s v="publishing"/>
    <s v="fiction"/>
    <x v="4"/>
    <n v="0"/>
    <n v="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6-19T15:25:22"/>
    <d v="2013-06-19T15:25:22"/>
    <n v="1375299780"/>
    <n v="1371655522"/>
    <b v="0"/>
    <n v="1"/>
    <b v="0"/>
    <s v="publishing/fiction"/>
    <n v="6.666666666666667E-5"/>
    <n v="1"/>
    <s v="publishing"/>
    <s v="fiction"/>
    <x v="6"/>
    <n v="0"/>
    <n v="1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7-20T23:36:18"/>
    <d v="2014-07-20T23:36:18"/>
    <n v="1409787378"/>
    <n v="1405899378"/>
    <b v="0"/>
    <n v="3"/>
    <b v="0"/>
    <s v="publishing/fiction"/>
    <n v="1.9E-2"/>
    <n v="19"/>
    <s v="publishing"/>
    <s v="fiction"/>
    <x v="4"/>
    <n v="0"/>
    <n v="1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6-06T00:10:33"/>
    <d v="2016-06-06T00:10:33"/>
    <n v="1470355833"/>
    <n v="1465171833"/>
    <b v="0"/>
    <n v="1"/>
    <b v="0"/>
    <s v="publishing/fiction"/>
    <n v="2.5000000000000001E-3"/>
    <n v="5"/>
    <s v="publishing"/>
    <s v="fiction"/>
    <x v="4"/>
    <n v="0"/>
    <n v="1"/>
    <n v="0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4-01T21:42:37"/>
    <d v="2013-04-01T21:42:37"/>
    <n v="1367444557"/>
    <n v="1364852557"/>
    <b v="0"/>
    <n v="15"/>
    <b v="0"/>
    <s v="publishing/fiction"/>
    <n v="0.25035714285714283"/>
    <n v="46.73"/>
    <s v="publishing"/>
    <s v="fiction"/>
    <x v="4"/>
    <n v="0"/>
    <n v="1"/>
    <n v="0"/>
    <n v="1"/>
  </r>
  <r>
    <n v="1501"/>
    <s v="This is Nowhere"/>
    <s v="A hardcover book of surf, outdoor and nature photos from the British Columbia coast."/>
    <n v="52000"/>
    <n v="86492"/>
    <x v="0"/>
    <s v="CA"/>
    <s v="CAD"/>
    <d v="2015-06-08T14:00:23"/>
    <d v="2015-06-08T14:00:23"/>
    <n v="1436364023"/>
    <n v="1433772023"/>
    <b v="1"/>
    <n v="885"/>
    <b v="1"/>
    <s v="photography/photobooks"/>
    <n v="1.6633076923076924"/>
    <n v="97.73"/>
    <s v="photography"/>
    <s v="photobooks"/>
    <x v="10"/>
    <n v="1"/>
    <n v="0"/>
    <n v="0"/>
    <n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2-26T13:01:20"/>
    <d v="2016-02-26T13:01:20"/>
    <n v="1458943200"/>
    <n v="1456491680"/>
    <b v="1"/>
    <n v="329"/>
    <b v="1"/>
    <s v="photography/photobooks"/>
    <n v="1.0144545454545455"/>
    <n v="67.84"/>
    <s v="photography"/>
    <s v="photobooks"/>
    <x v="8"/>
    <n v="1"/>
    <n v="0"/>
    <n v="0"/>
    <n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08-24T08:20:01"/>
    <d v="2016-08-24T08:20:01"/>
    <n v="1477210801"/>
    <n v="1472026801"/>
    <b v="1"/>
    <n v="71"/>
    <b v="1"/>
    <s v="photography/photobooks"/>
    <n v="1.0789146666666667"/>
    <n v="56.98"/>
    <s v="photography"/>
    <s v="photobooks"/>
    <x v="4"/>
    <n v="1"/>
    <n v="0"/>
    <n v="0"/>
    <n v="1"/>
  </r>
  <r>
    <n v="1504"/>
    <s v="RYU X RIO"/>
    <s v="A football photography book like no other about the 2014 World Cup in Brazil, by Ryu Voelkel."/>
    <n v="6500"/>
    <n v="18066"/>
    <x v="0"/>
    <s v="GB"/>
    <s v="GBP"/>
    <d v="2014-05-13T15:47:04"/>
    <d v="2014-05-13T15:47:04"/>
    <n v="1402389180"/>
    <n v="1399996024"/>
    <b v="1"/>
    <n v="269"/>
    <b v="1"/>
    <s v="photography/photobooks"/>
    <n v="2.7793846153846156"/>
    <n v="67.16"/>
    <s v="photography"/>
    <s v="photobooks"/>
    <x v="0"/>
    <n v="1"/>
    <n v="0"/>
    <n v="0"/>
    <n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2-14T10:38:23"/>
    <d v="2016-02-14T10:38:23"/>
    <n v="1458676860"/>
    <n v="1455446303"/>
    <b v="1"/>
    <n v="345"/>
    <b v="1"/>
    <s v="photography/photobooks"/>
    <n v="1.0358125"/>
    <n v="48.04"/>
    <s v="photography"/>
    <s v="photobooks"/>
    <x v="6"/>
    <n v="1"/>
    <n v="0"/>
    <n v="0"/>
    <n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6-24T18:51:44"/>
    <d v="2014-06-24T18:51:44"/>
    <n v="1406227904"/>
    <n v="1403635904"/>
    <b v="1"/>
    <n v="43"/>
    <b v="1"/>
    <s v="photography/photobooks"/>
    <n v="1.1140000000000001"/>
    <n v="38.86"/>
    <s v="photography"/>
    <s v="photobooks"/>
    <x v="4"/>
    <n v="1"/>
    <n v="0"/>
    <n v="0"/>
    <n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3-17T10:48:29"/>
    <d v="2010-03-17T10:48:29"/>
    <n v="1273911000"/>
    <n v="1268822909"/>
    <b v="1"/>
    <n v="33"/>
    <b v="1"/>
    <s v="photography/photobooks"/>
    <n v="2.15"/>
    <n v="78.180000000000007"/>
    <s v="photography"/>
    <s v="photobooks"/>
    <x v="4"/>
    <n v="1"/>
    <n v="0"/>
    <n v="0"/>
    <n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5-27T14:44:41"/>
    <d v="2014-05-27T14:44:41"/>
    <n v="1403880281"/>
    <n v="1401201881"/>
    <b v="1"/>
    <n v="211"/>
    <b v="1"/>
    <s v="photography/photobooks"/>
    <n v="1.1076216216216217"/>
    <n v="97.11"/>
    <s v="photography"/>
    <s v="photobooks"/>
    <x v="6"/>
    <n v="1"/>
    <n v="0"/>
    <n v="0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1-16T12:48:05"/>
    <d v="2017-01-16T12:48:05"/>
    <n v="1487113140"/>
    <n v="1484570885"/>
    <b v="1"/>
    <n v="196"/>
    <b v="1"/>
    <s v="photography/photobooks"/>
    <n v="1.2364125714285714"/>
    <n v="110.39"/>
    <s v="photography"/>
    <s v="photobooks"/>
    <x v="6"/>
    <n v="1"/>
    <n v="0"/>
    <n v="0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6-19T09:14:38"/>
    <d v="2014-06-19T09:14:38"/>
    <n v="1405761278"/>
    <n v="1403169278"/>
    <b v="1"/>
    <n v="405"/>
    <b v="1"/>
    <s v="photography/photobooks"/>
    <n v="1.0103500000000001"/>
    <n v="39.92"/>
    <s v="photography"/>
    <s v="photobooks"/>
    <x v="6"/>
    <n v="1"/>
    <n v="0"/>
    <n v="0"/>
    <n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0-19T14:00:04"/>
    <d v="2015-10-19T14:00:04"/>
    <n v="1447858804"/>
    <n v="1445263204"/>
    <b v="1"/>
    <n v="206"/>
    <b v="1"/>
    <s v="photography/photobooks"/>
    <n v="1.1179285714285714"/>
    <n v="75.98"/>
    <s v="photography"/>
    <s v="photobooks"/>
    <x v="1"/>
    <n v="1"/>
    <n v="0"/>
    <n v="0"/>
    <n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1-06T16:25:39"/>
    <d v="2017-01-06T16:25:39"/>
    <n v="1486311939"/>
    <n v="1483719939"/>
    <b v="1"/>
    <n v="335"/>
    <b v="1"/>
    <s v="photography/photobooks"/>
    <n v="5.5877142857142861"/>
    <n v="58.38"/>
    <s v="photography"/>
    <s v="photobooks"/>
    <x v="4"/>
    <n v="1"/>
    <n v="0"/>
    <n v="0"/>
    <n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6-16T15:17:46"/>
    <d v="2014-06-16T15:17:46"/>
    <n v="1405523866"/>
    <n v="1402931866"/>
    <b v="1"/>
    <n v="215"/>
    <b v="1"/>
    <s v="photography/photobooks"/>
    <n v="1.5001875"/>
    <n v="55.82"/>
    <s v="photography"/>
    <s v="photobooks"/>
    <x v="0"/>
    <n v="1"/>
    <n v="0"/>
    <n v="0"/>
    <n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8-18T14:20:40"/>
    <d v="2015-08-18T14:20:40"/>
    <n v="1443363640"/>
    <n v="1439907640"/>
    <b v="1"/>
    <n v="176"/>
    <b v="1"/>
    <s v="photography/photobooks"/>
    <n v="1.0647599999999999"/>
    <n v="151.24"/>
    <s v="photography"/>
    <s v="photobooks"/>
    <x v="9"/>
    <n v="1"/>
    <n v="0"/>
    <n v="0"/>
    <n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2-15T06:04:57"/>
    <d v="2016-02-15T06:04:57"/>
    <n v="1458104697"/>
    <n v="1455516297"/>
    <b v="1"/>
    <n v="555"/>
    <b v="1"/>
    <s v="photography/photobooks"/>
    <n v="1.57189"/>
    <n v="849.67"/>
    <s v="photography"/>
    <s v="photobooks"/>
    <x v="10"/>
    <n v="1"/>
    <n v="0"/>
    <n v="0"/>
    <n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09-06T11:11:32"/>
    <d v="2016-09-06T11:11:32"/>
    <n v="1475762400"/>
    <n v="1473160292"/>
    <b v="1"/>
    <n v="116"/>
    <b v="1"/>
    <s v="photography/photobooks"/>
    <n v="1.0865882352941176"/>
    <n v="159.24"/>
    <s v="photography"/>
    <s v="photobooks"/>
    <x v="6"/>
    <n v="1"/>
    <n v="0"/>
    <n v="0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1-05T13:35:53"/>
    <d v="2014-11-05T13:35:53"/>
    <n v="1417845600"/>
    <n v="1415194553"/>
    <b v="1"/>
    <n v="615"/>
    <b v="1"/>
    <s v="photography/photobooks"/>
    <n v="1.6197999999999999"/>
    <n v="39.51"/>
    <s v="photography"/>
    <s v="photobooks"/>
    <x v="6"/>
    <n v="1"/>
    <n v="0"/>
    <n v="0"/>
    <n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01T19:40:52"/>
    <d v="2014-05-01T19:40:52"/>
    <n v="1401565252"/>
    <n v="1398973252"/>
    <b v="1"/>
    <n v="236"/>
    <b v="1"/>
    <s v="photography/photobooks"/>
    <n v="2.0536666666666665"/>
    <n v="130.53"/>
    <s v="photography"/>
    <s v="photobooks"/>
    <x v="6"/>
    <n v="1"/>
    <n v="0"/>
    <n v="0"/>
    <n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5-23T17:48:03"/>
    <d v="2014-05-23T17:48:03"/>
    <n v="1403301540"/>
    <n v="1400867283"/>
    <b v="1"/>
    <n v="145"/>
    <b v="1"/>
    <s v="photography/photobooks"/>
    <n v="1.033638888888889"/>
    <n v="64.16"/>
    <s v="photography"/>
    <s v="photobooks"/>
    <x v="0"/>
    <n v="1"/>
    <n v="0"/>
    <n v="0"/>
    <n v="1"/>
  </r>
  <r>
    <n v="1520"/>
    <s v="TULIPS"/>
    <s v="A self-published photography book by Andrew Miksys from his new series about Belarus"/>
    <n v="18000"/>
    <n v="18625"/>
    <x v="0"/>
    <s v="US"/>
    <s v="USD"/>
    <d v="2014-11-12T20:35:13"/>
    <d v="2014-11-12T20:35:13"/>
    <n v="1418961600"/>
    <n v="1415824513"/>
    <b v="1"/>
    <n v="167"/>
    <b v="1"/>
    <s v="photography/photobooks"/>
    <n v="1.0347222222222223"/>
    <n v="111.53"/>
    <s v="photography"/>
    <s v="photobooks"/>
    <x v="6"/>
    <n v="1"/>
    <n v="0"/>
    <n v="0"/>
    <n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5-03T04:01:31"/>
    <d v="2016-05-03T04:01:31"/>
    <n v="1465272091"/>
    <n v="1462248091"/>
    <b v="1"/>
    <n v="235"/>
    <b v="1"/>
    <s v="photography/photobooks"/>
    <n v="1.0681333333333334"/>
    <n v="170.45"/>
    <s v="photography"/>
    <s v="photobooks"/>
    <x v="7"/>
    <n v="1"/>
    <n v="0"/>
    <n v="0"/>
    <n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09-17T19:55:39"/>
    <d v="2014-09-17T19:55:39"/>
    <n v="1413575739"/>
    <n v="1410983739"/>
    <b v="1"/>
    <n v="452"/>
    <b v="1"/>
    <s v="photography/photobooks"/>
    <n v="1.3896574712643677"/>
    <n v="133.74"/>
    <s v="photography"/>
    <s v="photobooks"/>
    <x v="3"/>
    <n v="1"/>
    <n v="0"/>
    <n v="0"/>
    <n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1-21T18:01:56"/>
    <d v="2014-11-21T18:01:56"/>
    <n v="1419292800"/>
    <n v="1416592916"/>
    <b v="1"/>
    <n v="241"/>
    <b v="1"/>
    <s v="photography/photobooks"/>
    <n v="1.2484324324324325"/>
    <n v="95.83"/>
    <s v="photography"/>
    <s v="photobooks"/>
    <x v="6"/>
    <n v="1"/>
    <n v="0"/>
    <n v="0"/>
    <n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1-21T12:01:30"/>
    <d v="2017-01-21T12:01:30"/>
    <n v="1487592090"/>
    <n v="1485000090"/>
    <b v="1"/>
    <n v="28"/>
    <b v="1"/>
    <s v="photography/photobooks"/>
    <n v="2.0699999999999998"/>
    <n v="221.79"/>
    <s v="photography"/>
    <s v="photobooks"/>
    <x v="4"/>
    <n v="1"/>
    <n v="0"/>
    <n v="0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7-19T16:52:18"/>
    <d v="2016-07-19T16:52:18"/>
    <n v="1471539138"/>
    <n v="1468947138"/>
    <b v="1"/>
    <n v="140"/>
    <b v="1"/>
    <s v="photography/photobooks"/>
    <n v="1.7400576923076922"/>
    <n v="32.32"/>
    <s v="photography"/>
    <s v="photobooks"/>
    <x v="4"/>
    <n v="1"/>
    <n v="0"/>
    <n v="0"/>
    <n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5-12-01T06:37:27"/>
    <d v="2015-12-01T06:37:27"/>
    <n v="1453185447"/>
    <n v="1448951847"/>
    <b v="1"/>
    <n v="280"/>
    <b v="1"/>
    <s v="photography/photobooks"/>
    <n v="1.2032608695652174"/>
    <n v="98.84"/>
    <s v="photography"/>
    <s v="photobooks"/>
    <x v="8"/>
    <n v="1"/>
    <n v="0"/>
    <n v="0"/>
    <n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2-14T14:24:46"/>
    <d v="2017-02-14T14:24:46"/>
    <n v="1489497886"/>
    <n v="1487082286"/>
    <b v="1"/>
    <n v="70"/>
    <b v="1"/>
    <s v="photography/photobooks"/>
    <n v="1.1044428571428573"/>
    <n v="55.22"/>
    <s v="photography"/>
    <s v="photobooks"/>
    <x v="4"/>
    <n v="1"/>
    <n v="0"/>
    <n v="0"/>
    <n v="1"/>
  </r>
  <r>
    <n v="1528"/>
    <s v="Don't Go Outside: Tokyo Street Photos"/>
    <s v="A book of street photos from around Shibuya that I've made between 2011-2016."/>
    <n v="3000"/>
    <n v="8447"/>
    <x v="0"/>
    <s v="US"/>
    <s v="USD"/>
    <d v="2017-01-01T17:35:22"/>
    <d v="2017-01-01T17:35:22"/>
    <n v="1485907200"/>
    <n v="1483292122"/>
    <b v="1"/>
    <n v="160"/>
    <b v="1"/>
    <s v="photography/photobooks"/>
    <n v="2.8156666666666665"/>
    <n v="52.79"/>
    <s v="photography"/>
    <s v="photobooks"/>
    <x v="4"/>
    <n v="1"/>
    <n v="0"/>
    <n v="0"/>
    <n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2-17T15:05:20"/>
    <d v="2015-02-17T15:05:20"/>
    <n v="1426773920"/>
    <n v="1424185520"/>
    <b v="1"/>
    <n v="141"/>
    <b v="1"/>
    <s v="photography/photobooks"/>
    <n v="1.0067894736842105"/>
    <n v="135.66999999999999"/>
    <s v="photography"/>
    <s v="photobooks"/>
    <x v="6"/>
    <n v="1"/>
    <n v="0"/>
    <n v="0"/>
    <n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09-28T18:24:55"/>
    <d v="2015-09-28T18:24:55"/>
    <n v="1445624695"/>
    <n v="1443464695"/>
    <b v="1"/>
    <n v="874"/>
    <b v="1"/>
    <s v="photography/photobooks"/>
    <n v="1.3482571428571428"/>
    <n v="53.99"/>
    <s v="photography"/>
    <s v="photobooks"/>
    <x v="7"/>
    <n v="1"/>
    <n v="0"/>
    <n v="0"/>
    <n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0-29T19:15:26"/>
    <d v="2014-10-29T19:15:26"/>
    <n v="1417402800"/>
    <n v="1414610126"/>
    <b v="1"/>
    <n v="73"/>
    <b v="1"/>
    <s v="photography/photobooks"/>
    <n v="1.7595744680851064"/>
    <n v="56.64"/>
    <s v="photography"/>
    <s v="photobooks"/>
    <x v="4"/>
    <n v="1"/>
    <n v="0"/>
    <n v="0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1-22T11:24:25"/>
    <d v="2016-01-22T11:24:25"/>
    <n v="1455548400"/>
    <n v="1453461865"/>
    <b v="1"/>
    <n v="294"/>
    <b v="1"/>
    <s v="photography/photobooks"/>
    <n v="4.8402000000000003"/>
    <n v="82.32"/>
    <s v="photography"/>
    <s v="photobooks"/>
    <x v="0"/>
    <n v="1"/>
    <n v="0"/>
    <n v="0"/>
    <n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3-14T00:02:57"/>
    <d v="2016-03-14T00:02:57"/>
    <n v="1462161540"/>
    <n v="1457913777"/>
    <b v="1"/>
    <n v="740"/>
    <b v="1"/>
    <s v="photography/photobooks"/>
    <n v="1.4514"/>
    <n v="88.26"/>
    <s v="photography"/>
    <s v="photobooks"/>
    <x v="11"/>
    <n v="1"/>
    <n v="0"/>
    <n v="0"/>
    <n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8-05T16:11:02"/>
    <d v="2015-08-05T16:11:02"/>
    <n v="1441383062"/>
    <n v="1438791062"/>
    <b v="1"/>
    <n v="369"/>
    <b v="1"/>
    <s v="photography/photobooks"/>
    <n v="4.1773333333333333"/>
    <n v="84.91"/>
    <s v="photography"/>
    <s v="photobooks"/>
    <x v="0"/>
    <n v="1"/>
    <n v="0"/>
    <n v="0"/>
    <n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4-24T19:53:51"/>
    <d v="2016-04-24T19:53:51"/>
    <n v="1464040800"/>
    <n v="1461527631"/>
    <b v="1"/>
    <n v="110"/>
    <b v="1"/>
    <s v="photography/photobooks"/>
    <n v="1.3242499999999999"/>
    <n v="48.15"/>
    <s v="photography"/>
    <s v="photobooks"/>
    <x v="4"/>
    <n v="1"/>
    <n v="0"/>
    <n v="0"/>
    <n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7-28T19:15:10"/>
    <d v="2015-07-28T19:15:10"/>
    <n v="1440702910"/>
    <n v="1438110910"/>
    <b v="1"/>
    <n v="455"/>
    <b v="1"/>
    <s v="photography/photobooks"/>
    <n v="2.5030841666666666"/>
    <n v="66.02"/>
    <s v="photography"/>
    <s v="photobooks"/>
    <x v="1"/>
    <n v="1"/>
    <n v="0"/>
    <n v="0"/>
    <n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7-01T07:33:47"/>
    <d v="2016-07-01T07:33:47"/>
    <n v="1470506400"/>
    <n v="1467358427"/>
    <b v="1"/>
    <n v="224"/>
    <b v="1"/>
    <s v="photography/photobooks"/>
    <n v="1.7989999999999999"/>
    <n v="96.38"/>
    <s v="photography"/>
    <s v="photobooks"/>
    <x v="1"/>
    <n v="1"/>
    <n v="0"/>
    <n v="0"/>
    <n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4-12-08T18:46:10"/>
    <d v="2014-12-08T18:46:10"/>
    <n v="1421952370"/>
    <n v="1418064370"/>
    <b v="1"/>
    <n v="46"/>
    <b v="1"/>
    <s v="photography/photobooks"/>
    <n v="1.0262857142857142"/>
    <n v="156.16999999999999"/>
    <s v="photography"/>
    <s v="photobooks"/>
    <x v="0"/>
    <n v="1"/>
    <n v="0"/>
    <n v="0"/>
    <n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6-12-01T22:03:39"/>
    <d v="2016-12-01T22:03:39"/>
    <n v="1483481019"/>
    <n v="1480629819"/>
    <b v="0"/>
    <n v="284"/>
    <b v="1"/>
    <s v="photography/photobooks"/>
    <n v="1.359861"/>
    <n v="95.76"/>
    <s v="photography"/>
    <s v="photobooks"/>
    <x v="8"/>
    <n v="1"/>
    <n v="0"/>
    <n v="0"/>
    <n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0-27T00:10:16"/>
    <d v="2014-10-27T00:10:16"/>
    <n v="1416964500"/>
    <n v="1414368616"/>
    <b v="1"/>
    <n v="98"/>
    <b v="1"/>
    <s v="photography/photobooks"/>
    <n v="1.1786666666666668"/>
    <n v="180.41"/>
    <s v="photography"/>
    <s v="photobooks"/>
    <x v="6"/>
    <n v="1"/>
    <n v="0"/>
    <n v="0"/>
    <n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01T17:05:38"/>
    <d v="2014-12-01T17:05:38"/>
    <n v="1420045538"/>
    <n v="1417453538"/>
    <b v="0"/>
    <n v="2"/>
    <b v="0"/>
    <s v="photography/nature"/>
    <n v="3.3333333333333332E-4"/>
    <n v="3"/>
    <s v="photography"/>
    <s v="nature"/>
    <x v="6"/>
    <n v="0"/>
    <n v="1"/>
    <n v="0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15T23:55:00"/>
    <d v="2015-06-15T23:55:00"/>
    <n v="1435708500"/>
    <n v="1434412500"/>
    <b v="0"/>
    <n v="1"/>
    <b v="0"/>
    <s v="photography/nature"/>
    <n v="0.04"/>
    <n v="20"/>
    <s v="photography"/>
    <s v="nature"/>
    <x v="2"/>
    <n v="0"/>
    <n v="1"/>
    <n v="0"/>
    <n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0-23T12:13:54"/>
    <d v="2014-10-23T12:13:54"/>
    <n v="1416662034"/>
    <n v="1414066434"/>
    <b v="0"/>
    <n v="1"/>
    <b v="0"/>
    <s v="photography/nature"/>
    <n v="4.4444444444444444E-3"/>
    <n v="10"/>
    <s v="photography"/>
    <s v="nature"/>
    <x v="4"/>
    <n v="0"/>
    <n v="1"/>
    <n v="0"/>
    <n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2-18T01:13:44"/>
    <d v="2015-02-18T01:13:44"/>
    <n v="1427847480"/>
    <n v="1424222024"/>
    <b v="0"/>
    <n v="0"/>
    <b v="0"/>
    <s v="photography/nature"/>
    <n v="0"/>
    <e v="#DIV/0!"/>
    <s v="photography"/>
    <s v="nature"/>
    <x v="4"/>
    <n v="0"/>
    <n v="1"/>
    <n v="0"/>
    <n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1-27T21:13:54"/>
    <d v="2015-01-27T21:13:54"/>
    <n v="1425330960"/>
    <n v="1422393234"/>
    <b v="0"/>
    <n v="1"/>
    <b v="0"/>
    <s v="photography/nature"/>
    <n v="3.3333333333333332E-4"/>
    <n v="1"/>
    <s v="photography"/>
    <s v="nature"/>
    <x v="4"/>
    <n v="0"/>
    <n v="1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7-19T05:06:39"/>
    <d v="2014-07-19T05:06:39"/>
    <n v="1410930399"/>
    <n v="1405746399"/>
    <b v="0"/>
    <n v="11"/>
    <b v="0"/>
    <s v="photography/nature"/>
    <n v="0.28899999999999998"/>
    <n v="26.27"/>
    <s v="photography"/>
    <s v="nature"/>
    <x v="4"/>
    <n v="0"/>
    <n v="1"/>
    <n v="0"/>
    <n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16T10:14:42"/>
    <d v="2017-02-16T10:14:42"/>
    <n v="1487844882"/>
    <n v="1487240082"/>
    <b v="0"/>
    <n v="0"/>
    <b v="0"/>
    <s v="photography/nature"/>
    <n v="0"/>
    <e v="#DIV/0!"/>
    <s v="photography"/>
    <s v="nature"/>
    <x v="2"/>
    <n v="0"/>
    <n v="1"/>
    <n v="0"/>
    <n v="1"/>
  </r>
  <r>
    <n v="1548"/>
    <s v="Change the World through Color"/>
    <s v="Beauty is in the eye of the beholder and I want to inspire conservation through color."/>
    <n v="700"/>
    <n v="60"/>
    <x v="2"/>
    <s v="US"/>
    <s v="USD"/>
    <d v="2015-10-09T21:10:20"/>
    <d v="2015-10-09T21:10:20"/>
    <n v="1447020620"/>
    <n v="1444425020"/>
    <b v="0"/>
    <n v="1"/>
    <b v="0"/>
    <s v="photography/nature"/>
    <n v="8.5714285714285715E-2"/>
    <n v="60"/>
    <s v="photography"/>
    <s v="nature"/>
    <x v="2"/>
    <n v="0"/>
    <n v="1"/>
    <n v="0"/>
    <n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0-04T03:15:59"/>
    <d v="2015-10-04T03:15:59"/>
    <n v="1446524159"/>
    <n v="1443928559"/>
    <b v="0"/>
    <n v="6"/>
    <b v="0"/>
    <s v="photography/nature"/>
    <n v="0.34"/>
    <n v="28.33"/>
    <s v="photography"/>
    <s v="nature"/>
    <x v="2"/>
    <n v="0"/>
    <n v="1"/>
    <n v="0"/>
    <n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4-12T10:47:14"/>
    <d v="2016-04-12T10:47:14"/>
    <n v="1463050034"/>
    <n v="1460458034"/>
    <b v="0"/>
    <n v="7"/>
    <b v="0"/>
    <s v="photography/nature"/>
    <n v="0.13466666666666666"/>
    <n v="14.43"/>
    <s v="photography"/>
    <s v="nature"/>
    <x v="2"/>
    <n v="0"/>
    <n v="1"/>
    <n v="0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4-27T19:47:19"/>
    <d v="2015-04-27T19:47:19"/>
    <n v="1432756039"/>
    <n v="1430164039"/>
    <b v="0"/>
    <n v="0"/>
    <b v="0"/>
    <s v="photography/nature"/>
    <n v="0"/>
    <e v="#DIV/0!"/>
    <s v="photography"/>
    <s v="nature"/>
    <x v="4"/>
    <n v="0"/>
    <n v="1"/>
    <n v="0"/>
    <n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09-10T16:31:48"/>
    <d v="2014-09-10T16:31:48"/>
    <n v="1412135940"/>
    <n v="1410366708"/>
    <b v="0"/>
    <n v="16"/>
    <b v="0"/>
    <s v="photography/nature"/>
    <n v="0.49186046511627907"/>
    <n v="132.19"/>
    <s v="photography"/>
    <s v="nature"/>
    <x v="4"/>
    <n v="0"/>
    <n v="1"/>
    <n v="0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8-03T06:47:27"/>
    <d v="2015-08-03T06:47:27"/>
    <n v="1441176447"/>
    <n v="1438584447"/>
    <b v="0"/>
    <n v="0"/>
    <b v="0"/>
    <s v="photography/nature"/>
    <n v="0"/>
    <e v="#DIV/0!"/>
    <s v="photography"/>
    <s v="nature"/>
    <x v="0"/>
    <n v="0"/>
    <n v="1"/>
    <n v="0"/>
    <n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7-03T06:03:10"/>
    <d v="2015-07-03T06:03:10"/>
    <n v="1438495390"/>
    <n v="1435903390"/>
    <b v="0"/>
    <n v="0"/>
    <b v="0"/>
    <s v="photography/nature"/>
    <n v="0"/>
    <e v="#DIV/0!"/>
    <s v="photography"/>
    <s v="nature"/>
    <x v="8"/>
    <n v="0"/>
    <n v="1"/>
    <n v="0"/>
    <n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8-25T14:43:52"/>
    <d v="2015-08-25T14:43:52"/>
    <n v="1442509200"/>
    <n v="1440513832"/>
    <b v="0"/>
    <n v="0"/>
    <b v="0"/>
    <s v="photography/nature"/>
    <n v="0"/>
    <e v="#DIV/0!"/>
    <s v="photography"/>
    <s v="nature"/>
    <x v="2"/>
    <n v="0"/>
    <n v="1"/>
    <n v="0"/>
    <n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6-04T03:40:24"/>
    <d v="2016-06-04T03:40:24"/>
    <n v="1467603624"/>
    <n v="1465011624"/>
    <b v="0"/>
    <n v="12"/>
    <b v="0"/>
    <s v="photography/nature"/>
    <n v="0.45133333333333331"/>
    <n v="56.42"/>
    <s v="photography"/>
    <s v="nature"/>
    <x v="4"/>
    <n v="0"/>
    <n v="1"/>
    <n v="0"/>
    <n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8-20T15:40:33"/>
    <d v="2014-08-20T15:40:33"/>
    <n v="1411227633"/>
    <n v="1408549233"/>
    <b v="0"/>
    <n v="1"/>
    <b v="0"/>
    <s v="photography/nature"/>
    <n v="0.04"/>
    <n v="100"/>
    <s v="photography"/>
    <s v="nature"/>
    <x v="4"/>
    <n v="0"/>
    <n v="1"/>
    <n v="0"/>
    <n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6-30T09:32:39"/>
    <d v="2015-06-30T09:32:39"/>
    <n v="1440763920"/>
    <n v="1435656759"/>
    <b v="0"/>
    <n v="3"/>
    <b v="0"/>
    <s v="photography/nature"/>
    <n v="4.6666666666666669E-2"/>
    <n v="11.67"/>
    <s v="photography"/>
    <s v="nature"/>
    <x v="2"/>
    <n v="0"/>
    <n v="1"/>
    <n v="0"/>
    <n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14T01:16:39"/>
    <d v="2015-04-14T01:16:39"/>
    <n v="1430270199"/>
    <n v="1428974199"/>
    <b v="0"/>
    <n v="1"/>
    <b v="0"/>
    <s v="photography/nature"/>
    <n v="3.3333333333333335E-3"/>
    <n v="50"/>
    <s v="photography"/>
    <s v="nature"/>
    <x v="6"/>
    <n v="0"/>
    <n v="1"/>
    <n v="0"/>
    <n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0-24T00:29:53"/>
    <d v="2014-10-24T00:29:53"/>
    <n v="1415842193"/>
    <n v="1414110593"/>
    <b v="0"/>
    <n v="4"/>
    <b v="0"/>
    <s v="photography/nature"/>
    <n v="3.7600000000000001E-2"/>
    <n v="23.5"/>
    <s v="photography"/>
    <s v="nature"/>
    <x v="4"/>
    <n v="0"/>
    <n v="1"/>
    <n v="0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0-08T01:00:03"/>
    <d v="2013-10-08T01:00:03"/>
    <n v="1383789603"/>
    <n v="1381194003"/>
    <b v="0"/>
    <n v="1"/>
    <b v="0"/>
    <s v="publishing/art books"/>
    <n v="6.7000000000000002E-3"/>
    <n v="67"/>
    <s v="publishing"/>
    <s v="art books"/>
    <x v="1"/>
    <n v="0"/>
    <n v="0"/>
    <n v="1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09-23T13:35:16"/>
    <d v="2009-09-23T13:35:16"/>
    <n v="1259715000"/>
    <n v="1253712916"/>
    <b v="0"/>
    <n v="0"/>
    <b v="0"/>
    <s v="publishing/art books"/>
    <n v="0"/>
    <e v="#DIV/0!"/>
    <s v="publishing"/>
    <s v="art books"/>
    <x v="4"/>
    <n v="0"/>
    <n v="0"/>
    <n v="1"/>
    <n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1-13T17:49:11"/>
    <d v="2014-01-13T17:49:11"/>
    <n v="1394815751"/>
    <n v="1389635351"/>
    <b v="0"/>
    <n v="2"/>
    <b v="0"/>
    <s v="publishing/art books"/>
    <n v="1.4166666666666666E-2"/>
    <n v="42.5"/>
    <s v="publishing"/>
    <s v="art books"/>
    <x v="0"/>
    <n v="0"/>
    <n v="0"/>
    <n v="1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4-27T08:48:29"/>
    <d v="2015-04-27T08:48:29"/>
    <n v="1432843500"/>
    <n v="1430124509"/>
    <b v="0"/>
    <n v="1"/>
    <b v="0"/>
    <s v="publishing/art books"/>
    <n v="1E-3"/>
    <n v="10"/>
    <s v="publishing"/>
    <s v="art books"/>
    <x v="1"/>
    <n v="0"/>
    <n v="0"/>
    <n v="1"/>
    <n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5-09T17:31:01"/>
    <d v="2011-05-09T17:31:01"/>
    <n v="1307554261"/>
    <n v="1304962261"/>
    <b v="0"/>
    <n v="1"/>
    <b v="0"/>
    <s v="publishing/art books"/>
    <n v="2.5000000000000001E-2"/>
    <n v="100"/>
    <s v="publishing"/>
    <s v="art books"/>
    <x v="4"/>
    <n v="0"/>
    <n v="0"/>
    <n v="1"/>
    <n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6-28T22:00:04"/>
    <d v="2016-06-28T22:00:04"/>
    <n v="1469656800"/>
    <n v="1467151204"/>
    <b v="0"/>
    <n v="59"/>
    <b v="0"/>
    <s v="publishing/art books"/>
    <n v="0.21249999999999999"/>
    <n v="108.05"/>
    <s v="publishing"/>
    <s v="art books"/>
    <x v="5"/>
    <n v="0"/>
    <n v="0"/>
    <n v="1"/>
    <n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01T22:29:05"/>
    <d v="2014-02-01T22:29:05"/>
    <n v="1392595200"/>
    <n v="1391293745"/>
    <b v="0"/>
    <n v="13"/>
    <b v="0"/>
    <s v="publishing/art books"/>
    <n v="4.1176470588235294E-2"/>
    <n v="26.92"/>
    <s v="publishing"/>
    <s v="art books"/>
    <x v="0"/>
    <n v="0"/>
    <n v="0"/>
    <n v="1"/>
    <n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1-19T01:29:45"/>
    <d v="2014-11-19T01:29:45"/>
    <n v="1419384585"/>
    <n v="1416360585"/>
    <b v="0"/>
    <n v="22"/>
    <b v="0"/>
    <s v="publishing/art books"/>
    <n v="0.13639999999999999"/>
    <n v="155"/>
    <s v="publishing"/>
    <s v="art books"/>
    <x v="9"/>
    <n v="0"/>
    <n v="0"/>
    <n v="1"/>
    <n v="1"/>
  </r>
  <r>
    <n v="1569"/>
    <s v="to be removed (Canceled)"/>
    <s v="to be removed"/>
    <n v="30000"/>
    <n v="0"/>
    <x v="1"/>
    <s v="US"/>
    <s v="USD"/>
    <d v="2013-04-25T16:18:34"/>
    <d v="2013-04-25T16:18:34"/>
    <n v="1369498714"/>
    <n v="1366906714"/>
    <b v="0"/>
    <n v="0"/>
    <b v="0"/>
    <s v="publishing/art books"/>
    <n v="0"/>
    <e v="#DIV/0!"/>
    <s v="publishing"/>
    <s v="art books"/>
    <x v="5"/>
    <n v="0"/>
    <n v="0"/>
    <n v="1"/>
    <n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3-09T19:31:22"/>
    <d v="2016-03-09T19:31:22"/>
    <n v="1460140282"/>
    <n v="1457551882"/>
    <b v="0"/>
    <n v="52"/>
    <b v="0"/>
    <s v="publishing/art books"/>
    <n v="0.41399999999999998"/>
    <n v="47.77"/>
    <s v="publishing"/>
    <s v="art books"/>
    <x v="0"/>
    <n v="0"/>
    <n v="0"/>
    <n v="1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5-20T18:28:03"/>
    <d v="2015-05-20T18:28:03"/>
    <n v="1434738483"/>
    <n v="1432146483"/>
    <b v="0"/>
    <n v="4"/>
    <b v="0"/>
    <s v="publishing/art books"/>
    <n v="6.6115702479338841E-3"/>
    <n v="20"/>
    <s v="publishing"/>
    <s v="art books"/>
    <x v="1"/>
    <n v="0"/>
    <n v="0"/>
    <n v="1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04T00:47:39"/>
    <d v="2016-02-04T00:47:39"/>
    <n v="1456703940"/>
    <n v="1454546859"/>
    <b v="0"/>
    <n v="3"/>
    <b v="0"/>
    <s v="publishing/art books"/>
    <n v="0.05"/>
    <n v="41.67"/>
    <s v="publishing"/>
    <s v="art books"/>
    <x v="4"/>
    <n v="0"/>
    <n v="0"/>
    <n v="1"/>
    <n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2-20T00:00:02"/>
    <d v="2017-02-20T00:00:02"/>
    <n v="1491019140"/>
    <n v="1487548802"/>
    <b v="0"/>
    <n v="3"/>
    <b v="0"/>
    <s v="publishing/art books"/>
    <n v="2.4777777777777777E-2"/>
    <n v="74.33"/>
    <s v="publishing"/>
    <s v="art books"/>
    <x v="0"/>
    <n v="0"/>
    <n v="0"/>
    <n v="1"/>
    <n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1-13T22:15:29"/>
    <d v="2015-01-13T22:15:29"/>
    <n v="1424211329"/>
    <n v="1421187329"/>
    <b v="0"/>
    <n v="6"/>
    <b v="0"/>
    <s v="publishing/art books"/>
    <n v="5.0599999999999999E-2"/>
    <n v="84.33"/>
    <s v="publishing"/>
    <s v="art books"/>
    <x v="1"/>
    <n v="0"/>
    <n v="0"/>
    <n v="1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6-09T12:34:56"/>
    <d v="2014-06-09T12:34:56"/>
    <n v="1404909296"/>
    <n v="1402317296"/>
    <b v="0"/>
    <n v="35"/>
    <b v="0"/>
    <s v="publishing/art books"/>
    <n v="0.2291"/>
    <n v="65.459999999999994"/>
    <s v="publishing"/>
    <s v="art books"/>
    <x v="1"/>
    <n v="0"/>
    <n v="0"/>
    <n v="1"/>
    <n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5-16T21:06:08"/>
    <d v="2015-05-16T21:06:08"/>
    <n v="1435698368"/>
    <n v="1431810368"/>
    <b v="0"/>
    <n v="10"/>
    <b v="0"/>
    <s v="publishing/art books"/>
    <n v="0.13"/>
    <n v="65"/>
    <s v="publishing"/>
    <s v="art books"/>
    <x v="0"/>
    <n v="0"/>
    <n v="0"/>
    <n v="1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5-25T20:20:48"/>
    <d v="2012-05-25T20:20:48"/>
    <n v="1343161248"/>
    <n v="1337977248"/>
    <b v="0"/>
    <n v="2"/>
    <b v="0"/>
    <s v="publishing/art books"/>
    <n v="5.4999999999999997E-3"/>
    <n v="27.5"/>
    <s v="publishing"/>
    <s v="art books"/>
    <x v="1"/>
    <n v="0"/>
    <n v="0"/>
    <n v="1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8-09T01:34:51"/>
    <d v="2010-08-09T01:34:51"/>
    <n v="1283392800"/>
    <n v="1281317691"/>
    <b v="0"/>
    <n v="4"/>
    <b v="0"/>
    <s v="publishing/art books"/>
    <n v="0.10806536636794939"/>
    <n v="51.25"/>
    <s v="publishing"/>
    <s v="art books"/>
    <x v="4"/>
    <n v="0"/>
    <n v="0"/>
    <n v="1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7-26T23:54:51"/>
    <d v="2013-07-26T23:54:51"/>
    <n v="1377734091"/>
    <n v="1374882891"/>
    <b v="0"/>
    <n v="2"/>
    <b v="0"/>
    <s v="publishing/art books"/>
    <n v="8.4008400840084006E-3"/>
    <n v="14"/>
    <s v="publishing"/>
    <s v="art books"/>
    <x v="4"/>
    <n v="0"/>
    <n v="0"/>
    <n v="1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3-22T01:12:06"/>
    <d v="2012-03-22T01:12:06"/>
    <n v="1337562726"/>
    <n v="1332378726"/>
    <b v="0"/>
    <n v="0"/>
    <b v="0"/>
    <s v="publishing/art books"/>
    <n v="0"/>
    <e v="#DIV/0!"/>
    <s v="publishing"/>
    <s v="art books"/>
    <x v="4"/>
    <n v="0"/>
    <n v="0"/>
    <n v="1"/>
    <n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1-17T10:46:30"/>
    <d v="2015-11-17T10:46:30"/>
    <n v="1450521990"/>
    <n v="1447757190"/>
    <b v="0"/>
    <n v="1"/>
    <b v="0"/>
    <s v="photography/places"/>
    <n v="5.0000000000000001E-3"/>
    <n v="5"/>
    <s v="photography"/>
    <s v="places"/>
    <x v="4"/>
    <n v="0"/>
    <n v="1"/>
    <n v="0"/>
    <n v="1"/>
  </r>
  <r>
    <n v="1582"/>
    <s v="Scenes from New Orleans"/>
    <s v="I create canvas prints of images from in and around New Orleans"/>
    <n v="1000"/>
    <n v="93"/>
    <x v="2"/>
    <s v="US"/>
    <s v="USD"/>
    <d v="2015-08-30T18:57:33"/>
    <d v="2015-08-30T18:57:33"/>
    <n v="1445894400"/>
    <n v="1440961053"/>
    <b v="0"/>
    <n v="3"/>
    <b v="0"/>
    <s v="photography/places"/>
    <n v="9.2999999999999999E-2"/>
    <n v="31"/>
    <s v="photography"/>
    <s v="places"/>
    <x v="4"/>
    <n v="0"/>
    <n v="1"/>
    <n v="0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8-26T21:43:11"/>
    <d v="2014-08-26T21:43:11"/>
    <n v="1411681391"/>
    <n v="1409089391"/>
    <b v="0"/>
    <n v="1"/>
    <b v="0"/>
    <s v="photography/places"/>
    <n v="7.5000000000000002E-4"/>
    <n v="15"/>
    <s v="photography"/>
    <s v="places"/>
    <x v="8"/>
    <n v="0"/>
    <n v="1"/>
    <n v="0"/>
    <n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20T15:35:01"/>
    <d v="2014-05-20T15:35:01"/>
    <n v="1401464101"/>
    <n v="1400600101"/>
    <b v="0"/>
    <n v="0"/>
    <b v="0"/>
    <s v="photography/places"/>
    <n v="0"/>
    <e v="#DIV/0!"/>
    <s v="photography"/>
    <s v="places"/>
    <x v="4"/>
    <n v="0"/>
    <n v="1"/>
    <n v="0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03T21:29:28"/>
    <d v="2016-12-03T21:29:28"/>
    <n v="1482663600"/>
    <n v="1480800568"/>
    <b v="0"/>
    <n v="12"/>
    <b v="0"/>
    <s v="photography/places"/>
    <n v="0.79"/>
    <n v="131.66999999999999"/>
    <s v="photography"/>
    <s v="places"/>
    <x v="4"/>
    <n v="0"/>
    <n v="1"/>
    <n v="0"/>
    <n v="1"/>
  </r>
  <r>
    <n v="1586"/>
    <s v="Missouri In Pictures"/>
    <s v="Show the world the beauty that is in all of our back yards!"/>
    <n v="1500"/>
    <n v="0"/>
    <x v="2"/>
    <s v="US"/>
    <s v="USD"/>
    <d v="2015-03-06T02:30:22"/>
    <d v="2015-03-06T02:30:22"/>
    <n v="1428197422"/>
    <n v="1425609022"/>
    <b v="0"/>
    <n v="0"/>
    <b v="0"/>
    <s v="photography/places"/>
    <n v="0"/>
    <e v="#DIV/0!"/>
    <s v="photography"/>
    <s v="places"/>
    <x v="4"/>
    <n v="0"/>
    <n v="1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1-13T22:49:25"/>
    <d v="2014-11-13T22:49:25"/>
    <n v="1418510965"/>
    <n v="1415918965"/>
    <b v="0"/>
    <n v="1"/>
    <b v="0"/>
    <s v="photography/places"/>
    <n v="1.3333333333333334E-4"/>
    <n v="1"/>
    <s v="photography"/>
    <s v="places"/>
    <x v="0"/>
    <n v="0"/>
    <n v="1"/>
    <n v="0"/>
    <n v="1"/>
  </r>
  <r>
    <n v="1588"/>
    <s v="The Right Side of Texas"/>
    <s v="Southeast Texas as seen through the lens of a cell phone camera"/>
    <n v="516"/>
    <n v="0"/>
    <x v="2"/>
    <s v="US"/>
    <s v="USD"/>
    <d v="2015-01-01T05:59:59"/>
    <d v="2015-01-01T05:59:59"/>
    <n v="1422735120"/>
    <n v="1420091999"/>
    <b v="0"/>
    <n v="0"/>
    <b v="0"/>
    <s v="photography/places"/>
    <n v="0"/>
    <e v="#DIV/0!"/>
    <s v="photography"/>
    <s v="places"/>
    <x v="2"/>
    <n v="0"/>
    <n v="1"/>
    <n v="0"/>
    <n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09-09T23:38:06"/>
    <d v="2015-09-09T23:38:06"/>
    <n v="1444433886"/>
    <n v="1441841886"/>
    <b v="0"/>
    <n v="0"/>
    <b v="0"/>
    <s v="photography/places"/>
    <n v="0"/>
    <e v="#DIV/0!"/>
    <s v="photography"/>
    <s v="places"/>
    <x v="4"/>
    <n v="0"/>
    <n v="1"/>
    <n v="0"/>
    <n v="1"/>
  </r>
  <r>
    <n v="1590"/>
    <s v="An Italian Adventure"/>
    <s v="Discover Italy through photography."/>
    <n v="60000"/>
    <n v="1020"/>
    <x v="2"/>
    <s v="IT"/>
    <s v="EUR"/>
    <d v="2015-08-24T20:34:24"/>
    <d v="2015-08-24T20:34:24"/>
    <n v="1443040464"/>
    <n v="1440448464"/>
    <b v="0"/>
    <n v="2"/>
    <b v="0"/>
    <s v="photography/places"/>
    <n v="1.7000000000000001E-2"/>
    <n v="510"/>
    <s v="photography"/>
    <s v="places"/>
    <x v="10"/>
    <n v="0"/>
    <n v="1"/>
    <n v="0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3-04T17:25:41"/>
    <d v="2016-03-04T17:25:41"/>
    <n v="1459700741"/>
    <n v="1457112341"/>
    <b v="0"/>
    <n v="92"/>
    <b v="0"/>
    <s v="photography/places"/>
    <n v="0.29228571428571426"/>
    <n v="44.48"/>
    <s v="photography"/>
    <s v="places"/>
    <x v="1"/>
    <n v="0"/>
    <n v="1"/>
    <n v="0"/>
    <n v="1"/>
  </r>
  <r>
    <n v="1592"/>
    <s v="The Views of Pittsburgh"/>
    <s v="A portfolio collage of beautiful pictures of authentic Pittsburgh locations and scenery."/>
    <n v="25"/>
    <n v="0"/>
    <x v="2"/>
    <s v="US"/>
    <s v="USD"/>
    <d v="2015-02-11T01:44:45"/>
    <d v="2015-02-11T01:44:45"/>
    <n v="1427503485"/>
    <n v="1423619085"/>
    <b v="0"/>
    <n v="0"/>
    <b v="0"/>
    <s v="photography/places"/>
    <n v="0"/>
    <e v="#DIV/0!"/>
    <s v="photography"/>
    <s v="places"/>
    <x v="2"/>
    <n v="0"/>
    <n v="1"/>
    <n v="0"/>
    <n v="1"/>
  </r>
  <r>
    <n v="1593"/>
    <s v="Picturing Italy"/>
    <s v="A trip to fulfill a dream of capturing the wonders and history of ancient Italy in person."/>
    <n v="22000"/>
    <n v="3"/>
    <x v="2"/>
    <s v="US"/>
    <s v="USD"/>
    <d v="2015-01-29T20:17:35"/>
    <d v="2015-01-29T20:17:35"/>
    <n v="1425154655"/>
    <n v="1422562655"/>
    <b v="0"/>
    <n v="3"/>
    <b v="0"/>
    <s v="photography/places"/>
    <n v="1.3636363636363637E-4"/>
    <n v="1"/>
    <s v="photography"/>
    <s v="places"/>
    <x v="8"/>
    <n v="0"/>
    <n v="1"/>
    <n v="0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3-16T17:06:22"/>
    <d v="2016-03-16T17:06:22"/>
    <n v="1463329260"/>
    <n v="1458147982"/>
    <b v="0"/>
    <n v="10"/>
    <b v="0"/>
    <s v="photography/places"/>
    <n v="0.20499999999999999"/>
    <n v="20.5"/>
    <s v="photography"/>
    <s v="places"/>
    <x v="4"/>
    <n v="0"/>
    <n v="1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5-21T01:12:08"/>
    <d v="2014-05-21T01:12:08"/>
    <n v="1403122380"/>
    <n v="1400634728"/>
    <b v="0"/>
    <n v="7"/>
    <b v="0"/>
    <s v="photography/places"/>
    <n v="2.8E-3"/>
    <n v="40"/>
    <s v="photography"/>
    <s v="places"/>
    <x v="10"/>
    <n v="0"/>
    <n v="1"/>
    <n v="0"/>
    <n v="1"/>
  </r>
  <r>
    <n v="1596"/>
    <s v="The Town We Live In"/>
    <s v="London is beautiful. I want to create a book of stunning images from in and around our great city"/>
    <n v="3250"/>
    <n v="75"/>
    <x v="2"/>
    <s v="GB"/>
    <s v="GBP"/>
    <d v="2014-10-29T10:19:29"/>
    <d v="2014-10-29T10:19:29"/>
    <n v="1418469569"/>
    <n v="1414577969"/>
    <b v="0"/>
    <n v="3"/>
    <b v="0"/>
    <s v="photography/places"/>
    <n v="2.3076923076923078E-2"/>
    <n v="25"/>
    <s v="photography"/>
    <s v="places"/>
    <x v="4"/>
    <n v="0"/>
    <n v="1"/>
    <n v="0"/>
    <n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8-21T08:29:57"/>
    <d v="2016-08-21T08:29:57"/>
    <n v="1474360197"/>
    <n v="1471768197"/>
    <b v="0"/>
    <n v="0"/>
    <b v="0"/>
    <s v="photography/places"/>
    <n v="0"/>
    <e v="#DIV/0!"/>
    <s v="photography"/>
    <s v="places"/>
    <x v="6"/>
    <n v="0"/>
    <n v="1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5-27T16:00:58"/>
    <d v="2015-05-27T16:00:58"/>
    <n v="1437926458"/>
    <n v="1432742458"/>
    <b v="0"/>
    <n v="1"/>
    <b v="0"/>
    <s v="photography/places"/>
    <n v="1.25E-3"/>
    <n v="1"/>
    <s v="photography"/>
    <s v="places"/>
    <x v="2"/>
    <n v="0"/>
    <n v="1"/>
    <n v="0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3-09T12:56:16"/>
    <d v="2016-03-09T12:56:16"/>
    <n v="1460116576"/>
    <n v="1457528176"/>
    <b v="0"/>
    <n v="0"/>
    <b v="0"/>
    <s v="photography/places"/>
    <n v="0"/>
    <e v="#DIV/0!"/>
    <s v="photography"/>
    <s v="places"/>
    <x v="2"/>
    <n v="0"/>
    <n v="1"/>
    <n v="0"/>
    <n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6-01T01:22:32"/>
    <d v="2014-06-01T01:22:32"/>
    <n v="1405401060"/>
    <n v="1401585752"/>
    <b v="0"/>
    <n v="9"/>
    <b v="0"/>
    <s v="photography/places"/>
    <n v="7.3400000000000007E-2"/>
    <n v="40.78"/>
    <s v="photography"/>
    <s v="places"/>
    <x v="0"/>
    <n v="0"/>
    <n v="1"/>
    <n v="0"/>
    <n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4-05T02:13:53"/>
    <d v="2011-04-05T02:13:53"/>
    <n v="1304561633"/>
    <n v="1301969633"/>
    <b v="0"/>
    <n v="56"/>
    <b v="1"/>
    <s v="music/rock"/>
    <n v="1.082492"/>
    <n v="48.33"/>
    <s v="music"/>
    <s v="rock"/>
    <x v="4"/>
    <n v="1"/>
    <n v="0"/>
    <n v="0"/>
    <n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09-02T07:08:37"/>
    <d v="2011-09-02T07:08:37"/>
    <n v="1318633200"/>
    <n v="1314947317"/>
    <b v="0"/>
    <n v="32"/>
    <b v="1"/>
    <s v="music/rock"/>
    <n v="1.0016666666666667"/>
    <n v="46.95"/>
    <s v="music"/>
    <s v="rock"/>
    <x v="4"/>
    <n v="1"/>
    <n v="0"/>
    <n v="0"/>
    <n v="1"/>
  </r>
  <r>
    <n v="1603"/>
    <s v="Max's First Solo Album!"/>
    <s v="An exercise in the wild and dangerous world of solo musicianship by Maxwell D Feinstein."/>
    <n v="2000"/>
    <n v="2000.66"/>
    <x v="0"/>
    <s v="US"/>
    <s v="USD"/>
    <d v="2011-11-29T04:04:19"/>
    <d v="2011-11-29T04:04:19"/>
    <n v="1327723459"/>
    <n v="1322539459"/>
    <b v="0"/>
    <n v="30"/>
    <b v="1"/>
    <s v="music/rock"/>
    <n v="1.0003299999999999"/>
    <n v="66.69"/>
    <s v="music"/>
    <s v="rock"/>
    <x v="4"/>
    <n v="1"/>
    <n v="0"/>
    <n v="0"/>
    <n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2-06T20:17:15"/>
    <d v="2012-02-06T20:17:15"/>
    <n v="1332011835"/>
    <n v="1328559435"/>
    <b v="0"/>
    <n v="70"/>
    <b v="1"/>
    <s v="music/rock"/>
    <n v="1.2210714285714286"/>
    <n v="48.84"/>
    <s v="music"/>
    <s v="rock"/>
    <x v="4"/>
    <n v="1"/>
    <n v="0"/>
    <n v="0"/>
    <n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7-23T00:18:33"/>
    <d v="2011-07-23T00:18:33"/>
    <n v="1312182000"/>
    <n v="1311380313"/>
    <b v="0"/>
    <n v="44"/>
    <b v="1"/>
    <s v="music/rock"/>
    <n v="1.0069333333333335"/>
    <n v="137.31"/>
    <s v="music"/>
    <s v="rock"/>
    <x v="0"/>
    <n v="1"/>
    <n v="0"/>
    <n v="0"/>
    <n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0-12-24T02:40:38"/>
    <d v="2010-12-24T02:40:38"/>
    <n v="1300930838"/>
    <n v="1293158438"/>
    <b v="0"/>
    <n v="92"/>
    <b v="1"/>
    <s v="music/rock"/>
    <n v="1.01004125"/>
    <n v="87.83"/>
    <s v="music"/>
    <s v="rock"/>
    <x v="0"/>
    <n v="1"/>
    <n v="0"/>
    <n v="0"/>
    <n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5-24T19:24:11"/>
    <d v="2012-05-24T19:24:11"/>
    <n v="1339701851"/>
    <n v="1337887451"/>
    <b v="0"/>
    <n v="205"/>
    <b v="1"/>
    <s v="music/rock"/>
    <n v="1.4511000000000001"/>
    <n v="70.790000000000006"/>
    <s v="music"/>
    <s v="rock"/>
    <x v="1"/>
    <n v="1"/>
    <n v="0"/>
    <n v="0"/>
    <n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3-11-29T19:56:26"/>
    <d v="2013-11-29T19:56:26"/>
    <n v="1388553960"/>
    <n v="1385754986"/>
    <b v="0"/>
    <n v="23"/>
    <b v="1"/>
    <s v="music/rock"/>
    <n v="1.0125"/>
    <n v="52.83"/>
    <s v="music"/>
    <s v="rock"/>
    <x v="4"/>
    <n v="1"/>
    <n v="0"/>
    <n v="0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09-10T00:01:49"/>
    <d v="2011-09-10T00:01:49"/>
    <n v="1320220800"/>
    <n v="1315612909"/>
    <b v="0"/>
    <n v="4"/>
    <b v="1"/>
    <s v="music/rock"/>
    <n v="1.1833333333333333"/>
    <n v="443.75"/>
    <s v="music"/>
    <s v="rock"/>
    <x v="4"/>
    <n v="1"/>
    <n v="0"/>
    <n v="0"/>
    <n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1-15T22:11:50"/>
    <d v="2012-11-15T22:11:50"/>
    <n v="1355609510"/>
    <n v="1353017510"/>
    <b v="0"/>
    <n v="112"/>
    <b v="1"/>
    <s v="music/rock"/>
    <n v="2.7185000000000001"/>
    <n v="48.54"/>
    <s v="music"/>
    <s v="rock"/>
    <x v="4"/>
    <n v="1"/>
    <n v="0"/>
    <n v="0"/>
    <n v="1"/>
  </r>
  <r>
    <n v="1611"/>
    <s v="Skelton-Luns CD/7&quot;             No Big Deal."/>
    <s v="Skelton-Luns CD/7&quot; No Big Deal."/>
    <n v="800"/>
    <n v="1001"/>
    <x v="0"/>
    <s v="US"/>
    <s v="USD"/>
    <d v="2013-05-15T00:00:32"/>
    <d v="2013-05-15T00:00:32"/>
    <n v="1370390432"/>
    <n v="1368576032"/>
    <b v="0"/>
    <n v="27"/>
    <b v="1"/>
    <s v="music/rock"/>
    <n v="1.25125"/>
    <n v="37.07"/>
    <s v="music"/>
    <s v="rock"/>
    <x v="2"/>
    <n v="1"/>
    <n v="0"/>
    <n v="0"/>
    <n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2-12-03T20:59:44"/>
    <d v="2012-12-03T20:59:44"/>
    <n v="1357160384"/>
    <n v="1354568384"/>
    <b v="0"/>
    <n v="11"/>
    <b v="1"/>
    <s v="music/rock"/>
    <n v="1.1000000000000001"/>
    <n v="50"/>
    <s v="music"/>
    <s v="rock"/>
    <x v="2"/>
    <n v="1"/>
    <n v="0"/>
    <n v="0"/>
    <n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6-22T01:40:02"/>
    <d v="2012-06-22T01:40:02"/>
    <n v="1342921202"/>
    <n v="1340329202"/>
    <b v="0"/>
    <n v="26"/>
    <b v="1"/>
    <s v="music/rock"/>
    <n v="1.0149999999999999"/>
    <n v="39.04"/>
    <s v="music"/>
    <s v="rock"/>
    <x v="4"/>
    <n v="1"/>
    <n v="0"/>
    <n v="0"/>
    <n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6-04T23:32:49"/>
    <d v="2014-06-04T23:32:49"/>
    <n v="1407085200"/>
    <n v="1401924769"/>
    <b v="0"/>
    <n v="77"/>
    <b v="1"/>
    <s v="music/rock"/>
    <n v="1.0269999999999999"/>
    <n v="66.69"/>
    <s v="music"/>
    <s v="rock"/>
    <x v="0"/>
    <n v="1"/>
    <n v="0"/>
    <n v="0"/>
    <n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0-29T01:13:16"/>
    <d v="2011-10-29T01:13:16"/>
    <n v="1323742396"/>
    <n v="1319850796"/>
    <b v="0"/>
    <n v="136"/>
    <b v="1"/>
    <s v="music/rock"/>
    <n v="1.1412500000000001"/>
    <n v="67.13"/>
    <s v="music"/>
    <s v="rock"/>
    <x v="0"/>
    <n v="1"/>
    <n v="0"/>
    <n v="0"/>
    <n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0-12T17:10:21"/>
    <d v="2012-10-12T17:10:21"/>
    <n v="1353621600"/>
    <n v="1350061821"/>
    <b v="0"/>
    <n v="157"/>
    <b v="1"/>
    <s v="music/rock"/>
    <n v="1.042"/>
    <n v="66.37"/>
    <s v="music"/>
    <s v="rock"/>
    <x v="1"/>
    <n v="1"/>
    <n v="0"/>
    <n v="0"/>
    <n v="1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09-29T15:56:28"/>
    <d v="2013-09-29T15:56:28"/>
    <n v="1383332400"/>
    <n v="1380470188"/>
    <b v="0"/>
    <n v="158"/>
    <b v="1"/>
    <s v="music/rock"/>
    <n v="1.4585714285714286"/>
    <n v="64.62"/>
    <s v="music"/>
    <s v="rock"/>
    <x v="0"/>
    <n v="1"/>
    <n v="0"/>
    <n v="0"/>
    <n v="1"/>
  </r>
  <r>
    <n v="1618"/>
    <s v="Janus Word Album"/>
    <s v="Janus Word combines hard rock with melodic acoustic music for a unique and awesome sound."/>
    <n v="1500"/>
    <n v="1576"/>
    <x v="0"/>
    <s v="US"/>
    <s v="USD"/>
    <d v="2013-01-27T15:42:15"/>
    <d v="2013-01-27T15:42:15"/>
    <n v="1362757335"/>
    <n v="1359301335"/>
    <b v="0"/>
    <n v="27"/>
    <b v="1"/>
    <s v="music/rock"/>
    <n v="1.0506666666666666"/>
    <n v="58.37"/>
    <s v="music"/>
    <s v="rock"/>
    <x v="4"/>
    <n v="1"/>
    <n v="0"/>
    <n v="0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8-25T04:28:06"/>
    <d v="2014-08-25T04:28:06"/>
    <n v="1410755286"/>
    <n v="1408940886"/>
    <b v="0"/>
    <n v="23"/>
    <b v="1"/>
    <s v="music/rock"/>
    <n v="1.3333333333333333"/>
    <n v="86.96"/>
    <s v="music"/>
    <s v="rock"/>
    <x v="4"/>
    <n v="1"/>
    <n v="0"/>
    <n v="0"/>
    <n v="1"/>
  </r>
  <r>
    <n v="1620"/>
    <s v="Kickstart my music career with 300 CDs"/>
    <s v="Kickstarting my music career with 300 hard copy CDs of my first release."/>
    <n v="1000"/>
    <n v="1130"/>
    <x v="0"/>
    <s v="US"/>
    <s v="USD"/>
    <d v="2013-02-16T08:09:00"/>
    <d v="2013-02-16T08:09:00"/>
    <n v="1361606940"/>
    <n v="1361002140"/>
    <b v="0"/>
    <n v="17"/>
    <b v="1"/>
    <s v="music/rock"/>
    <n v="1.1299999999999999"/>
    <n v="66.47"/>
    <s v="music"/>
    <s v="rock"/>
    <x v="4"/>
    <n v="1"/>
    <n v="0"/>
    <n v="0"/>
    <n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4-04T14:33:35"/>
    <d v="2012-04-04T14:33:35"/>
    <n v="1338177540"/>
    <n v="1333550015"/>
    <b v="0"/>
    <n v="37"/>
    <b v="1"/>
    <s v="music/rock"/>
    <n v="1.212"/>
    <n v="163.78"/>
    <s v="music"/>
    <s v="rock"/>
    <x v="0"/>
    <n v="1"/>
    <n v="0"/>
    <n v="0"/>
    <n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1-07T07:04:34"/>
    <d v="2014-11-07T07:04:34"/>
    <n v="1418803140"/>
    <n v="1415343874"/>
    <b v="0"/>
    <n v="65"/>
    <b v="1"/>
    <s v="music/rock"/>
    <n v="1.0172463768115942"/>
    <n v="107.98"/>
    <s v="music"/>
    <s v="rock"/>
    <x v="0"/>
    <n v="1"/>
    <n v="0"/>
    <n v="0"/>
    <n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6-28T16:31:29"/>
    <d v="2013-06-28T16:31:29"/>
    <n v="1377621089"/>
    <n v="1372437089"/>
    <b v="0"/>
    <n v="18"/>
    <b v="1"/>
    <s v="music/rock"/>
    <n v="1.0106666666666666"/>
    <n v="42.11"/>
    <s v="music"/>
    <s v="rock"/>
    <x v="2"/>
    <n v="1"/>
    <n v="0"/>
    <n v="0"/>
    <n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2-11-30T08:48:55"/>
    <d v="2012-11-30T08:48:55"/>
    <n v="1357721335"/>
    <n v="1354265335"/>
    <b v="0"/>
    <n v="25"/>
    <b v="1"/>
    <s v="music/rock"/>
    <n v="1.18"/>
    <n v="47.2"/>
    <s v="music"/>
    <s v="rock"/>
    <x v="4"/>
    <n v="1"/>
    <n v="0"/>
    <n v="0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8-14T16:47:33"/>
    <d v="2012-08-14T16:47:33"/>
    <n v="1347382053"/>
    <n v="1344962853"/>
    <b v="0"/>
    <n v="104"/>
    <b v="1"/>
    <s v="music/rock"/>
    <n v="1.5533333333333332"/>
    <n v="112.02"/>
    <s v="music"/>
    <s v="rock"/>
    <x v="0"/>
    <n v="1"/>
    <n v="0"/>
    <n v="0"/>
    <n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1-01T20:21:07"/>
    <d v="2013-11-01T20:21:07"/>
    <n v="1385932867"/>
    <n v="1383337267"/>
    <b v="0"/>
    <n v="108"/>
    <b v="1"/>
    <s v="music/rock"/>
    <n v="1.0118750000000001"/>
    <n v="74.95"/>
    <s v="music"/>
    <s v="rock"/>
    <x v="0"/>
    <n v="1"/>
    <n v="0"/>
    <n v="0"/>
    <n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0-23T16:58:09"/>
    <d v="2012-10-23T16:58:09"/>
    <n v="1353905940"/>
    <n v="1351011489"/>
    <b v="0"/>
    <n v="38"/>
    <b v="1"/>
    <s v="music/rock"/>
    <n v="1.17"/>
    <n v="61.58"/>
    <s v="music"/>
    <s v="rock"/>
    <x v="4"/>
    <n v="1"/>
    <n v="0"/>
    <n v="0"/>
    <n v="1"/>
  </r>
  <r>
    <n v="1628"/>
    <s v="&quot;Songs for Tsippora&quot; Byronâ€™s DEBUT EP"/>
    <s v="Original Jewish rock music on human relationships and identity"/>
    <n v="4000"/>
    <n v="4037"/>
    <x v="0"/>
    <s v="US"/>
    <s v="USD"/>
    <d v="2014-05-15T17:41:22"/>
    <d v="2014-05-15T17:41:22"/>
    <n v="1403026882"/>
    <n v="1400175682"/>
    <b v="0"/>
    <n v="88"/>
    <b v="1"/>
    <s v="music/rock"/>
    <n v="1.00925"/>
    <n v="45.88"/>
    <s v="music"/>
    <s v="rock"/>
    <x v="4"/>
    <n v="1"/>
    <n v="0"/>
    <n v="0"/>
    <n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1-06T20:48:53"/>
    <d v="2014-01-06T20:48:53"/>
    <n v="1392929333"/>
    <n v="1389041333"/>
    <b v="0"/>
    <n v="82"/>
    <b v="1"/>
    <s v="music/rock"/>
    <n v="1.0366666666666666"/>
    <n v="75.849999999999994"/>
    <s v="music"/>
    <s v="rock"/>
    <x v="0"/>
    <n v="1"/>
    <n v="0"/>
    <n v="0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1-31T20:06:15"/>
    <d v="2012-01-31T20:06:15"/>
    <n v="1330671540"/>
    <n v="1328040375"/>
    <b v="0"/>
    <n v="126"/>
    <b v="1"/>
    <s v="music/rock"/>
    <n v="2.6524999999999999"/>
    <n v="84.21"/>
    <s v="music"/>
    <s v="rock"/>
    <x v="4"/>
    <n v="1"/>
    <n v="0"/>
    <n v="0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09-12T20:37:41"/>
    <d v="2012-09-12T20:37:41"/>
    <n v="1350074261"/>
    <n v="1347482261"/>
    <b v="0"/>
    <n v="133"/>
    <b v="1"/>
    <s v="music/rock"/>
    <n v="1.5590999999999999"/>
    <n v="117.23"/>
    <s v="music"/>
    <s v="rock"/>
    <x v="1"/>
    <n v="1"/>
    <n v="0"/>
    <n v="0"/>
    <n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7-26T08:10:54"/>
    <d v="2011-07-26T08:10:54"/>
    <n v="1316851854"/>
    <n v="1311667854"/>
    <b v="0"/>
    <n v="47"/>
    <b v="1"/>
    <s v="music/rock"/>
    <n v="1.0162500000000001"/>
    <n v="86.49"/>
    <s v="music"/>
    <s v="rock"/>
    <x v="4"/>
    <n v="1"/>
    <n v="0"/>
    <n v="0"/>
    <n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1-12-19T21:12:36"/>
    <d v="2011-12-19T21:12:36"/>
    <n v="1326690000"/>
    <n v="1324329156"/>
    <b v="0"/>
    <n v="58"/>
    <b v="1"/>
    <s v="music/rock"/>
    <n v="1"/>
    <n v="172.41"/>
    <s v="music"/>
    <s v="rock"/>
    <x v="1"/>
    <n v="1"/>
    <n v="0"/>
    <n v="0"/>
    <n v="1"/>
  </r>
  <r>
    <n v="1634"/>
    <s v="RUBEDO: Debut Full Length Album"/>
    <s v="Recording Debut  Album w/ Producer Ikey Owens from Free Moral Agents/ The Mars Volta"/>
    <n v="2000"/>
    <n v="2010"/>
    <x v="0"/>
    <s v="US"/>
    <s v="USD"/>
    <d v="2011-04-25T04:33:21"/>
    <d v="2011-04-25T04:33:21"/>
    <n v="1306994340"/>
    <n v="1303706001"/>
    <b v="0"/>
    <n v="32"/>
    <b v="1"/>
    <s v="music/rock"/>
    <n v="1.0049999999999999"/>
    <n v="62.81"/>
    <s v="music"/>
    <s v="rock"/>
    <x v="4"/>
    <n v="1"/>
    <n v="0"/>
    <n v="0"/>
    <n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5-12T20:51:01"/>
    <d v="2016-05-12T20:51:01"/>
    <n v="1468270261"/>
    <n v="1463086261"/>
    <b v="0"/>
    <n v="37"/>
    <b v="1"/>
    <s v="music/rock"/>
    <n v="1.2529999999999999"/>
    <n v="67.73"/>
    <s v="music"/>
    <s v="rock"/>
    <x v="4"/>
    <n v="1"/>
    <n v="0"/>
    <n v="0"/>
    <n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4-30T02:04:48"/>
    <d v="2011-04-30T02:04:48"/>
    <n v="1307851200"/>
    <n v="1304129088"/>
    <b v="0"/>
    <n v="87"/>
    <b v="1"/>
    <s v="music/rock"/>
    <n v="1.0355555555555556"/>
    <n v="53.56"/>
    <s v="music"/>
    <s v="rock"/>
    <x v="4"/>
    <n v="1"/>
    <n v="0"/>
    <n v="0"/>
    <n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1-05T18:02:20"/>
    <d v="2009-11-05T18:02:20"/>
    <n v="1262302740"/>
    <n v="1257444140"/>
    <b v="0"/>
    <n v="15"/>
    <b v="1"/>
    <s v="music/rock"/>
    <n v="1.038"/>
    <n v="34.6"/>
    <s v="music"/>
    <s v="rock"/>
    <x v="2"/>
    <n v="1"/>
    <n v="0"/>
    <n v="0"/>
    <n v="1"/>
  </r>
  <r>
    <n v="1638"/>
    <s v="Avenues EP 2013"/>
    <s v="Avenues will be going in to the studio to record a new EP with Matt Allison!"/>
    <n v="1000"/>
    <n v="1050"/>
    <x v="0"/>
    <s v="US"/>
    <s v="USD"/>
    <d v="2013-01-14T16:29:28"/>
    <d v="2013-01-14T16:29:28"/>
    <n v="1362086700"/>
    <n v="1358180968"/>
    <b v="0"/>
    <n v="27"/>
    <b v="1"/>
    <s v="music/rock"/>
    <n v="1.05"/>
    <n v="38.89"/>
    <s v="music"/>
    <s v="rock"/>
    <x v="4"/>
    <n v="1"/>
    <n v="0"/>
    <n v="0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2-02T15:39:25"/>
    <d v="2012-02-02T15:39:25"/>
    <n v="1330789165"/>
    <n v="1328197165"/>
    <b v="0"/>
    <n v="19"/>
    <b v="1"/>
    <s v="music/rock"/>
    <n v="1"/>
    <n v="94.74"/>
    <s v="music"/>
    <s v="rock"/>
    <x v="4"/>
    <n v="1"/>
    <n v="0"/>
    <n v="0"/>
    <n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7-20T05:32:35"/>
    <d v="2010-07-20T05:32:35"/>
    <n v="1280800740"/>
    <n v="1279603955"/>
    <b v="0"/>
    <n v="17"/>
    <b v="1"/>
    <s v="music/rock"/>
    <n v="1.6986000000000001"/>
    <n v="39.97"/>
    <s v="music"/>
    <s v="rock"/>
    <x v="2"/>
    <n v="1"/>
    <n v="0"/>
    <n v="0"/>
    <n v="1"/>
  </r>
  <r>
    <n v="1641"/>
    <s v="Tanya Dartson- Run for Your Life music video"/>
    <s v="Music Video For Upbeat and Inspiring Song - Run For Your Life"/>
    <n v="2500"/>
    <n v="2535"/>
    <x v="0"/>
    <s v="US"/>
    <s v="USD"/>
    <d v="2014-11-19T14:19:04"/>
    <d v="2014-11-19T14:19:04"/>
    <n v="1418998744"/>
    <n v="1416406744"/>
    <b v="0"/>
    <n v="26"/>
    <b v="1"/>
    <s v="music/pop"/>
    <n v="1.014"/>
    <n v="97.5"/>
    <s v="music"/>
    <s v="pop"/>
    <x v="4"/>
    <n v="1"/>
    <n v="0"/>
    <n v="0"/>
    <n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5-25T00:35:27"/>
    <d v="2011-05-25T00:35:27"/>
    <n v="1308011727"/>
    <n v="1306283727"/>
    <b v="0"/>
    <n v="28"/>
    <b v="1"/>
    <s v="music/pop"/>
    <n v="1"/>
    <n v="42.86"/>
    <s v="music"/>
    <s v="pop"/>
    <x v="4"/>
    <n v="1"/>
    <n v="0"/>
    <n v="0"/>
    <n v="1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8-25T19:46:52"/>
    <d v="2012-08-25T19:46:52"/>
    <n v="1348516012"/>
    <n v="1345924012"/>
    <b v="0"/>
    <n v="37"/>
    <b v="1"/>
    <s v="music/pop"/>
    <n v="1.2470000000000001"/>
    <n v="168.51"/>
    <s v="music"/>
    <s v="pop"/>
    <x v="0"/>
    <n v="1"/>
    <n v="0"/>
    <n v="0"/>
    <n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09-23T01:26:00"/>
    <d v="2012-09-23T01:26:00"/>
    <n v="1353551160"/>
    <n v="1348363560"/>
    <b v="0"/>
    <n v="128"/>
    <b v="1"/>
    <s v="music/pop"/>
    <n v="1.095"/>
    <n v="85.55"/>
    <s v="music"/>
    <s v="pop"/>
    <x v="1"/>
    <n v="1"/>
    <n v="0"/>
    <n v="0"/>
    <n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04T14:49:00"/>
    <d v="2013-09-04T14:49:00"/>
    <n v="1379515740"/>
    <n v="1378306140"/>
    <b v="0"/>
    <n v="10"/>
    <b v="1"/>
    <s v="music/pop"/>
    <n v="1.1080000000000001"/>
    <n v="554"/>
    <s v="music"/>
    <s v="pop"/>
    <x v="0"/>
    <n v="1"/>
    <n v="0"/>
    <n v="0"/>
    <n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7-13T10:48:23"/>
    <d v="2014-07-13T10:48:23"/>
    <n v="1408039860"/>
    <n v="1405248503"/>
    <b v="0"/>
    <n v="83"/>
    <b v="1"/>
    <s v="music/pop"/>
    <n v="1.1020000000000001"/>
    <n v="26.55"/>
    <s v="music"/>
    <s v="pop"/>
    <x v="4"/>
    <n v="1"/>
    <n v="0"/>
    <n v="0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5-10T09:49:37"/>
    <d v="2012-05-10T09:49:37"/>
    <n v="1339235377"/>
    <n v="1336643377"/>
    <b v="0"/>
    <n v="46"/>
    <b v="1"/>
    <s v="music/pop"/>
    <n v="1.0471999999999999"/>
    <n v="113.83"/>
    <s v="music"/>
    <s v="pop"/>
    <x v="0"/>
    <n v="1"/>
    <n v="0"/>
    <n v="0"/>
    <n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2-18T16:54:42"/>
    <d v="2011-02-18T16:54:42"/>
    <n v="1300636482"/>
    <n v="1298048082"/>
    <b v="0"/>
    <n v="90"/>
    <b v="1"/>
    <s v="music/pop"/>
    <n v="1.2526086956521738"/>
    <n v="32.01"/>
    <s v="music"/>
    <s v="pop"/>
    <x v="4"/>
    <n v="1"/>
    <n v="0"/>
    <n v="0"/>
    <n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4-08T16:25:55"/>
    <d v="2014-04-08T16:25:55"/>
    <n v="1400862355"/>
    <n v="1396974355"/>
    <b v="0"/>
    <n v="81"/>
    <b v="1"/>
    <s v="music/pop"/>
    <n v="1.0058763157894737"/>
    <n v="47.19"/>
    <s v="music"/>
    <s v="pop"/>
    <x v="4"/>
    <n v="1"/>
    <n v="0"/>
    <n v="0"/>
    <n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09-09T10:27:17"/>
    <d v="2013-09-09T10:27:17"/>
    <n v="1381314437"/>
    <n v="1378722437"/>
    <b v="0"/>
    <n v="32"/>
    <b v="1"/>
    <s v="music/pop"/>
    <n v="1.4155"/>
    <n v="88.47"/>
    <s v="music"/>
    <s v="pop"/>
    <x v="4"/>
    <n v="1"/>
    <n v="0"/>
    <n v="0"/>
    <n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3-23T21:37:00"/>
    <d v="2011-03-23T21:37:00"/>
    <n v="1303801140"/>
    <n v="1300916220"/>
    <b v="0"/>
    <n v="20"/>
    <b v="1"/>
    <s v="music/pop"/>
    <n v="1.0075000000000001"/>
    <n v="100.75"/>
    <s v="music"/>
    <s v="pop"/>
    <x v="4"/>
    <n v="1"/>
    <n v="0"/>
    <n v="0"/>
    <n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0-25T11:49:53"/>
    <d v="2013-10-25T11:49:53"/>
    <n v="1385297393"/>
    <n v="1382701793"/>
    <b v="0"/>
    <n v="70"/>
    <b v="1"/>
    <s v="music/pop"/>
    <n v="1.0066666666666666"/>
    <n v="64.709999999999994"/>
    <s v="music"/>
    <s v="pop"/>
    <x v="4"/>
    <n v="1"/>
    <n v="0"/>
    <n v="0"/>
    <n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3-24T20:01:36"/>
    <d v="2011-03-24T20:01:36"/>
    <n v="1303675296"/>
    <n v="1300996896"/>
    <b v="0"/>
    <n v="168"/>
    <b v="1"/>
    <s v="music/pop"/>
    <n v="1.7423040000000001"/>
    <n v="51.85"/>
    <s v="music"/>
    <s v="pop"/>
    <x v="0"/>
    <n v="1"/>
    <n v="0"/>
    <n v="0"/>
    <n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3-19T21:22:40"/>
    <d v="2012-03-19T21:22:40"/>
    <n v="1334784160"/>
    <n v="1332192160"/>
    <b v="0"/>
    <n v="34"/>
    <b v="1"/>
    <s v="music/pop"/>
    <n v="1.199090909090909"/>
    <n v="38.79"/>
    <s v="music"/>
    <s v="pop"/>
    <x v="4"/>
    <n v="1"/>
    <n v="0"/>
    <n v="0"/>
    <n v="1"/>
  </r>
  <r>
    <n v="1655"/>
    <s v="Meg Porter Debut EP!"/>
    <s v="Berklee College of Music student, Meg Porter needs YOUR help to fund her very first EP!"/>
    <n v="1500"/>
    <n v="2143"/>
    <x v="0"/>
    <s v="US"/>
    <s v="USD"/>
    <d v="2012-03-06T19:00:20"/>
    <d v="2012-03-06T19:00:20"/>
    <n v="1333648820"/>
    <n v="1331060420"/>
    <b v="0"/>
    <n v="48"/>
    <b v="1"/>
    <s v="music/pop"/>
    <n v="1.4286666666666668"/>
    <n v="44.65"/>
    <s v="music"/>
    <s v="pop"/>
    <x v="4"/>
    <n v="1"/>
    <n v="0"/>
    <n v="0"/>
    <n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1-13T22:17:32"/>
    <d v="2012-11-13T22:17:32"/>
    <n v="1355437052"/>
    <n v="1352845052"/>
    <b v="0"/>
    <n v="48"/>
    <b v="1"/>
    <s v="music/pop"/>
    <n v="1.0033493333333334"/>
    <n v="156.77000000000001"/>
    <s v="music"/>
    <s v="pop"/>
    <x v="0"/>
    <n v="1"/>
    <n v="0"/>
    <n v="0"/>
    <n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4-24T18:46:08"/>
    <d v="2012-04-24T18:46:08"/>
    <n v="1337885168"/>
    <n v="1335293168"/>
    <b v="0"/>
    <n v="221"/>
    <b v="1"/>
    <s v="music/pop"/>
    <n v="1.0493380000000001"/>
    <n v="118.7"/>
    <s v="music"/>
    <s v="pop"/>
    <x v="9"/>
    <n v="1"/>
    <n v="0"/>
    <n v="0"/>
    <n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1-10T05:19:27"/>
    <d v="2012-11-10T05:19:27"/>
    <n v="1355840400"/>
    <n v="1352524767"/>
    <b v="0"/>
    <n v="107"/>
    <b v="1"/>
    <s v="music/pop"/>
    <n v="1.3223333333333334"/>
    <n v="74.150000000000006"/>
    <s v="music"/>
    <s v="pop"/>
    <x v="0"/>
    <n v="1"/>
    <n v="0"/>
    <n v="0"/>
    <n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1-18T21:55:21"/>
    <d v="2013-11-18T21:55:21"/>
    <n v="1387281600"/>
    <n v="1384811721"/>
    <b v="0"/>
    <n v="45"/>
    <b v="1"/>
    <s v="music/pop"/>
    <n v="1.1279999999999999"/>
    <n v="12.53"/>
    <s v="music"/>
    <s v="pop"/>
    <x v="2"/>
    <n v="1"/>
    <n v="0"/>
    <n v="0"/>
    <n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3-30T16:39:10"/>
    <d v="2016-03-30T16:39:10"/>
    <n v="1462053540"/>
    <n v="1459355950"/>
    <b v="0"/>
    <n v="36"/>
    <b v="1"/>
    <s v="music/pop"/>
    <n v="12.5375"/>
    <n v="27.86"/>
    <s v="music"/>
    <s v="pop"/>
    <x v="2"/>
    <n v="1"/>
    <n v="0"/>
    <n v="0"/>
    <n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5-12-05T23:57:11"/>
    <d v="2015-12-05T23:57:11"/>
    <n v="1453064400"/>
    <n v="1449359831"/>
    <b v="0"/>
    <n v="101"/>
    <b v="1"/>
    <s v="music/pop"/>
    <n v="1.0250632911392406"/>
    <n v="80.180000000000007"/>
    <s v="music"/>
    <s v="pop"/>
    <x v="0"/>
    <n v="1"/>
    <n v="0"/>
    <n v="0"/>
    <n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1-01T04:45:36"/>
    <d v="2011-11-01T04:45:36"/>
    <n v="1325310336"/>
    <n v="1320122736"/>
    <b v="0"/>
    <n v="62"/>
    <b v="1"/>
    <s v="music/pop"/>
    <n v="1.026375"/>
    <n v="132.44"/>
    <s v="music"/>
    <s v="pop"/>
    <x v="0"/>
    <n v="1"/>
    <n v="0"/>
    <n v="0"/>
    <n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1-02T00:31:47"/>
    <d v="2015-01-02T00:31:47"/>
    <n v="1422750707"/>
    <n v="1420158707"/>
    <b v="0"/>
    <n v="32"/>
    <b v="1"/>
    <s v="music/pop"/>
    <n v="1.08"/>
    <n v="33.75"/>
    <s v="music"/>
    <s v="pop"/>
    <x v="4"/>
    <n v="1"/>
    <n v="0"/>
    <n v="0"/>
    <n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1-31T18:16:58"/>
    <d v="2012-01-31T18:16:58"/>
    <n v="1331870340"/>
    <n v="1328033818"/>
    <b v="0"/>
    <n v="89"/>
    <b v="1"/>
    <s v="music/pop"/>
    <n v="1.2240879999999998"/>
    <n v="34.380000000000003"/>
    <s v="music"/>
    <s v="pop"/>
    <x v="4"/>
    <n v="1"/>
    <n v="0"/>
    <n v="0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1-21T15:35:13"/>
    <d v="2011-01-21T15:35:13"/>
    <n v="1298343600"/>
    <n v="1295624113"/>
    <b v="0"/>
    <n v="93"/>
    <b v="1"/>
    <s v="music/pop"/>
    <n v="1.1945714285714286"/>
    <n v="44.96"/>
    <s v="music"/>
    <s v="pop"/>
    <x v="4"/>
    <n v="1"/>
    <n v="0"/>
    <n v="0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2-26T06:04:33"/>
    <d v="2013-02-26T06:04:33"/>
    <n v="1364447073"/>
    <n v="1361858673"/>
    <b v="0"/>
    <n v="98"/>
    <b v="1"/>
    <s v="music/pop"/>
    <n v="1.6088"/>
    <n v="41.04"/>
    <s v="music"/>
    <s v="pop"/>
    <x v="4"/>
    <n v="1"/>
    <n v="0"/>
    <n v="0"/>
    <n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2-12T01:41:38"/>
    <d v="2014-02-12T01:41:38"/>
    <n v="1394521140"/>
    <n v="1392169298"/>
    <b v="0"/>
    <n v="82"/>
    <b v="1"/>
    <s v="music/pop"/>
    <n v="1.2685294117647059"/>
    <n v="52.6"/>
    <s v="music"/>
    <s v="pop"/>
    <x v="4"/>
    <n v="1"/>
    <n v="0"/>
    <n v="0"/>
    <n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0-29T03:35:39"/>
    <d v="2011-10-29T03:35:39"/>
    <n v="1322454939"/>
    <n v="1319859339"/>
    <b v="0"/>
    <n v="116"/>
    <b v="1"/>
    <s v="music/pop"/>
    <n v="1.026375"/>
    <n v="70.78"/>
    <s v="music"/>
    <s v="pop"/>
    <x v="0"/>
    <n v="1"/>
    <n v="0"/>
    <n v="0"/>
    <n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4-01T21:14:36"/>
    <d v="2016-04-01T21:14:36"/>
    <n v="1464729276"/>
    <n v="1459545276"/>
    <b v="0"/>
    <n v="52"/>
    <b v="1"/>
    <s v="music/pop"/>
    <n v="1.3975"/>
    <n v="53.75"/>
    <s v="music"/>
    <s v="pop"/>
    <x v="4"/>
    <n v="1"/>
    <n v="0"/>
    <n v="0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5-15T22:19:59"/>
    <d v="2010-05-15T22:19:59"/>
    <n v="1278302400"/>
    <n v="1273961999"/>
    <b v="0"/>
    <n v="23"/>
    <b v="1"/>
    <s v="music/pop"/>
    <n v="1.026"/>
    <n v="44.61"/>
    <s v="music"/>
    <s v="pop"/>
    <x v="4"/>
    <n v="1"/>
    <n v="0"/>
    <n v="0"/>
    <n v="1"/>
  </r>
  <r>
    <n v="1671"/>
    <s v="Luke O'Brien's Kickstarter"/>
    <s v="I am seeking funding in order to help take my music from a hobby to a career."/>
    <n v="2000"/>
    <n v="2013.47"/>
    <x v="0"/>
    <s v="US"/>
    <s v="USD"/>
    <d v="2016-07-02T13:03:34"/>
    <d v="2016-07-02T13:03:34"/>
    <n v="1470056614"/>
    <n v="1467464614"/>
    <b v="0"/>
    <n v="77"/>
    <b v="1"/>
    <s v="music/pop"/>
    <n v="1.0067349999999999"/>
    <n v="26.15"/>
    <s v="music"/>
    <s v="pop"/>
    <x v="4"/>
    <n v="1"/>
    <n v="0"/>
    <n v="0"/>
    <n v="1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5-05T15:45:30"/>
    <d v="2012-05-05T15:45:30"/>
    <n v="1338824730"/>
    <n v="1336232730"/>
    <b v="0"/>
    <n v="49"/>
    <b v="1"/>
    <s v="music/pop"/>
    <n v="1.1294117647058823"/>
    <n v="39.18"/>
    <s v="music"/>
    <s v="pop"/>
    <x v="4"/>
    <n v="1"/>
    <n v="0"/>
    <n v="0"/>
    <n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2-04T21:04:52"/>
    <d v="2015-02-04T21:04:52"/>
    <n v="1425675892"/>
    <n v="1423083892"/>
    <b v="0"/>
    <n v="59"/>
    <b v="1"/>
    <s v="music/pop"/>
    <n v="1.2809523809523808"/>
    <n v="45.59"/>
    <s v="music"/>
    <s v="pop"/>
    <x v="4"/>
    <n v="1"/>
    <n v="0"/>
    <n v="0"/>
    <n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7-18T14:31:46"/>
    <d v="2016-07-18T14:31:46"/>
    <n v="1471503540"/>
    <n v="1468852306"/>
    <b v="0"/>
    <n v="113"/>
    <b v="1"/>
    <s v="music/pop"/>
    <n v="2.0169999999999999"/>
    <n v="89.25"/>
    <s v="music"/>
    <s v="pop"/>
    <x v="0"/>
    <n v="1"/>
    <n v="0"/>
    <n v="0"/>
    <n v="1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09-16T17:35:40"/>
    <d v="2011-09-16T17:35:40"/>
    <n v="1318802580"/>
    <n v="1316194540"/>
    <b v="0"/>
    <n v="34"/>
    <b v="1"/>
    <s v="music/pop"/>
    <n v="1.37416"/>
    <n v="40.42"/>
    <s v="music"/>
    <s v="pop"/>
    <x v="4"/>
    <n v="1"/>
    <n v="0"/>
    <n v="0"/>
    <n v="1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3-05T17:25:47"/>
    <d v="2012-03-05T17:25:47"/>
    <n v="1334980740"/>
    <n v="1330968347"/>
    <b v="0"/>
    <n v="42"/>
    <b v="1"/>
    <s v="music/pop"/>
    <n v="1.1533333333333333"/>
    <n v="82.38"/>
    <s v="music"/>
    <s v="pop"/>
    <x v="4"/>
    <n v="1"/>
    <n v="0"/>
    <n v="0"/>
    <n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2-16T09:46:16"/>
    <d v="2016-02-16T09:46:16"/>
    <n v="1460786340"/>
    <n v="1455615976"/>
    <b v="0"/>
    <n v="42"/>
    <b v="1"/>
    <s v="music/pop"/>
    <n v="1.1166666666666667"/>
    <n v="159.52000000000001"/>
    <s v="music"/>
    <s v="pop"/>
    <x v="0"/>
    <n v="1"/>
    <n v="0"/>
    <n v="0"/>
    <n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1-23T20:31:11"/>
    <d v="2014-01-23T20:31:11"/>
    <n v="1391718671"/>
    <n v="1390509071"/>
    <b v="0"/>
    <n v="49"/>
    <b v="1"/>
    <s v="music/pop"/>
    <n v="1.1839999999999999"/>
    <n v="36.24"/>
    <s v="music"/>
    <s v="pop"/>
    <x v="4"/>
    <n v="1"/>
    <n v="0"/>
    <n v="0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6-29T01:39:05"/>
    <d v="2011-06-29T01:39:05"/>
    <n v="1311298745"/>
    <n v="1309311545"/>
    <b v="0"/>
    <n v="56"/>
    <b v="1"/>
    <s v="music/pop"/>
    <n v="1.75"/>
    <n v="62.5"/>
    <s v="music"/>
    <s v="pop"/>
    <x v="4"/>
    <n v="1"/>
    <n v="0"/>
    <n v="0"/>
    <n v="1"/>
  </r>
  <r>
    <n v="1680"/>
    <s v="Kick Out a Record"/>
    <s v="Working Musician dilemma #164: how the taxman put Kick the Record 2.0 on hold"/>
    <n v="1000"/>
    <n v="1175"/>
    <x v="0"/>
    <s v="US"/>
    <s v="USD"/>
    <d v="2014-06-12T18:11:07"/>
    <d v="2014-06-12T18:11:07"/>
    <n v="1405188667"/>
    <n v="1402596667"/>
    <b v="0"/>
    <n v="25"/>
    <b v="1"/>
    <s v="music/pop"/>
    <n v="1.175"/>
    <n v="47"/>
    <s v="music"/>
    <s v="pop"/>
    <x v="4"/>
    <n v="1"/>
    <n v="0"/>
    <n v="0"/>
    <n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2-08T02:54:44"/>
    <d v="2017-02-08T02:54:44"/>
    <n v="1490752800"/>
    <n v="1486522484"/>
    <b v="0"/>
    <n v="884"/>
    <b v="0"/>
    <s v="music/faith"/>
    <n v="1.0142212307692309"/>
    <n v="74.58"/>
    <s v="music"/>
    <s v="faith"/>
    <x v="10"/>
    <n v="0"/>
    <n v="0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2-13T05:07:40"/>
    <d v="2017-02-13T05:07:40"/>
    <n v="1492142860"/>
    <n v="1486962460"/>
    <b v="0"/>
    <n v="0"/>
    <b v="0"/>
    <s v="music/faith"/>
    <n v="0"/>
    <e v="#DIV/0!"/>
    <s v="music"/>
    <s v="faith"/>
    <x v="0"/>
    <n v="0"/>
    <n v="0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3-14T18:45:38"/>
    <d v="2017-03-14T18:45:38"/>
    <n v="1491590738"/>
    <n v="1489517138"/>
    <b v="0"/>
    <n v="10"/>
    <b v="0"/>
    <s v="music/faith"/>
    <n v="0.21714285714285714"/>
    <n v="76"/>
    <s v="music"/>
    <s v="faith"/>
    <x v="4"/>
    <n v="0"/>
    <n v="0"/>
    <n v="0"/>
    <n v="0"/>
  </r>
  <r>
    <n v="1684"/>
    <s v="Goodness &amp; Mercy EP - Marty Mikles"/>
    <s v="New Music from Marty Mikles!  A new EP all about God's Goodness &amp; Mercy."/>
    <n v="8000"/>
    <n v="8730"/>
    <x v="3"/>
    <s v="US"/>
    <s v="USD"/>
    <d v="2017-02-17T19:34:01"/>
    <d v="2017-02-17T19:34:01"/>
    <n v="1489775641"/>
    <n v="1487360041"/>
    <b v="0"/>
    <n v="101"/>
    <b v="0"/>
    <s v="music/faith"/>
    <n v="1.0912500000000001"/>
    <n v="86.44"/>
    <s v="music"/>
    <s v="faith"/>
    <x v="0"/>
    <n v="0"/>
    <n v="0"/>
    <n v="0"/>
    <n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2-22T06:00:23"/>
    <d v="2017-02-22T06:00:23"/>
    <n v="1490331623"/>
    <n v="1487743223"/>
    <b v="0"/>
    <n v="15"/>
    <b v="0"/>
    <s v="music/faith"/>
    <n v="1.0285714285714285"/>
    <n v="24"/>
    <s v="music"/>
    <s v="faith"/>
    <x v="2"/>
    <n v="0"/>
    <n v="0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2-26T20:15:19"/>
    <d v="2017-02-26T20:15:19"/>
    <n v="1493320519"/>
    <n v="1488140119"/>
    <b v="0"/>
    <n v="1"/>
    <b v="0"/>
    <s v="music/faith"/>
    <n v="3.5999999999999999E-3"/>
    <n v="18"/>
    <s v="music"/>
    <s v="faith"/>
    <x v="0"/>
    <n v="0"/>
    <n v="0"/>
    <n v="0"/>
    <n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3-08T01:07:25"/>
    <d v="2017-03-08T01:07:25"/>
    <n v="1491855300"/>
    <n v="1488935245"/>
    <b v="0"/>
    <n v="39"/>
    <b v="0"/>
    <s v="music/faith"/>
    <n v="0.3125"/>
    <n v="80.13"/>
    <s v="music"/>
    <s v="faith"/>
    <x v="1"/>
    <n v="0"/>
    <n v="0"/>
    <n v="0"/>
    <n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3-10T12:49:54"/>
    <d v="2017-03-10T12:49:54"/>
    <n v="1491738594"/>
    <n v="1489150194"/>
    <b v="0"/>
    <n v="7"/>
    <b v="0"/>
    <s v="music/faith"/>
    <n v="0.443"/>
    <n v="253.14"/>
    <s v="music"/>
    <s v="faith"/>
    <x v="4"/>
    <n v="0"/>
    <n v="0"/>
    <n v="0"/>
    <n v="0"/>
  </r>
  <r>
    <n v="1689"/>
    <s v="Fly Away"/>
    <s v="Praising the Living God in the second half of life."/>
    <n v="2400"/>
    <n v="2400"/>
    <x v="3"/>
    <s v="US"/>
    <s v="USD"/>
    <d v="2017-02-14T22:37:10"/>
    <d v="2017-02-14T22:37:10"/>
    <n v="1489700230"/>
    <n v="1487111830"/>
    <b v="0"/>
    <n v="14"/>
    <b v="0"/>
    <s v="music/faith"/>
    <n v="1"/>
    <n v="171.43"/>
    <s v="music"/>
    <s v="faith"/>
    <x v="4"/>
    <n v="0"/>
    <n v="0"/>
    <n v="0"/>
    <n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3-07T10:20:42"/>
    <d v="2017-03-07T10:20:42"/>
    <n v="1491470442"/>
    <n v="1488882042"/>
    <b v="0"/>
    <n v="11"/>
    <b v="0"/>
    <s v="music/faith"/>
    <n v="0.254"/>
    <n v="57.73"/>
    <s v="music"/>
    <s v="faith"/>
    <x v="4"/>
    <n v="0"/>
    <n v="0"/>
    <n v="0"/>
    <n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3-01T16:50:08"/>
    <d v="2017-03-01T16:50:08"/>
    <n v="1491181200"/>
    <n v="1488387008"/>
    <b v="0"/>
    <n v="38"/>
    <b v="0"/>
    <s v="music/faith"/>
    <n v="0.33473333333333333"/>
    <n v="264.26"/>
    <s v="music"/>
    <s v="faith"/>
    <x v="5"/>
    <n v="0"/>
    <n v="0"/>
    <n v="0"/>
    <n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2-22T03:37:47"/>
    <d v="2017-02-22T03:37:47"/>
    <n v="1490572740"/>
    <n v="1487734667"/>
    <b v="0"/>
    <n v="15"/>
    <b v="0"/>
    <s v="music/faith"/>
    <n v="0.47799999999999998"/>
    <n v="159.33000000000001"/>
    <s v="music"/>
    <s v="faith"/>
    <x v="0"/>
    <n v="0"/>
    <n v="0"/>
    <n v="0"/>
    <n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3-09T22:05:12"/>
    <d v="2017-03-09T22:05:12"/>
    <n v="1491768000"/>
    <n v="1489097112"/>
    <b v="0"/>
    <n v="8"/>
    <b v="0"/>
    <s v="music/faith"/>
    <n v="9.3333333333333338E-2"/>
    <n v="35"/>
    <s v="music"/>
    <s v="faith"/>
    <x v="4"/>
    <n v="0"/>
    <n v="0"/>
    <n v="0"/>
    <n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2-25T16:04:34"/>
    <d v="2017-02-25T16:04:34"/>
    <n v="1490589360"/>
    <n v="1488038674"/>
    <b v="0"/>
    <n v="1"/>
    <b v="0"/>
    <s v="music/faith"/>
    <n v="5.0000000000000001E-4"/>
    <n v="5"/>
    <s v="music"/>
    <s v="faith"/>
    <x v="1"/>
    <n v="0"/>
    <n v="0"/>
    <n v="0"/>
    <n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3-07T00:45:14"/>
    <d v="2017-03-07T00:45:14"/>
    <n v="1491786000"/>
    <n v="1488847514"/>
    <b v="0"/>
    <n v="23"/>
    <b v="0"/>
    <s v="music/faith"/>
    <n v="0.11708333333333333"/>
    <n v="61.09"/>
    <s v="music"/>
    <s v="faith"/>
    <x v="1"/>
    <n v="0"/>
    <n v="0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3-02T01:40:11"/>
    <d v="2017-03-02T01:40:11"/>
    <n v="1491007211"/>
    <n v="1488418811"/>
    <b v="0"/>
    <n v="0"/>
    <b v="0"/>
    <s v="music/faith"/>
    <n v="0"/>
    <e v="#DIV/0!"/>
    <s v="music"/>
    <s v="faith"/>
    <x v="10"/>
    <n v="0"/>
    <n v="0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3-11T00:47:28"/>
    <d v="2017-03-11T00:47:28"/>
    <n v="1491781648"/>
    <n v="1489193248"/>
    <b v="0"/>
    <n v="22"/>
    <b v="0"/>
    <s v="music/faith"/>
    <n v="0.20208000000000001"/>
    <n v="114.82"/>
    <s v="music"/>
    <s v="faith"/>
    <x v="1"/>
    <n v="0"/>
    <n v="0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02T04:59:20"/>
    <d v="2017-03-02T04:59:20"/>
    <n v="1490499180"/>
    <n v="1488430760"/>
    <b v="0"/>
    <n v="0"/>
    <b v="0"/>
    <s v="music/faith"/>
    <n v="0"/>
    <e v="#DIV/0!"/>
    <s v="music"/>
    <s v="faith"/>
    <x v="10"/>
    <n v="0"/>
    <n v="0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3-12T20:44:05"/>
    <d v="2017-03-12T20:44:05"/>
    <n v="1491943445"/>
    <n v="1489351445"/>
    <b v="0"/>
    <n v="4"/>
    <b v="0"/>
    <s v="music/faith"/>
    <n v="4.2311459353574929E-2"/>
    <n v="54"/>
    <s v="music"/>
    <s v="faith"/>
    <x v="0"/>
    <n v="0"/>
    <n v="0"/>
    <n v="0"/>
    <n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3-02T01:43:10"/>
    <d v="2017-03-02T01:43:10"/>
    <n v="1491019200"/>
    <n v="1488418990"/>
    <b v="0"/>
    <n v="79"/>
    <b v="0"/>
    <s v="music/faith"/>
    <n v="0.2606"/>
    <n v="65.97"/>
    <s v="music"/>
    <s v="faith"/>
    <x v="8"/>
    <n v="0"/>
    <n v="0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4-12-16T15:56:45"/>
    <d v="2014-12-16T15:56:45"/>
    <n v="1421337405"/>
    <n v="1418745405"/>
    <b v="0"/>
    <n v="2"/>
    <b v="0"/>
    <s v="music/faith"/>
    <n v="1.9801980198019802E-3"/>
    <n v="5"/>
    <s v="music"/>
    <s v="faith"/>
    <x v="0"/>
    <n v="0"/>
    <n v="1"/>
    <n v="0"/>
    <n v="1"/>
  </r>
  <r>
    <n v="1702"/>
    <s v="lyndale lewis and new vision prosper cd release"/>
    <s v="I can do all things through christ jesus"/>
    <n v="16500"/>
    <n v="1"/>
    <x v="2"/>
    <s v="US"/>
    <s v="USD"/>
    <d v="2015-02-28T20:52:30"/>
    <d v="2015-02-28T20:52:30"/>
    <n v="1427745150"/>
    <n v="1425156750"/>
    <b v="0"/>
    <n v="1"/>
    <b v="0"/>
    <s v="music/faith"/>
    <n v="6.0606060606060605E-5"/>
    <n v="1"/>
    <s v="music"/>
    <s v="faith"/>
    <x v="6"/>
    <n v="0"/>
    <n v="1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7-02T06:45:37"/>
    <d v="2015-07-02T06:45:37"/>
    <n v="1441003537"/>
    <n v="1435819537"/>
    <b v="0"/>
    <n v="2"/>
    <b v="0"/>
    <s v="music/faith"/>
    <n v="1.0200000000000001E-2"/>
    <n v="25.5"/>
    <s v="music"/>
    <s v="faith"/>
    <x v="0"/>
    <n v="0"/>
    <n v="1"/>
    <n v="0"/>
    <n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1-17T03:21:13"/>
    <d v="2015-01-17T03:21:13"/>
    <n v="1424056873"/>
    <n v="1421464873"/>
    <b v="0"/>
    <n v="11"/>
    <b v="0"/>
    <s v="music/faith"/>
    <n v="0.65100000000000002"/>
    <n v="118.36"/>
    <s v="music"/>
    <s v="faith"/>
    <x v="4"/>
    <n v="0"/>
    <n v="1"/>
    <n v="0"/>
    <n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8-29T00:24:06"/>
    <d v="2015-08-29T00:24:06"/>
    <n v="1441814400"/>
    <n v="1440807846"/>
    <b v="0"/>
    <n v="0"/>
    <b v="0"/>
    <s v="music/faith"/>
    <n v="0"/>
    <e v="#DIV/0!"/>
    <s v="music"/>
    <s v="faith"/>
    <x v="4"/>
    <n v="0"/>
    <n v="1"/>
    <n v="0"/>
    <n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6-24T07:21:12"/>
    <d v="2015-06-24T07:21:12"/>
    <n v="1440314472"/>
    <n v="1435130472"/>
    <b v="0"/>
    <n v="0"/>
    <b v="0"/>
    <s v="music/faith"/>
    <n v="0"/>
    <e v="#DIV/0!"/>
    <s v="music"/>
    <s v="faith"/>
    <x v="0"/>
    <n v="0"/>
    <n v="1"/>
    <n v="0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2-27T17:18:15"/>
    <d v="2016-02-27T17:18:15"/>
    <n v="1459181895"/>
    <n v="1456593495"/>
    <b v="0"/>
    <n v="9"/>
    <b v="0"/>
    <s v="music/faith"/>
    <n v="9.74E-2"/>
    <n v="54.11"/>
    <s v="music"/>
    <s v="faith"/>
    <x v="0"/>
    <n v="0"/>
    <n v="1"/>
    <n v="0"/>
    <n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3-22T20:48:26"/>
    <d v="2016-03-22T20:48:26"/>
    <n v="1462135706"/>
    <n v="1458679706"/>
    <b v="0"/>
    <n v="0"/>
    <b v="0"/>
    <s v="music/faith"/>
    <n v="0"/>
    <e v="#DIV/0!"/>
    <s v="music"/>
    <s v="faith"/>
    <x v="0"/>
    <n v="0"/>
    <n v="1"/>
    <n v="0"/>
    <n v="1"/>
  </r>
  <r>
    <n v="1709"/>
    <s v="Psalms"/>
    <s v="A project to set psalms to music. The psalms are taken from the English Standard Version (ESV) of the Bible."/>
    <n v="1750"/>
    <n v="85"/>
    <x v="2"/>
    <s v="US"/>
    <s v="USD"/>
    <d v="2014-07-21T13:31:54"/>
    <d v="2014-07-21T13:31:54"/>
    <n v="1409513940"/>
    <n v="1405949514"/>
    <b v="0"/>
    <n v="4"/>
    <b v="0"/>
    <s v="music/faith"/>
    <n v="4.8571428571428571E-2"/>
    <n v="21.25"/>
    <s v="music"/>
    <s v="faith"/>
    <x v="4"/>
    <n v="0"/>
    <n v="1"/>
    <n v="0"/>
    <n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5-12-03T14:11:28"/>
    <d v="2015-12-03T14:11:28"/>
    <n v="1453122000"/>
    <n v="1449151888"/>
    <b v="0"/>
    <n v="1"/>
    <b v="0"/>
    <s v="music/faith"/>
    <n v="6.7999999999999996E-3"/>
    <n v="34"/>
    <s v="music"/>
    <s v="faith"/>
    <x v="0"/>
    <n v="0"/>
    <n v="1"/>
    <n v="0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8-01T15:30:34"/>
    <d v="2014-08-01T15:30:34"/>
    <n v="1409585434"/>
    <n v="1406907034"/>
    <b v="0"/>
    <n v="2"/>
    <b v="0"/>
    <s v="music/faith"/>
    <n v="0.105"/>
    <n v="525"/>
    <s v="music"/>
    <s v="faith"/>
    <x v="1"/>
    <n v="0"/>
    <n v="1"/>
    <n v="0"/>
    <n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5-01T21:55:53"/>
    <d v="2015-05-01T21:55:53"/>
    <n v="1435701353"/>
    <n v="1430517353"/>
    <b v="0"/>
    <n v="0"/>
    <b v="0"/>
    <s v="music/faith"/>
    <n v="0"/>
    <e v="#DIV/0!"/>
    <s v="music"/>
    <s v="faith"/>
    <x v="0"/>
    <n v="0"/>
    <n v="1"/>
    <n v="0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09-05T19:13:32"/>
    <d v="2014-09-05T19:13:32"/>
    <n v="1412536412"/>
    <n v="1409944412"/>
    <b v="0"/>
    <n v="1"/>
    <b v="0"/>
    <s v="music/faith"/>
    <n v="1.6666666666666666E-2"/>
    <n v="50"/>
    <s v="music"/>
    <s v="faith"/>
    <x v="4"/>
    <n v="0"/>
    <n v="1"/>
    <n v="0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4-01T22:02:41"/>
    <d v="2015-04-01T22:02:41"/>
    <n v="1430517761"/>
    <n v="1427925761"/>
    <b v="0"/>
    <n v="17"/>
    <b v="0"/>
    <s v="music/faith"/>
    <n v="7.868E-2"/>
    <n v="115.71"/>
    <s v="music"/>
    <s v="faith"/>
    <x v="9"/>
    <n v="0"/>
    <n v="1"/>
    <n v="0"/>
    <n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01T05:13:05"/>
    <d v="2015-03-01T05:13:05"/>
    <n v="1427772120"/>
    <n v="1425186785"/>
    <b v="0"/>
    <n v="2"/>
    <b v="0"/>
    <s v="music/faith"/>
    <n v="2.2000000000000001E-3"/>
    <n v="5.5"/>
    <s v="music"/>
    <s v="faith"/>
    <x v="0"/>
    <n v="0"/>
    <n v="1"/>
    <n v="0"/>
    <n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0-30T13:51:39"/>
    <d v="2016-10-30T13:51:39"/>
    <n v="1481295099"/>
    <n v="1477835499"/>
    <b v="0"/>
    <n v="3"/>
    <b v="0"/>
    <s v="music/faith"/>
    <n v="7.4999999999999997E-2"/>
    <n v="50"/>
    <s v="music"/>
    <s v="faith"/>
    <x v="4"/>
    <n v="0"/>
    <n v="1"/>
    <n v="0"/>
    <n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3-31T23:33:58"/>
    <d v="2016-03-31T23:33:58"/>
    <n v="1461211200"/>
    <n v="1459467238"/>
    <b v="0"/>
    <n v="41"/>
    <b v="0"/>
    <s v="music/faith"/>
    <n v="0.42725880551301687"/>
    <n v="34.020000000000003"/>
    <s v="music"/>
    <s v="faith"/>
    <x v="4"/>
    <n v="0"/>
    <n v="1"/>
    <n v="0"/>
    <n v="1"/>
  </r>
  <r>
    <n v="1718"/>
    <s v="The Prodigal Son"/>
    <s v="A melody for the galaxy."/>
    <n v="35000"/>
    <n v="75"/>
    <x v="2"/>
    <s v="US"/>
    <s v="USD"/>
    <d v="2016-03-31T14:39:09"/>
    <d v="2016-03-31T14:39:09"/>
    <n v="1463201940"/>
    <n v="1459435149"/>
    <b v="0"/>
    <n v="2"/>
    <b v="0"/>
    <s v="music/faith"/>
    <n v="2.142857142857143E-3"/>
    <n v="37.5"/>
    <s v="music"/>
    <s v="faith"/>
    <x v="7"/>
    <n v="0"/>
    <n v="1"/>
    <n v="0"/>
    <n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8-18T12:49:51"/>
    <d v="2014-08-18T12:49:51"/>
    <n v="1410958191"/>
    <n v="1408366191"/>
    <b v="0"/>
    <n v="3"/>
    <b v="0"/>
    <s v="music/faith"/>
    <n v="8.7500000000000008E-3"/>
    <n v="11.67"/>
    <s v="music"/>
    <s v="faith"/>
    <x v="4"/>
    <n v="0"/>
    <n v="1"/>
    <n v="0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0-10T18:47:51"/>
    <d v="2014-10-10T18:47:51"/>
    <n v="1415562471"/>
    <n v="1412966871"/>
    <b v="0"/>
    <n v="8"/>
    <b v="0"/>
    <s v="music/faith"/>
    <n v="5.6250000000000001E-2"/>
    <n v="28.13"/>
    <s v="music"/>
    <s v="faith"/>
    <x v="4"/>
    <n v="0"/>
    <n v="1"/>
    <n v="0"/>
    <n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1-11T11:04:23"/>
    <d v="2015-11-11T11:04:23"/>
    <n v="1449831863"/>
    <n v="1447239863"/>
    <b v="0"/>
    <n v="0"/>
    <b v="0"/>
    <s v="music/faith"/>
    <n v="0"/>
    <e v="#DIV/0!"/>
    <s v="music"/>
    <s v="faith"/>
    <x v="0"/>
    <n v="0"/>
    <n v="1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2-25T23:03:49"/>
    <d v="2016-02-25T23:03:49"/>
    <n v="1459642200"/>
    <n v="1456441429"/>
    <b v="0"/>
    <n v="1"/>
    <b v="0"/>
    <s v="music/faith"/>
    <n v="3.4722222222222224E-4"/>
    <n v="1"/>
    <s v="music"/>
    <s v="faith"/>
    <x v="4"/>
    <n v="0"/>
    <n v="1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5-05T19:48:35"/>
    <d v="2015-05-05T19:48:35"/>
    <n v="1435730400"/>
    <n v="1430855315"/>
    <b v="0"/>
    <n v="3"/>
    <b v="0"/>
    <s v="music/faith"/>
    <n v="6.5000000000000002E-2"/>
    <n v="216.67"/>
    <s v="music"/>
    <s v="faith"/>
    <x v="1"/>
    <n v="0"/>
    <n v="1"/>
    <n v="0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09-30T22:22:42"/>
    <d v="2014-09-30T22:22:42"/>
    <n v="1414707762"/>
    <n v="1412115762"/>
    <b v="0"/>
    <n v="4"/>
    <b v="0"/>
    <s v="music/faith"/>
    <n v="5.8333333333333336E-3"/>
    <n v="8.75"/>
    <s v="music"/>
    <s v="faith"/>
    <x v="0"/>
    <n v="0"/>
    <n v="1"/>
    <n v="0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7-25T23:14:09"/>
    <d v="2014-07-25T23:14:09"/>
    <n v="1408922049"/>
    <n v="1406330049"/>
    <b v="0"/>
    <n v="9"/>
    <b v="0"/>
    <s v="music/faith"/>
    <n v="0.10181818181818182"/>
    <n v="62.22"/>
    <s v="music"/>
    <s v="faith"/>
    <x v="0"/>
    <n v="0"/>
    <n v="1"/>
    <n v="0"/>
    <n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5-29T22:04:24"/>
    <d v="2014-05-29T22:04:24"/>
    <n v="1403906664"/>
    <n v="1401401064"/>
    <b v="0"/>
    <n v="16"/>
    <b v="0"/>
    <s v="music/faith"/>
    <n v="0.33784615384615385"/>
    <n v="137.25"/>
    <s v="music"/>
    <s v="faith"/>
    <x v="0"/>
    <n v="0"/>
    <n v="1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2-09T22:16:17"/>
    <d v="2015-02-09T22:16:17"/>
    <n v="1428231600"/>
    <n v="1423520177"/>
    <b v="0"/>
    <n v="1"/>
    <b v="0"/>
    <s v="music/faith"/>
    <n v="3.3333333333333332E-4"/>
    <n v="1"/>
    <s v="music"/>
    <s v="faith"/>
    <x v="4"/>
    <n v="0"/>
    <n v="1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09-21T15:01:14"/>
    <d v="2015-09-21T15:01:14"/>
    <n v="1445439674"/>
    <n v="1442847674"/>
    <b v="0"/>
    <n v="7"/>
    <b v="0"/>
    <s v="music/faith"/>
    <n v="0.68400000000000005"/>
    <n v="122.14"/>
    <s v="music"/>
    <s v="faith"/>
    <x v="4"/>
    <n v="0"/>
    <n v="1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4-11T01:15:06"/>
    <d v="2016-04-11T01:15:06"/>
    <n v="1465521306"/>
    <n v="1460337306"/>
    <b v="0"/>
    <n v="0"/>
    <b v="0"/>
    <s v="music/faith"/>
    <n v="0"/>
    <e v="#DIV/0!"/>
    <s v="music"/>
    <s v="faith"/>
    <x v="1"/>
    <n v="0"/>
    <n v="1"/>
    <n v="0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09-25T02:06:23"/>
    <d v="2015-09-25T02:06:23"/>
    <n v="1445738783"/>
    <n v="1443146783"/>
    <b v="0"/>
    <n v="0"/>
    <b v="0"/>
    <s v="music/faith"/>
    <n v="0"/>
    <e v="#DIV/0!"/>
    <s v="music"/>
    <s v="faith"/>
    <x v="4"/>
    <n v="0"/>
    <n v="1"/>
    <n v="0"/>
    <n v="1"/>
  </r>
  <r>
    <n v="1731"/>
    <s v="Sam Cox Band First Christian Tour"/>
    <s v="We are a Christin Worship band looking to midwest tour. God Bless!"/>
    <n v="1000"/>
    <n v="0"/>
    <x v="2"/>
    <s v="US"/>
    <s v="USD"/>
    <d v="2015-05-28T21:45:52"/>
    <d v="2015-05-28T21:45:52"/>
    <n v="1434034800"/>
    <n v="1432849552"/>
    <b v="0"/>
    <n v="0"/>
    <b v="0"/>
    <s v="music/faith"/>
    <n v="0"/>
    <e v="#DIV/0!"/>
    <s v="music"/>
    <s v="faith"/>
    <x v="4"/>
    <n v="0"/>
    <n v="1"/>
    <n v="0"/>
    <n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5-11-17T16:24:41"/>
    <d v="2015-11-17T16:24:41"/>
    <n v="1452920400"/>
    <n v="1447777481"/>
    <b v="0"/>
    <n v="0"/>
    <b v="0"/>
    <s v="music/faith"/>
    <n v="0"/>
    <e v="#DIV/0!"/>
    <s v="music"/>
    <s v="faith"/>
    <x v="4"/>
    <n v="0"/>
    <n v="1"/>
    <n v="0"/>
    <n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01T16:12:54"/>
    <d v="2016-09-01T16:12:54"/>
    <n v="1473802200"/>
    <n v="1472746374"/>
    <b v="0"/>
    <n v="0"/>
    <b v="0"/>
    <s v="music/faith"/>
    <n v="0"/>
    <e v="#DIV/0!"/>
    <s v="music"/>
    <s v="faith"/>
    <x v="1"/>
    <n v="0"/>
    <n v="1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4-08T00:52:36"/>
    <d v="2015-04-08T00:52:36"/>
    <n v="1431046356"/>
    <n v="1428454356"/>
    <b v="0"/>
    <n v="1"/>
    <b v="0"/>
    <s v="music/faith"/>
    <n v="2.2222222222222223E-4"/>
    <n v="1"/>
    <s v="music"/>
    <s v="faith"/>
    <x v="4"/>
    <n v="0"/>
    <n v="1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7-08T19:32:25"/>
    <d v="2016-07-08T19:32:25"/>
    <n v="1470598345"/>
    <n v="1468006345"/>
    <b v="0"/>
    <n v="2"/>
    <b v="0"/>
    <s v="music/faith"/>
    <n v="0.11"/>
    <n v="55"/>
    <s v="music"/>
    <s v="faith"/>
    <x v="4"/>
    <n v="0"/>
    <n v="1"/>
    <n v="0"/>
    <n v="1"/>
  </r>
  <r>
    <n v="1736"/>
    <s v="In His Presence"/>
    <s v="A unique meditative album reflecting on the life of Christ, inviting Him into your presence"/>
    <n v="3000"/>
    <n v="22"/>
    <x v="2"/>
    <s v="US"/>
    <s v="USD"/>
    <d v="2015-10-09T20:40:33"/>
    <d v="2015-10-09T20:40:33"/>
    <n v="1447018833"/>
    <n v="1444423233"/>
    <b v="0"/>
    <n v="1"/>
    <b v="0"/>
    <s v="music/faith"/>
    <n v="7.3333333333333332E-3"/>
    <n v="22"/>
    <s v="music"/>
    <s v="faith"/>
    <x v="4"/>
    <n v="0"/>
    <n v="1"/>
    <n v="0"/>
    <n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6-20T22:46:32"/>
    <d v="2015-06-20T22:46:32"/>
    <n v="1437432392"/>
    <n v="1434840392"/>
    <b v="0"/>
    <n v="15"/>
    <b v="0"/>
    <s v="music/faith"/>
    <n v="0.21249999999999999"/>
    <n v="56.67"/>
    <s v="music"/>
    <s v="faith"/>
    <x v="4"/>
    <n v="0"/>
    <n v="1"/>
    <n v="0"/>
    <n v="1"/>
  </r>
  <r>
    <n v="1738"/>
    <s v="The Flashing Lights"/>
    <s v="Music that inspires and gives hope for overcoming and change. And it is good music."/>
    <n v="5000"/>
    <n v="20"/>
    <x v="2"/>
    <s v="US"/>
    <s v="USD"/>
    <d v="2014-09-02T20:59:02"/>
    <d v="2014-09-02T20:59:02"/>
    <n v="1412283542"/>
    <n v="1409691542"/>
    <b v="0"/>
    <n v="1"/>
    <b v="0"/>
    <s v="music/faith"/>
    <n v="4.0000000000000001E-3"/>
    <n v="20"/>
    <s v="music"/>
    <s v="faith"/>
    <x v="0"/>
    <n v="0"/>
    <n v="1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3-06T20:58:52"/>
    <d v="2016-03-06T20:58:52"/>
    <n v="1462391932"/>
    <n v="1457297932"/>
    <b v="0"/>
    <n v="1"/>
    <b v="0"/>
    <s v="music/faith"/>
    <n v="1E-3"/>
    <n v="1"/>
    <s v="music"/>
    <s v="faith"/>
    <x v="4"/>
    <n v="0"/>
    <n v="1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6-16T19:37:02"/>
    <d v="2015-06-16T19:37:02"/>
    <n v="1437075422"/>
    <n v="1434483422"/>
    <b v="0"/>
    <n v="0"/>
    <b v="0"/>
    <s v="music/faith"/>
    <n v="0"/>
    <e v="#DIV/0!"/>
    <s v="music"/>
    <s v="faith"/>
    <x v="4"/>
    <n v="0"/>
    <n v="1"/>
    <n v="0"/>
    <n v="1"/>
  </r>
  <r>
    <n v="1741"/>
    <s v="Caught off Guard"/>
    <s v="A photo journal documenting my experiences and travels across New Zealand"/>
    <n v="1200"/>
    <n v="1330"/>
    <x v="0"/>
    <s v="GB"/>
    <s v="GBP"/>
    <d v="2015-04-26T15:04:31"/>
    <d v="2015-04-26T15:04:31"/>
    <n v="1433948671"/>
    <n v="1430060671"/>
    <b v="0"/>
    <n v="52"/>
    <b v="1"/>
    <s v="photography/photobooks"/>
    <n v="1.1083333333333334"/>
    <n v="25.58"/>
    <s v="photography"/>
    <s v="photobooks"/>
    <x v="4"/>
    <n v="1"/>
    <n v="0"/>
    <n v="0"/>
    <n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6-12-06T21:02:50"/>
    <d v="2016-12-06T21:02:50"/>
    <n v="1483822800"/>
    <n v="1481058170"/>
    <b v="0"/>
    <n v="34"/>
    <b v="1"/>
    <s v="photography/photobooks"/>
    <n v="1.0874999999999999"/>
    <n v="63.97"/>
    <s v="photography"/>
    <s v="photobooks"/>
    <x v="4"/>
    <n v="1"/>
    <n v="0"/>
    <n v="0"/>
    <n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04T22:12:55"/>
    <d v="2016-08-04T22:12:55"/>
    <n v="1472270340"/>
    <n v="1470348775"/>
    <b v="0"/>
    <n v="67"/>
    <b v="1"/>
    <s v="photography/photobooks"/>
    <n v="1.0041666666666667"/>
    <n v="89.93"/>
    <s v="photography"/>
    <s v="photobooks"/>
    <x v="0"/>
    <n v="1"/>
    <n v="0"/>
    <n v="0"/>
    <n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1-22T14:31:17"/>
    <d v="2015-01-22T14:31:17"/>
    <n v="1425821477"/>
    <n v="1421937077"/>
    <b v="0"/>
    <n v="70"/>
    <b v="1"/>
    <s v="photography/photobooks"/>
    <n v="1.1845454545454546"/>
    <n v="93.07"/>
    <s v="photography"/>
    <s v="photobooks"/>
    <x v="0"/>
    <n v="1"/>
    <n v="0"/>
    <n v="0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1-16T06:13:58"/>
    <d v="2016-11-16T06:13:58"/>
    <n v="1482372000"/>
    <n v="1479276838"/>
    <b v="0"/>
    <n v="89"/>
    <b v="1"/>
    <s v="photography/photobooks"/>
    <n v="1.1401428571428571"/>
    <n v="89.67"/>
    <s v="photography"/>
    <s v="photobooks"/>
    <x v="0"/>
    <n v="1"/>
    <n v="0"/>
    <n v="0"/>
    <n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0-25T04:14:27"/>
    <d v="2016-10-25T04:14:27"/>
    <n v="1479952800"/>
    <n v="1477368867"/>
    <b v="0"/>
    <n v="107"/>
    <b v="1"/>
    <s v="photography/photobooks"/>
    <n v="1.4810000000000001"/>
    <n v="207.62"/>
    <s v="photography"/>
    <s v="photobooks"/>
    <x v="6"/>
    <n v="1"/>
    <n v="0"/>
    <n v="0"/>
    <n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0-15T10:27:10"/>
    <d v="2015-10-15T10:27:10"/>
    <n v="1447426800"/>
    <n v="1444904830"/>
    <b v="0"/>
    <n v="159"/>
    <b v="1"/>
    <s v="photography/photobooks"/>
    <n v="1.0495555555555556"/>
    <n v="59.41"/>
    <s v="photography"/>
    <s v="photobooks"/>
    <x v="0"/>
    <n v="1"/>
    <n v="0"/>
    <n v="0"/>
    <n v="1"/>
  </r>
  <r>
    <n v="1748"/>
    <s v="So It Is: Vancouver"/>
    <s v="Telling the story of the city through remarkable people who live in Vancouver today."/>
    <n v="50000"/>
    <n v="64974"/>
    <x v="0"/>
    <s v="CA"/>
    <s v="CAD"/>
    <d v="2015-08-03T22:49:03"/>
    <d v="2015-08-03T22:49:03"/>
    <n v="1441234143"/>
    <n v="1438642143"/>
    <b v="0"/>
    <n v="181"/>
    <b v="1"/>
    <s v="photography/photobooks"/>
    <n v="1.29948"/>
    <n v="358.97"/>
    <s v="photography"/>
    <s v="photobooks"/>
    <x v="10"/>
    <n v="1"/>
    <n v="0"/>
    <n v="0"/>
    <n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1-23T23:25:21"/>
    <d v="2017-01-23T23:25:21"/>
    <n v="1488394800"/>
    <n v="1485213921"/>
    <b v="0"/>
    <n v="131"/>
    <b v="1"/>
    <s v="photography/photobooks"/>
    <n v="1.2348756218905472"/>
    <n v="94.74"/>
    <s v="photography"/>
    <s v="photobooks"/>
    <x v="1"/>
    <n v="1"/>
    <n v="0"/>
    <n v="0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3-25T20:05:04"/>
    <d v="2016-03-25T20:05:04"/>
    <n v="1461096304"/>
    <n v="1458936304"/>
    <b v="0"/>
    <n v="125"/>
    <b v="1"/>
    <s v="photography/photobooks"/>
    <n v="2.0162"/>
    <n v="80.650000000000006"/>
    <s v="photography"/>
    <s v="photobooks"/>
    <x v="0"/>
    <n v="1"/>
    <n v="0"/>
    <n v="0"/>
    <n v="1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2-17T18:45:23"/>
    <d v="2015-02-17T18:45:23"/>
    <n v="1426787123"/>
    <n v="1424198723"/>
    <b v="0"/>
    <n v="61"/>
    <b v="1"/>
    <s v="photography/photobooks"/>
    <n v="1.0289999999999999"/>
    <n v="168.69"/>
    <s v="photography"/>
    <s v="photobooks"/>
    <x v="1"/>
    <n v="1"/>
    <n v="0"/>
    <n v="0"/>
    <n v="1"/>
  </r>
  <r>
    <n v="1752"/>
    <s v="Adfectus Book"/>
    <s v="A little book of calm, in picture form, that will soothe the soul and un-furrow the brow."/>
    <n v="1200"/>
    <n v="3122"/>
    <x v="0"/>
    <s v="GB"/>
    <s v="GBP"/>
    <d v="2016-09-14T06:04:42"/>
    <d v="2016-09-14T06:04:42"/>
    <n v="1476425082"/>
    <n v="1473833082"/>
    <b v="0"/>
    <n v="90"/>
    <b v="1"/>
    <s v="photography/photobooks"/>
    <n v="2.6016666666666666"/>
    <n v="34.69"/>
    <s v="photography"/>
    <s v="photobooks"/>
    <x v="4"/>
    <n v="1"/>
    <n v="0"/>
    <n v="0"/>
    <n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2-20T17:59:28"/>
    <d v="2016-02-20T17:59:28"/>
    <n v="1458579568"/>
    <n v="1455991168"/>
    <b v="0"/>
    <n v="35"/>
    <b v="1"/>
    <s v="photography/photobooks"/>
    <n v="1.08"/>
    <n v="462.86"/>
    <s v="photography"/>
    <s v="photobooks"/>
    <x v="6"/>
    <n v="1"/>
    <n v="0"/>
    <n v="0"/>
    <n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3-04T21:02:33"/>
    <d v="2015-03-04T21:02:33"/>
    <n v="1428091353"/>
    <n v="1425502953"/>
    <b v="0"/>
    <n v="90"/>
    <b v="1"/>
    <s v="photography/photobooks"/>
    <n v="1.1052941176470588"/>
    <n v="104.39"/>
    <s v="photography"/>
    <s v="photobooks"/>
    <x v="0"/>
    <n v="1"/>
    <n v="0"/>
    <n v="0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09-05T18:56:01"/>
    <d v="2015-09-05T18:56:01"/>
    <n v="1444071361"/>
    <n v="1441479361"/>
    <b v="0"/>
    <n v="4"/>
    <b v="1"/>
    <s v="photography/photobooks"/>
    <n v="1.2"/>
    <n v="7.5"/>
    <s v="photography"/>
    <s v="photobooks"/>
    <x v="2"/>
    <n v="1"/>
    <n v="0"/>
    <n v="0"/>
    <n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7-20T04:01:09"/>
    <d v="2016-07-20T04:01:09"/>
    <n v="1472443269"/>
    <n v="1468987269"/>
    <b v="0"/>
    <n v="120"/>
    <b v="1"/>
    <s v="photography/photobooks"/>
    <n v="1.0282909090909091"/>
    <n v="47.13"/>
    <s v="photography"/>
    <s v="photobooks"/>
    <x v="0"/>
    <n v="1"/>
    <n v="0"/>
    <n v="0"/>
    <n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6-12-29T19:51:23"/>
    <d v="2016-12-29T19:51:23"/>
    <n v="1485631740"/>
    <n v="1483041083"/>
    <b v="0"/>
    <n v="14"/>
    <b v="1"/>
    <s v="photography/photobooks"/>
    <n v="1.1599999999999999"/>
    <n v="414.29"/>
    <s v="photography"/>
    <s v="photobooks"/>
    <x v="0"/>
    <n v="1"/>
    <n v="0"/>
    <n v="0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5-15T22:56:32"/>
    <d v="2016-05-15T22:56:32"/>
    <n v="1468536992"/>
    <n v="1463352992"/>
    <b v="0"/>
    <n v="27"/>
    <b v="1"/>
    <s v="photography/photobooks"/>
    <n v="1.147"/>
    <n v="42.48"/>
    <s v="photography"/>
    <s v="photobooks"/>
    <x v="4"/>
    <n v="1"/>
    <n v="0"/>
    <n v="0"/>
    <n v="1"/>
  </r>
  <r>
    <n v="1759"/>
    <s v="Death Valley"/>
    <s v="Death Valley will be the first photo book of Andi State"/>
    <n v="5000"/>
    <n v="5330"/>
    <x v="0"/>
    <s v="US"/>
    <s v="USD"/>
    <d v="2015-03-05T19:53:49"/>
    <d v="2015-03-05T19:53:49"/>
    <n v="1427309629"/>
    <n v="1425585229"/>
    <b v="0"/>
    <n v="49"/>
    <b v="1"/>
    <s v="photography/photobooks"/>
    <n v="1.0660000000000001"/>
    <n v="108.78"/>
    <s v="photography"/>
    <s v="photobooks"/>
    <x v="0"/>
    <n v="1"/>
    <n v="0"/>
    <n v="0"/>
    <n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05T16:08:33"/>
    <d v="2016-02-05T16:08:33"/>
    <n v="1456416513"/>
    <n v="1454688513"/>
    <b v="0"/>
    <n v="102"/>
    <b v="1"/>
    <s v="photography/photobooks"/>
    <n v="1.6544000000000001"/>
    <n v="81.099999999999994"/>
    <s v="photography"/>
    <s v="photobooks"/>
    <x v="0"/>
    <n v="1"/>
    <n v="0"/>
    <n v="0"/>
    <n v="1"/>
  </r>
  <r>
    <n v="1761"/>
    <s v="I Wanted To See Boobs"/>
    <s v="A hardcover photobook telling the naked truth of a young photographers journey."/>
    <n v="100"/>
    <n v="155"/>
    <x v="0"/>
    <s v="GB"/>
    <s v="GBP"/>
    <d v="2015-07-24T13:37:40"/>
    <d v="2015-07-24T13:37:40"/>
    <n v="1442065060"/>
    <n v="1437745060"/>
    <b v="0"/>
    <n v="3"/>
    <b v="1"/>
    <s v="photography/photobooks"/>
    <n v="1.55"/>
    <n v="51.67"/>
    <s v="photography"/>
    <s v="photobooks"/>
    <x v="2"/>
    <n v="1"/>
    <n v="0"/>
    <n v="0"/>
    <n v="1"/>
  </r>
  <r>
    <n v="1762"/>
    <s v="&quot;The Naked Pixel&quot; Ali Pakele"/>
    <s v="Project rewards $25 gets you 190+ digital images"/>
    <n v="100"/>
    <n v="885"/>
    <x v="0"/>
    <s v="US"/>
    <s v="USD"/>
    <d v="2016-02-10T23:34:05"/>
    <d v="2016-02-10T23:34:05"/>
    <n v="1457739245"/>
    <n v="1455147245"/>
    <b v="0"/>
    <n v="25"/>
    <b v="1"/>
    <s v="photography/photobooks"/>
    <n v="8.85"/>
    <n v="35.4"/>
    <s v="photography"/>
    <s v="photobooks"/>
    <x v="2"/>
    <n v="1"/>
    <n v="0"/>
    <n v="0"/>
    <n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09-23T20:50:40"/>
    <d v="2016-09-23T20:50:40"/>
    <n v="1477255840"/>
    <n v="1474663840"/>
    <b v="0"/>
    <n v="118"/>
    <b v="1"/>
    <s v="photography/photobooks"/>
    <n v="1.0190833333333333"/>
    <n v="103.64"/>
    <s v="photography"/>
    <s v="photobooks"/>
    <x v="1"/>
    <n v="1"/>
    <n v="0"/>
    <n v="0"/>
    <n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7-05T11:39:39"/>
    <d v="2014-07-05T11:39:39"/>
    <n v="1407065979"/>
    <n v="1404560379"/>
    <b v="1"/>
    <n v="39"/>
    <b v="0"/>
    <s v="photography/photobooks"/>
    <n v="0.19600000000000001"/>
    <n v="55.28"/>
    <s v="photography"/>
    <s v="photobooks"/>
    <x v="1"/>
    <n v="0"/>
    <n v="1"/>
    <n v="0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7-14T23:31:52"/>
    <d v="2014-07-14T23:31:52"/>
    <n v="1407972712"/>
    <n v="1405380712"/>
    <b v="1"/>
    <n v="103"/>
    <b v="0"/>
    <s v="photography/photobooks"/>
    <n v="0.59467839999999994"/>
    <n v="72.17"/>
    <s v="photography"/>
    <s v="photobooks"/>
    <x v="1"/>
    <n v="0"/>
    <n v="1"/>
    <n v="0"/>
    <n v="1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04T20:38:08"/>
    <d v="2014-08-04T20:38:08"/>
    <n v="1408999088"/>
    <n v="1407184688"/>
    <b v="1"/>
    <n v="0"/>
    <b v="0"/>
    <s v="photography/photobooks"/>
    <n v="0"/>
    <e v="#DIV/0!"/>
    <s v="photography"/>
    <s v="photobooks"/>
    <x v="4"/>
    <n v="0"/>
    <n v="1"/>
    <n v="0"/>
    <n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7-04T15:48:04"/>
    <d v="2014-07-04T15:48:04"/>
    <n v="1407080884"/>
    <n v="1404488884"/>
    <b v="1"/>
    <n v="39"/>
    <b v="0"/>
    <s v="photography/photobooks"/>
    <n v="0.4572"/>
    <n v="58.62"/>
    <s v="photography"/>
    <s v="photobooks"/>
    <x v="0"/>
    <n v="0"/>
    <n v="1"/>
    <n v="0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7-29T13:27:24"/>
    <d v="2014-07-29T13:27:24"/>
    <n v="1411824444"/>
    <n v="1406640444"/>
    <b v="1"/>
    <n v="15"/>
    <b v="0"/>
    <s v="photography/photobooks"/>
    <n v="3.7400000000000003E-2"/>
    <n v="12.47"/>
    <s v="photography"/>
    <s v="photobooks"/>
    <x v="0"/>
    <n v="0"/>
    <n v="1"/>
    <n v="0"/>
    <n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4-12-14T19:39:19"/>
    <d v="2014-12-14T19:39:19"/>
    <n v="1421177959"/>
    <n v="1418585959"/>
    <b v="1"/>
    <n v="22"/>
    <b v="0"/>
    <s v="photography/photobooks"/>
    <n v="2.7025E-2"/>
    <n v="49.14"/>
    <s v="photography"/>
    <s v="photobooks"/>
    <x v="3"/>
    <n v="0"/>
    <n v="1"/>
    <n v="0"/>
    <n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09-09T18:43:14"/>
    <d v="2014-09-09T18:43:14"/>
    <n v="1413312194"/>
    <n v="1410288194"/>
    <b v="1"/>
    <n v="92"/>
    <b v="0"/>
    <s v="photography/photobooks"/>
    <n v="0.56514285714285717"/>
    <n v="150.5"/>
    <s v="photography"/>
    <s v="photobooks"/>
    <x v="8"/>
    <n v="0"/>
    <n v="1"/>
    <n v="0"/>
    <n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09-23T23:30:40"/>
    <d v="2014-09-23T23:30:40"/>
    <n v="1414107040"/>
    <n v="1411515040"/>
    <b v="1"/>
    <n v="25"/>
    <b v="0"/>
    <s v="photography/photobooks"/>
    <n v="0.21309523809523809"/>
    <n v="35.799999999999997"/>
    <s v="photography"/>
    <s v="photobooks"/>
    <x v="4"/>
    <n v="0"/>
    <n v="1"/>
    <n v="0"/>
    <n v="1"/>
  </r>
  <r>
    <n v="1772"/>
    <s v="White Mountain"/>
    <s v="A photobook and a short documentary film telling the story of Holocaust in Northwestern Lithuania"/>
    <n v="5500"/>
    <n v="858"/>
    <x v="2"/>
    <s v="GB"/>
    <s v="GBP"/>
    <d v="2014-05-07T17:13:56"/>
    <d v="2014-05-07T17:13:56"/>
    <n v="1404666836"/>
    <n v="1399482836"/>
    <b v="1"/>
    <n v="19"/>
    <b v="0"/>
    <s v="photography/photobooks"/>
    <n v="0.156"/>
    <n v="45.16"/>
    <s v="photography"/>
    <s v="photobooks"/>
    <x v="0"/>
    <n v="0"/>
    <n v="1"/>
    <n v="0"/>
    <n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4-12-05T18:14:58"/>
    <d v="2014-12-05T18:14:58"/>
    <n v="1421691298"/>
    <n v="1417803298"/>
    <b v="1"/>
    <n v="19"/>
    <b v="0"/>
    <s v="photography/photobooks"/>
    <n v="6.2566666666666673E-2"/>
    <n v="98.79"/>
    <s v="photography"/>
    <s v="photobooks"/>
    <x v="5"/>
    <n v="0"/>
    <n v="1"/>
    <n v="0"/>
    <n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0-18T05:14:52"/>
    <d v="2014-10-18T05:14:52"/>
    <n v="1417273140"/>
    <n v="1413609292"/>
    <b v="1"/>
    <n v="13"/>
    <b v="0"/>
    <s v="photography/photobooks"/>
    <n v="0.4592"/>
    <n v="88.31"/>
    <s v="photography"/>
    <s v="photobooks"/>
    <x v="4"/>
    <n v="0"/>
    <n v="1"/>
    <n v="0"/>
    <n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09-09T23:26:00"/>
    <d v="2014-09-09T23:26:00"/>
    <n v="1414193160"/>
    <n v="1410305160"/>
    <b v="1"/>
    <n v="124"/>
    <b v="0"/>
    <s v="photography/photobooks"/>
    <n v="0.65101538461538466"/>
    <n v="170.63"/>
    <s v="photography"/>
    <s v="photobooks"/>
    <x v="5"/>
    <n v="0"/>
    <n v="1"/>
    <n v="0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09-23T22:57:51"/>
    <d v="2014-09-23T22:57:51"/>
    <n v="1414623471"/>
    <n v="1411513071"/>
    <b v="1"/>
    <n v="4"/>
    <b v="0"/>
    <s v="photography/photobooks"/>
    <n v="6.7000000000000004E-2"/>
    <n v="83.75"/>
    <s v="photography"/>
    <s v="photobooks"/>
    <x v="0"/>
    <n v="0"/>
    <n v="1"/>
    <n v="0"/>
    <n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1-21T08:34:13"/>
    <d v="2015-01-21T08:34:13"/>
    <n v="1424421253"/>
    <n v="1421829253"/>
    <b v="1"/>
    <n v="10"/>
    <b v="0"/>
    <s v="photography/photobooks"/>
    <n v="0.135625"/>
    <n v="65.099999999999994"/>
    <s v="photography"/>
    <s v="photobooks"/>
    <x v="4"/>
    <n v="0"/>
    <n v="1"/>
    <n v="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2-10T20:43:15"/>
    <d v="2015-02-10T20:43:15"/>
    <n v="1427485395"/>
    <n v="1423600995"/>
    <b v="1"/>
    <n v="15"/>
    <b v="0"/>
    <s v="photography/photobooks"/>
    <n v="1.9900000000000001E-2"/>
    <n v="66.33"/>
    <s v="photography"/>
    <s v="photobooks"/>
    <x v="10"/>
    <n v="0"/>
    <n v="1"/>
    <n v="0"/>
    <n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8-03T16:36:20"/>
    <d v="2016-08-03T16:36:20"/>
    <n v="1472834180"/>
    <n v="1470242180"/>
    <b v="1"/>
    <n v="38"/>
    <b v="0"/>
    <s v="photography/photobooks"/>
    <n v="0.36236363636363639"/>
    <n v="104.89"/>
    <s v="photography"/>
    <s v="photobooks"/>
    <x v="1"/>
    <n v="0"/>
    <n v="1"/>
    <n v="0"/>
    <n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5-03T14:25:10"/>
    <d v="2016-05-03T14:25:10"/>
    <n v="1467469510"/>
    <n v="1462285510"/>
    <b v="1"/>
    <n v="152"/>
    <b v="0"/>
    <s v="photography/photobooks"/>
    <n v="0.39743333333333336"/>
    <n v="78.44"/>
    <s v="photography"/>
    <s v="photobooks"/>
    <x v="5"/>
    <n v="0"/>
    <n v="1"/>
    <n v="0"/>
    <n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8-15T14:49:05"/>
    <d v="2016-08-15T14:49:05"/>
    <n v="1473950945"/>
    <n v="1471272545"/>
    <b v="1"/>
    <n v="24"/>
    <b v="0"/>
    <s v="photography/photobooks"/>
    <n v="0.25763636363636366"/>
    <n v="59.04"/>
    <s v="photography"/>
    <s v="photobooks"/>
    <x v="0"/>
    <n v="0"/>
    <n v="1"/>
    <n v="0"/>
    <n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1-19T13:48:09"/>
    <d v="2016-01-19T13:48:09"/>
    <n v="1456062489"/>
    <n v="1453211289"/>
    <b v="1"/>
    <n v="76"/>
    <b v="0"/>
    <s v="photography/photobooks"/>
    <n v="0.15491428571428573"/>
    <n v="71.34"/>
    <s v="photography"/>
    <s v="photobooks"/>
    <x v="7"/>
    <n v="0"/>
    <n v="1"/>
    <n v="0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4-21T22:47:58"/>
    <d v="2015-04-21T22:47:58"/>
    <n v="1432248478"/>
    <n v="1429656478"/>
    <b v="1"/>
    <n v="185"/>
    <b v="0"/>
    <s v="photography/photobooks"/>
    <n v="0.236925"/>
    <n v="51.23"/>
    <s v="photography"/>
    <s v="photobooks"/>
    <x v="3"/>
    <n v="0"/>
    <n v="1"/>
    <n v="0"/>
    <n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4-12-30T15:44:00"/>
    <d v="2014-12-30T15:44:00"/>
    <n v="1422674700"/>
    <n v="1419954240"/>
    <b v="1"/>
    <n v="33"/>
    <b v="0"/>
    <s v="photography/photobooks"/>
    <n v="0.39760000000000001"/>
    <n v="60.24"/>
    <s v="photography"/>
    <s v="photobooks"/>
    <x v="0"/>
    <n v="0"/>
    <n v="1"/>
    <n v="0"/>
    <n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09-15T03:14:15"/>
    <d v="2014-09-15T03:14:15"/>
    <n v="1413417600"/>
    <n v="1410750855"/>
    <b v="1"/>
    <n v="108"/>
    <b v="0"/>
    <s v="photography/photobooks"/>
    <n v="0.20220833333333332"/>
    <n v="44.94"/>
    <s v="photography"/>
    <s v="photobooks"/>
    <x v="8"/>
    <n v="0"/>
    <n v="1"/>
    <n v="0"/>
    <n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1-15T13:12:57"/>
    <d v="2014-11-15T13:12:57"/>
    <n v="1418649177"/>
    <n v="1416057177"/>
    <b v="1"/>
    <n v="29"/>
    <b v="0"/>
    <s v="photography/photobooks"/>
    <n v="0.47631578947368419"/>
    <n v="31.21"/>
    <s v="photography"/>
    <s v="photobooks"/>
    <x v="4"/>
    <n v="0"/>
    <n v="1"/>
    <n v="0"/>
    <n v="1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3-05T15:43:57"/>
    <d v="2015-03-05T15:43:57"/>
    <n v="1428158637"/>
    <n v="1425570237"/>
    <b v="1"/>
    <n v="24"/>
    <b v="0"/>
    <s v="photography/photobooks"/>
    <n v="0.15329999999999999"/>
    <n v="63.88"/>
    <s v="photography"/>
    <s v="photobooks"/>
    <x v="1"/>
    <n v="0"/>
    <n v="1"/>
    <n v="0"/>
    <n v="1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01T22:45:42"/>
    <d v="2014-10-01T22:45:42"/>
    <n v="1414795542"/>
    <n v="1412203542"/>
    <b v="1"/>
    <n v="4"/>
    <b v="0"/>
    <s v="photography/photobooks"/>
    <n v="1.3818181818181818E-2"/>
    <n v="19"/>
    <s v="photography"/>
    <s v="photobooks"/>
    <x v="0"/>
    <n v="0"/>
    <n v="1"/>
    <n v="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4-11-13T06:00:03"/>
    <d v="2014-11-13T06:00:03"/>
    <n v="1421042403"/>
    <n v="1415858403"/>
    <b v="1"/>
    <n v="4"/>
    <b v="0"/>
    <s v="photography/photobooks"/>
    <n v="5.0000000000000001E-3"/>
    <n v="10"/>
    <s v="photography"/>
    <s v="photobooks"/>
    <x v="0"/>
    <n v="0"/>
    <n v="1"/>
    <n v="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1-06T16:11:18"/>
    <d v="2015-01-06T16:11:18"/>
    <n v="1423152678"/>
    <n v="1420560678"/>
    <b v="1"/>
    <n v="15"/>
    <b v="0"/>
    <s v="photography/photobooks"/>
    <n v="4.9575757575757579E-2"/>
    <n v="109.07"/>
    <s v="photography"/>
    <s v="photobooks"/>
    <x v="5"/>
    <n v="0"/>
    <n v="1"/>
    <n v="0"/>
    <n v="1"/>
  </r>
  <r>
    <n v="1791"/>
    <s v="disCover: Napoli"/>
    <s v="For the love of street photography and the beauty of traditional cultures in southern Italy."/>
    <n v="3000"/>
    <n v="107"/>
    <x v="2"/>
    <s v="GB"/>
    <s v="GBP"/>
    <d v="2014-11-30T17:46:05"/>
    <d v="2014-11-30T17:46:05"/>
    <n v="1422553565"/>
    <n v="1417369565"/>
    <b v="1"/>
    <n v="4"/>
    <b v="0"/>
    <s v="photography/photobooks"/>
    <n v="3.5666666666666666E-2"/>
    <n v="26.75"/>
    <s v="photography"/>
    <s v="photobooks"/>
    <x v="4"/>
    <n v="0"/>
    <n v="1"/>
    <n v="0"/>
    <n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7-04T00:44:42"/>
    <d v="2015-07-04T00:44:42"/>
    <n v="1439189940"/>
    <n v="1435970682"/>
    <b v="1"/>
    <n v="139"/>
    <b v="0"/>
    <s v="photography/photobooks"/>
    <n v="0.61124000000000001"/>
    <n v="109.94"/>
    <s v="photography"/>
    <s v="photobooks"/>
    <x v="9"/>
    <n v="0"/>
    <n v="1"/>
    <n v="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0-28T21:24:00"/>
    <d v="2014-10-28T21:24:00"/>
    <n v="1417127040"/>
    <n v="1414531440"/>
    <b v="1"/>
    <n v="2"/>
    <b v="0"/>
    <s v="photography/photobooks"/>
    <n v="1.3333333333333334E-2"/>
    <n v="20"/>
    <s v="photography"/>
    <s v="photobooks"/>
    <x v="4"/>
    <n v="0"/>
    <n v="1"/>
    <n v="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1-07T13:13:42"/>
    <d v="2015-01-07T13:13:42"/>
    <n v="1423660422"/>
    <n v="1420636422"/>
    <b v="1"/>
    <n v="18"/>
    <b v="0"/>
    <s v="photography/photobooks"/>
    <n v="0.11077777777777778"/>
    <n v="55.39"/>
    <s v="photography"/>
    <s v="photobooks"/>
    <x v="0"/>
    <n v="0"/>
    <n v="1"/>
    <n v="0"/>
    <n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09-15T06:55:41"/>
    <d v="2016-09-15T06:55:41"/>
    <n v="1476460800"/>
    <n v="1473922541"/>
    <b v="1"/>
    <n v="81"/>
    <b v="0"/>
    <s v="photography/photobooks"/>
    <n v="0.38735714285714284"/>
    <n v="133.9"/>
    <s v="photography"/>
    <s v="photobooks"/>
    <x v="9"/>
    <n v="0"/>
    <n v="1"/>
    <n v="0"/>
    <n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5-25T10:32:46"/>
    <d v="2016-05-25T10:32:46"/>
    <n v="1469356366"/>
    <n v="1464172366"/>
    <b v="1"/>
    <n v="86"/>
    <b v="0"/>
    <s v="photography/photobooks"/>
    <n v="0.22052631578947368"/>
    <n v="48.72"/>
    <s v="photography"/>
    <s v="photobooks"/>
    <x v="6"/>
    <n v="0"/>
    <n v="1"/>
    <n v="0"/>
    <n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1-15T13:39:49"/>
    <d v="2016-11-15T13:39:49"/>
    <n v="1481809189"/>
    <n v="1479217189"/>
    <b v="1"/>
    <n v="140"/>
    <b v="0"/>
    <s v="photography/photobooks"/>
    <n v="0.67549999999999999"/>
    <n v="48.25"/>
    <s v="photography"/>
    <s v="photobooks"/>
    <x v="1"/>
    <n v="0"/>
    <n v="1"/>
    <n v="0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5-12-06T07:50:33"/>
    <d v="2015-12-06T07:50:33"/>
    <n v="1454572233"/>
    <n v="1449388233"/>
    <b v="1"/>
    <n v="37"/>
    <b v="0"/>
    <s v="photography/photobooks"/>
    <n v="0.136375"/>
    <n v="58.97"/>
    <s v="photography"/>
    <s v="photobooks"/>
    <x v="6"/>
    <n v="0"/>
    <n v="1"/>
    <n v="0"/>
    <n v="1"/>
  </r>
  <r>
    <n v="1799"/>
    <s v="The UnDiscovered Image"/>
    <s v="The UnDiscovered Image, a monthly publication dedicated to photographers."/>
    <n v="4000"/>
    <n v="69.83"/>
    <x v="2"/>
    <s v="GB"/>
    <s v="GBP"/>
    <d v="2014-10-22T20:13:28"/>
    <d v="2014-10-22T20:13:28"/>
    <n v="1415740408"/>
    <n v="1414008808"/>
    <b v="1"/>
    <n v="6"/>
    <b v="0"/>
    <s v="photography/photobooks"/>
    <n v="1.7457500000000001E-2"/>
    <n v="11.64"/>
    <s v="photography"/>
    <s v="photobooks"/>
    <x v="4"/>
    <n v="0"/>
    <n v="1"/>
    <n v="0"/>
    <n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09-10T14:32:50"/>
    <d v="2016-09-10T14:32:50"/>
    <n v="1476109970"/>
    <n v="1473517970"/>
    <b v="1"/>
    <n v="113"/>
    <b v="0"/>
    <s v="photography/photobooks"/>
    <n v="0.20449632511889321"/>
    <n v="83.72"/>
    <s v="photography"/>
    <s v="photobooks"/>
    <x v="11"/>
    <n v="0"/>
    <n v="1"/>
    <n v="0"/>
    <n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1-13T15:51:08"/>
    <d v="2015-11-13T15:51:08"/>
    <n v="1450181400"/>
    <n v="1447429868"/>
    <b v="1"/>
    <n v="37"/>
    <b v="0"/>
    <s v="photography/photobooks"/>
    <n v="0.13852941176470587"/>
    <n v="63.65"/>
    <s v="photography"/>
    <s v="photobooks"/>
    <x v="6"/>
    <n v="0"/>
    <n v="1"/>
    <n v="0"/>
    <n v="1"/>
  </r>
  <r>
    <n v="1802"/>
    <s v="Out Of The Dark"/>
    <s v="Inner Darkness turned into a photobook. Personal work i shot during my recovery...in Berlin."/>
    <n v="3500"/>
    <n v="1697"/>
    <x v="2"/>
    <s v="DE"/>
    <s v="EUR"/>
    <d v="2015-06-04T11:20:30"/>
    <d v="2015-06-04T11:20:30"/>
    <n v="1435442340"/>
    <n v="1433416830"/>
    <b v="1"/>
    <n v="18"/>
    <b v="0"/>
    <s v="photography/photobooks"/>
    <n v="0.48485714285714288"/>
    <n v="94.28"/>
    <s v="photography"/>
    <s v="photobooks"/>
    <x v="4"/>
    <n v="0"/>
    <n v="1"/>
    <n v="0"/>
    <n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1-14T01:43:02"/>
    <d v="2015-01-14T01:43:02"/>
    <n v="1423878182"/>
    <n v="1421199782"/>
    <b v="1"/>
    <n v="75"/>
    <b v="0"/>
    <s v="photography/photobooks"/>
    <n v="0.308"/>
    <n v="71.87"/>
    <s v="photography"/>
    <s v="photobooks"/>
    <x v="6"/>
    <n v="0"/>
    <n v="1"/>
    <n v="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0-05T16:16:44"/>
    <d v="2015-10-05T16:16:44"/>
    <n v="1447521404"/>
    <n v="1444061804"/>
    <b v="1"/>
    <n v="52"/>
    <b v="0"/>
    <s v="photography/photobooks"/>
    <n v="0.35174193548387095"/>
    <n v="104.85"/>
    <s v="photography"/>
    <s v="photobooks"/>
    <x v="6"/>
    <n v="0"/>
    <n v="1"/>
    <n v="0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08-31T19:17:38"/>
    <d v="2015-08-31T19:17:38"/>
    <n v="1443808800"/>
    <n v="1441048658"/>
    <b v="1"/>
    <n v="122"/>
    <b v="0"/>
    <s v="photography/photobooks"/>
    <n v="0.36404444444444445"/>
    <n v="67.14"/>
    <s v="photography"/>
    <s v="photobooks"/>
    <x v="8"/>
    <n v="0"/>
    <n v="1"/>
    <n v="0"/>
    <n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8-26T15:19:09"/>
    <d v="2014-08-26T15:19:09"/>
    <n v="1412090349"/>
    <n v="1409066349"/>
    <b v="1"/>
    <n v="8"/>
    <b v="0"/>
    <s v="photography/photobooks"/>
    <n v="2.955E-2"/>
    <n v="73.88"/>
    <s v="photography"/>
    <s v="photobooks"/>
    <x v="8"/>
    <n v="0"/>
    <n v="1"/>
    <n v="0"/>
    <n v="1"/>
  </r>
  <r>
    <n v="1807"/>
    <s v="Anywhere but Here"/>
    <s v="I want to explore alternative cultures and lifestyles in America."/>
    <n v="5000"/>
    <n v="553"/>
    <x v="2"/>
    <s v="US"/>
    <s v="USD"/>
    <d v="2014-08-29T01:38:33"/>
    <d v="2014-08-29T01:38:33"/>
    <n v="1411868313"/>
    <n v="1409276313"/>
    <b v="1"/>
    <n v="8"/>
    <b v="0"/>
    <s v="photography/photobooks"/>
    <n v="0.1106"/>
    <n v="69.13"/>
    <s v="photography"/>
    <s v="photobooks"/>
    <x v="0"/>
    <n v="0"/>
    <n v="1"/>
    <n v="0"/>
    <n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1-07T16:20:30"/>
    <d v="2017-01-07T16:20:30"/>
    <n v="1486830030"/>
    <n v="1483806030"/>
    <b v="1"/>
    <n v="96"/>
    <b v="0"/>
    <s v="photography/photobooks"/>
    <n v="0.41407142857142859"/>
    <n v="120.77"/>
    <s v="photography"/>
    <s v="photobooks"/>
    <x v="9"/>
    <n v="0"/>
    <n v="1"/>
    <n v="0"/>
    <n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1-25T21:47:19"/>
    <d v="2015-01-25T21:47:19"/>
    <n v="1425246439"/>
    <n v="1422222439"/>
    <b v="1"/>
    <n v="9"/>
    <b v="0"/>
    <s v="photography/photobooks"/>
    <n v="0.10857142857142857"/>
    <n v="42.22"/>
    <s v="photography"/>
    <s v="photobooks"/>
    <x v="4"/>
    <n v="0"/>
    <n v="1"/>
    <n v="0"/>
    <n v="1"/>
  </r>
  <r>
    <n v="1810"/>
    <s v="Film Speed"/>
    <s v="Film Speed is a series of Zines focusing on architecture shot completely on 35 and 120mm film."/>
    <n v="450"/>
    <n v="15"/>
    <x v="2"/>
    <s v="US"/>
    <s v="USD"/>
    <d v="2014-08-09T21:50:26"/>
    <d v="2014-08-09T21:50:26"/>
    <n v="1408657826"/>
    <n v="1407621026"/>
    <b v="0"/>
    <n v="2"/>
    <b v="0"/>
    <s v="photography/photobooks"/>
    <n v="3.3333333333333333E-2"/>
    <n v="7.5"/>
    <s v="photography"/>
    <s v="photobooks"/>
    <x v="2"/>
    <n v="0"/>
    <n v="1"/>
    <n v="0"/>
    <n v="1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08-25T10:24:30"/>
    <d v="2014-08-25T10:24:30"/>
    <n v="1414123200"/>
    <n v="1408962270"/>
    <b v="0"/>
    <n v="26"/>
    <b v="0"/>
    <s v="photography/photobooks"/>
    <n v="7.407407407407407E-4"/>
    <n v="1.54"/>
    <s v="photography"/>
    <s v="photobooks"/>
    <x v="10"/>
    <n v="0"/>
    <n v="1"/>
    <n v="0"/>
    <n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6-03T07:38:56"/>
    <d v="2016-06-03T07:38:56"/>
    <n v="1467531536"/>
    <n v="1464939536"/>
    <b v="0"/>
    <n v="23"/>
    <b v="0"/>
    <s v="photography/photobooks"/>
    <n v="0.13307692307692306"/>
    <n v="37.61"/>
    <s v="photography"/>
    <s v="photobooks"/>
    <x v="0"/>
    <n v="0"/>
    <n v="1"/>
    <n v="0"/>
    <n v="1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7-09T21:20:12"/>
    <d v="2014-07-09T21:20:12"/>
    <n v="1407532812"/>
    <n v="1404940812"/>
    <b v="0"/>
    <n v="0"/>
    <b v="0"/>
    <s v="photography/photobooks"/>
    <n v="0"/>
    <e v="#DIV/0!"/>
    <s v="photography"/>
    <s v="photobooks"/>
    <x v="0"/>
    <n v="0"/>
    <n v="1"/>
    <n v="0"/>
    <n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1-29T07:32:16"/>
    <d v="2015-01-29T07:32:16"/>
    <n v="1425108736"/>
    <n v="1422516736"/>
    <b v="0"/>
    <n v="140"/>
    <b v="0"/>
    <s v="photography/photobooks"/>
    <n v="0.49183333333333334"/>
    <n v="42.16"/>
    <s v="photography"/>
    <s v="photobooks"/>
    <x v="1"/>
    <n v="0"/>
    <n v="1"/>
    <n v="0"/>
    <n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6-17T21:45:37"/>
    <d v="2015-06-17T21:45:37"/>
    <n v="1435787137"/>
    <n v="1434577537"/>
    <b v="0"/>
    <n v="0"/>
    <b v="0"/>
    <s v="photography/photobooks"/>
    <n v="0"/>
    <e v="#DIV/0!"/>
    <s v="photography"/>
    <s v="photobooks"/>
    <x v="4"/>
    <n v="0"/>
    <n v="1"/>
    <n v="0"/>
    <n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6-27T21:01:43"/>
    <d v="2016-06-27T21:01:43"/>
    <n v="1469473200"/>
    <n v="1467061303"/>
    <b v="0"/>
    <n v="6"/>
    <b v="0"/>
    <s v="photography/photobooks"/>
    <n v="2.036E-2"/>
    <n v="84.83"/>
    <s v="photography"/>
    <s v="photobooks"/>
    <x v="9"/>
    <n v="0"/>
    <n v="1"/>
    <n v="0"/>
    <n v="1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6-12-01T15:53:27"/>
    <d v="2016-12-01T15:53:27"/>
    <n v="1485759540"/>
    <n v="1480607607"/>
    <b v="0"/>
    <n v="100"/>
    <b v="0"/>
    <s v="photography/photobooks"/>
    <n v="0.52327777777777773"/>
    <n v="94.19"/>
    <s v="photography"/>
    <s v="photobooks"/>
    <x v="6"/>
    <n v="0"/>
    <n v="1"/>
    <n v="0"/>
    <n v="1"/>
  </r>
  <r>
    <n v="1818"/>
    <s v="Give Me Your Goofy-ist"/>
    <s v="We are all different, this is a way to honor and celebrate the authenticity in being different."/>
    <n v="15000"/>
    <n v="0"/>
    <x v="2"/>
    <s v="US"/>
    <s v="USD"/>
    <d v="2015-03-04T05:37:30"/>
    <d v="2015-03-04T05:37:30"/>
    <n v="1428035850"/>
    <n v="1425447450"/>
    <b v="0"/>
    <n v="0"/>
    <b v="0"/>
    <s v="photography/photobooks"/>
    <n v="0"/>
    <e v="#DIV/0!"/>
    <s v="photography"/>
    <s v="photobooks"/>
    <x v="6"/>
    <n v="0"/>
    <n v="1"/>
    <n v="0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6-30T18:03:16"/>
    <d v="2014-06-30T18:03:16"/>
    <n v="1406743396"/>
    <n v="1404151396"/>
    <b v="0"/>
    <n v="4"/>
    <b v="0"/>
    <s v="photography/photobooks"/>
    <n v="2.0833333333333332E-2"/>
    <n v="6.25"/>
    <s v="photography"/>
    <s v="photobooks"/>
    <x v="4"/>
    <n v="0"/>
    <n v="1"/>
    <n v="0"/>
    <n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3-02T02:01:30"/>
    <d v="2015-03-02T02:01:30"/>
    <n v="1427850090"/>
    <n v="1425261690"/>
    <b v="0"/>
    <n v="8"/>
    <b v="0"/>
    <s v="photography/photobooks"/>
    <n v="6.565384615384616E-2"/>
    <n v="213.38"/>
    <s v="photography"/>
    <s v="photobooks"/>
    <x v="9"/>
    <n v="0"/>
    <n v="1"/>
    <n v="0"/>
    <n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1-18T07:39:27"/>
    <d v="2012-01-18T07:39:27"/>
    <n v="1330760367"/>
    <n v="1326872367"/>
    <b v="0"/>
    <n v="57"/>
    <b v="1"/>
    <s v="music/rock"/>
    <n v="1.3489"/>
    <n v="59.16"/>
    <s v="music"/>
    <s v="rock"/>
    <x v="4"/>
    <n v="1"/>
    <n v="0"/>
    <n v="0"/>
    <n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3-12-26T19:07:42"/>
    <d v="2013-12-26T19:07:42"/>
    <n v="1391194860"/>
    <n v="1388084862"/>
    <b v="0"/>
    <n v="11"/>
    <b v="1"/>
    <s v="music/rock"/>
    <n v="1"/>
    <n v="27.27"/>
    <s v="music"/>
    <s v="rock"/>
    <x v="2"/>
    <n v="1"/>
    <n v="0"/>
    <n v="0"/>
    <n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09-24T16:26:16"/>
    <d v="2012-09-24T16:26:16"/>
    <n v="1351095976"/>
    <n v="1348503976"/>
    <b v="0"/>
    <n v="33"/>
    <b v="1"/>
    <s v="music/rock"/>
    <n v="1.1585714285714286"/>
    <n v="24.58"/>
    <s v="music"/>
    <s v="rock"/>
    <x v="2"/>
    <n v="1"/>
    <n v="0"/>
    <n v="0"/>
    <n v="1"/>
  </r>
  <r>
    <n v="1824"/>
    <s v="Tin Man's Broken Wisdom Fund"/>
    <s v="cd fund raiser"/>
    <n v="3000"/>
    <n v="3002"/>
    <x v="0"/>
    <s v="US"/>
    <s v="USD"/>
    <d v="2013-12-18T21:59:27"/>
    <d v="2013-12-18T21:59:27"/>
    <n v="1389146880"/>
    <n v="1387403967"/>
    <b v="0"/>
    <n v="40"/>
    <b v="1"/>
    <s v="music/rock"/>
    <n v="1.0006666666666666"/>
    <n v="75.05"/>
    <s v="music"/>
    <s v="rock"/>
    <x v="4"/>
    <n v="1"/>
    <n v="0"/>
    <n v="0"/>
    <n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6-18T20:01:43"/>
    <d v="2013-06-18T20:01:43"/>
    <n v="1373572903"/>
    <n v="1371585703"/>
    <b v="0"/>
    <n v="50"/>
    <b v="1"/>
    <s v="music/rock"/>
    <n v="1.0505"/>
    <n v="42.02"/>
    <s v="music"/>
    <s v="rock"/>
    <x v="4"/>
    <n v="1"/>
    <n v="0"/>
    <n v="0"/>
    <n v="1"/>
  </r>
  <r>
    <n v="1826"/>
    <s v="BEAR GHOST! Professional Recording! Yay!"/>
    <s v="Hear your favorite Bear Ghost in eargasmic quality!"/>
    <n v="2000"/>
    <n v="2020"/>
    <x v="0"/>
    <s v="US"/>
    <s v="USD"/>
    <d v="2014-01-18T22:10:17"/>
    <d v="2014-01-18T22:10:17"/>
    <n v="1392675017"/>
    <n v="1390083017"/>
    <b v="0"/>
    <n v="38"/>
    <b v="1"/>
    <s v="music/rock"/>
    <n v="1.01"/>
    <n v="53.16"/>
    <s v="music"/>
    <s v="rock"/>
    <x v="4"/>
    <n v="1"/>
    <n v="0"/>
    <n v="0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1-12T07:49:21"/>
    <d v="2011-01-12T07:49:21"/>
    <n v="1299138561"/>
    <n v="1294818561"/>
    <b v="0"/>
    <n v="96"/>
    <b v="1"/>
    <s v="music/rock"/>
    <n v="1.0066250000000001"/>
    <n v="83.89"/>
    <s v="music"/>
    <s v="rock"/>
    <x v="0"/>
    <n v="1"/>
    <n v="0"/>
    <n v="0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4-07T21:35:30"/>
    <d v="2014-04-07T21:35:30"/>
    <n v="1399672800"/>
    <n v="1396906530"/>
    <b v="0"/>
    <n v="48"/>
    <b v="1"/>
    <s v="music/rock"/>
    <n v="1.0016"/>
    <n v="417.33"/>
    <s v="music"/>
    <s v="rock"/>
    <x v="8"/>
    <n v="1"/>
    <n v="0"/>
    <n v="0"/>
    <n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0-12-04T02:06:11"/>
    <d v="2010-12-04T02:06:11"/>
    <n v="1295647200"/>
    <n v="1291428371"/>
    <b v="0"/>
    <n v="33"/>
    <b v="1"/>
    <s v="music/rock"/>
    <n v="1.6668333333333334"/>
    <n v="75.77"/>
    <s v="music"/>
    <s v="rock"/>
    <x v="4"/>
    <n v="1"/>
    <n v="0"/>
    <n v="0"/>
    <n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1-25T16:25:07"/>
    <d v="2014-01-25T16:25:07"/>
    <n v="1393259107"/>
    <n v="1390667107"/>
    <b v="0"/>
    <n v="226"/>
    <b v="1"/>
    <s v="music/rock"/>
    <n v="1.0153333333333334"/>
    <n v="67.39"/>
    <s v="music"/>
    <s v="rock"/>
    <x v="6"/>
    <n v="1"/>
    <n v="0"/>
    <n v="0"/>
    <n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4-27T23:54:23"/>
    <d v="2012-04-27T23:54:23"/>
    <n v="1336866863"/>
    <n v="1335570863"/>
    <b v="0"/>
    <n v="14"/>
    <b v="1"/>
    <s v="music/rock"/>
    <n v="1.03"/>
    <n v="73.569999999999993"/>
    <s v="music"/>
    <s v="rock"/>
    <x v="4"/>
    <n v="1"/>
    <n v="0"/>
    <n v="0"/>
    <n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2-02T12:57:07"/>
    <d v="2011-02-02T12:57:07"/>
    <n v="1299243427"/>
    <n v="1296651427"/>
    <b v="0"/>
    <n v="20"/>
    <b v="1"/>
    <s v="music/rock"/>
    <n v="1.4285714285714286"/>
    <n v="25"/>
    <s v="music"/>
    <s v="rock"/>
    <x v="2"/>
    <n v="1"/>
    <n v="0"/>
    <n v="0"/>
    <n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1-29T01:03:23"/>
    <d v="2013-01-29T01:03:23"/>
    <n v="1362211140"/>
    <n v="1359421403"/>
    <b v="0"/>
    <n v="25"/>
    <b v="1"/>
    <s v="music/rock"/>
    <n v="2.625"/>
    <n v="42"/>
    <s v="music"/>
    <s v="rock"/>
    <x v="2"/>
    <n v="1"/>
    <n v="0"/>
    <n v="0"/>
    <n v="1"/>
  </r>
  <r>
    <n v="1834"/>
    <s v="TDJ - All Part of the Plan EP/Tour"/>
    <s v="Help us fund our first tour and promote our new EP!"/>
    <n v="10000"/>
    <n v="11805"/>
    <x v="0"/>
    <s v="US"/>
    <s v="USD"/>
    <d v="2014-12-15T23:08:15"/>
    <d v="2014-12-15T23:08:15"/>
    <n v="1422140895"/>
    <n v="1418684895"/>
    <b v="0"/>
    <n v="90"/>
    <b v="1"/>
    <s v="music/rock"/>
    <n v="1.1805000000000001"/>
    <n v="131.16999999999999"/>
    <s v="music"/>
    <s v="rock"/>
    <x v="1"/>
    <n v="1"/>
    <n v="0"/>
    <n v="0"/>
    <n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01T16:51:11"/>
    <d v="2016-03-01T16:51:11"/>
    <n v="1459439471"/>
    <n v="1456851071"/>
    <b v="0"/>
    <n v="11"/>
    <b v="1"/>
    <s v="music/rock"/>
    <n v="1.04"/>
    <n v="47.27"/>
    <s v="music"/>
    <s v="rock"/>
    <x v="2"/>
    <n v="1"/>
    <n v="0"/>
    <n v="0"/>
    <n v="1"/>
  </r>
  <r>
    <n v="1836"/>
    <s v="KICKSTART OUR &lt;+3"/>
    <s v="Help fund our 2013 Sound &amp; Lighting Touring rig!"/>
    <n v="5000"/>
    <n v="10017"/>
    <x v="0"/>
    <s v="US"/>
    <s v="USD"/>
    <d v="2013-01-31T19:25:29"/>
    <d v="2013-01-31T19:25:29"/>
    <n v="1361129129"/>
    <n v="1359660329"/>
    <b v="0"/>
    <n v="55"/>
    <b v="1"/>
    <s v="music/rock"/>
    <n v="2.0034000000000001"/>
    <n v="182.13"/>
    <s v="music"/>
    <s v="rock"/>
    <x v="0"/>
    <n v="1"/>
    <n v="0"/>
    <n v="0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1-18T01:08:55"/>
    <d v="2012-01-18T01:08:55"/>
    <n v="1332029335"/>
    <n v="1326848935"/>
    <b v="0"/>
    <n v="30"/>
    <b v="1"/>
    <s v="music/rock"/>
    <n v="3.0683333333333334"/>
    <n v="61.37"/>
    <s v="music"/>
    <s v="rock"/>
    <x v="2"/>
    <n v="1"/>
    <n v="0"/>
    <n v="0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09-02T18:52:37"/>
    <d v="2011-09-02T18:52:37"/>
    <n v="1317438000"/>
    <n v="1314989557"/>
    <b v="0"/>
    <n v="28"/>
    <b v="1"/>
    <s v="music/rock"/>
    <n v="1.00149"/>
    <n v="35.770000000000003"/>
    <s v="music"/>
    <s v="rock"/>
    <x v="4"/>
    <n v="1"/>
    <n v="0"/>
    <n v="0"/>
    <n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09-01T17:19:42"/>
    <d v="2016-09-01T17:19:42"/>
    <n v="1475342382"/>
    <n v="1472750382"/>
    <b v="0"/>
    <n v="45"/>
    <b v="1"/>
    <s v="music/rock"/>
    <n v="2.0529999999999999"/>
    <n v="45.62"/>
    <s v="music"/>
    <s v="rock"/>
    <x v="4"/>
    <n v="1"/>
    <n v="0"/>
    <n v="0"/>
    <n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4-18T02:18:30"/>
    <d v="2013-04-18T02:18:30"/>
    <n v="1367902740"/>
    <n v="1366251510"/>
    <b v="0"/>
    <n v="13"/>
    <b v="1"/>
    <s v="music/rock"/>
    <n v="1.0888888888888888"/>
    <n v="75.38"/>
    <s v="music"/>
    <s v="rock"/>
    <x v="2"/>
    <n v="1"/>
    <n v="0"/>
    <n v="0"/>
    <n v="1"/>
  </r>
  <r>
    <n v="1841"/>
    <s v="Hydra Effect Debut EP"/>
    <s v="Hard Rock with a Positive Message. Help us fund, release and promote our debut EP!"/>
    <n v="2000"/>
    <n v="2035"/>
    <x v="0"/>
    <s v="US"/>
    <s v="USD"/>
    <d v="2014-04-16T20:17:25"/>
    <d v="2014-04-16T20:17:25"/>
    <n v="1400561940"/>
    <n v="1397679445"/>
    <b v="0"/>
    <n v="40"/>
    <b v="1"/>
    <s v="music/rock"/>
    <n v="1.0175000000000001"/>
    <n v="50.88"/>
    <s v="music"/>
    <s v="rock"/>
    <x v="4"/>
    <n v="1"/>
    <n v="0"/>
    <n v="0"/>
    <n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1-27T15:09:41"/>
    <d v="2015-01-27T15:09:41"/>
    <n v="1425275940"/>
    <n v="1422371381"/>
    <b v="0"/>
    <n v="21"/>
    <b v="1"/>
    <s v="music/rock"/>
    <n v="1.2524999999999999"/>
    <n v="119.29"/>
    <s v="music"/>
    <s v="rock"/>
    <x v="4"/>
    <n v="1"/>
    <n v="0"/>
    <n v="0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1-21T23:52:34"/>
    <d v="2011-01-21T23:52:34"/>
    <n v="1298245954"/>
    <n v="1295653954"/>
    <b v="0"/>
    <n v="134"/>
    <b v="1"/>
    <s v="music/rock"/>
    <n v="1.2400610000000001"/>
    <n v="92.54"/>
    <s v="music"/>
    <s v="rock"/>
    <x v="1"/>
    <n v="1"/>
    <n v="0"/>
    <n v="0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5-03T23:21:54"/>
    <d v="2011-05-03T23:21:54"/>
    <n v="1307761200"/>
    <n v="1304464914"/>
    <b v="0"/>
    <n v="20"/>
    <b v="1"/>
    <s v="music/rock"/>
    <n v="1.014"/>
    <n v="76.05"/>
    <s v="music"/>
    <s v="rock"/>
    <x v="4"/>
    <n v="1"/>
    <n v="0"/>
    <n v="0"/>
    <n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02T07:59:58"/>
    <d v="2016-06-02T07:59:58"/>
    <n v="1466139300"/>
    <n v="1464854398"/>
    <b v="0"/>
    <n v="19"/>
    <b v="1"/>
    <s v="music/rock"/>
    <n v="1"/>
    <n v="52.63"/>
    <s v="music"/>
    <s v="rock"/>
    <x v="4"/>
    <n v="1"/>
    <n v="0"/>
    <n v="0"/>
    <n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1-15T15:36:17"/>
    <d v="2012-11-15T15:36:17"/>
    <n v="1355585777"/>
    <n v="1352993777"/>
    <b v="0"/>
    <n v="209"/>
    <b v="1"/>
    <s v="music/rock"/>
    <n v="1.3792666666666666"/>
    <n v="98.99"/>
    <s v="music"/>
    <s v="rock"/>
    <x v="6"/>
    <n v="1"/>
    <n v="0"/>
    <n v="0"/>
    <n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3-31T05:40:32"/>
    <d v="2015-03-31T05:40:32"/>
    <n v="1429594832"/>
    <n v="1427780432"/>
    <b v="0"/>
    <n v="38"/>
    <b v="1"/>
    <s v="music/rock"/>
    <n v="1.2088000000000001"/>
    <n v="79.53"/>
    <s v="music"/>
    <s v="rock"/>
    <x v="4"/>
    <n v="1"/>
    <n v="0"/>
    <n v="0"/>
    <n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5-28T18:54:48"/>
    <d v="2011-05-28T18:54:48"/>
    <n v="1312095540"/>
    <n v="1306608888"/>
    <b v="0"/>
    <n v="24"/>
    <b v="1"/>
    <s v="music/rock"/>
    <n v="1.0736666666666668"/>
    <n v="134.21"/>
    <s v="music"/>
    <s v="rock"/>
    <x v="4"/>
    <n v="1"/>
    <n v="0"/>
    <n v="0"/>
    <n v="1"/>
  </r>
  <r>
    <n v="1849"/>
    <s v="Release the Skyline Album"/>
    <s v="Release the Skylines is a small, local Cleveland metal band looking to record an album."/>
    <n v="300"/>
    <n v="301"/>
    <x v="0"/>
    <s v="US"/>
    <s v="USD"/>
    <d v="2012-09-17T20:17:39"/>
    <d v="2012-09-17T20:17:39"/>
    <n v="1350505059"/>
    <n v="1347913059"/>
    <b v="0"/>
    <n v="8"/>
    <b v="1"/>
    <s v="music/rock"/>
    <n v="1.0033333333333334"/>
    <n v="37.630000000000003"/>
    <s v="music"/>
    <s v="rock"/>
    <x v="2"/>
    <n v="1"/>
    <n v="0"/>
    <n v="0"/>
    <n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6-10T23:01:40"/>
    <d v="2014-06-10T23:01:40"/>
    <n v="1405033300"/>
    <n v="1402441300"/>
    <b v="0"/>
    <n v="179"/>
    <b v="1"/>
    <s v="music/rock"/>
    <n v="1.0152222222222222"/>
    <n v="51.04"/>
    <s v="music"/>
    <s v="rock"/>
    <x v="0"/>
    <n v="1"/>
    <n v="0"/>
    <n v="0"/>
    <n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07T21:45:38"/>
    <d v="2014-07-07T21:45:38"/>
    <n v="1406509200"/>
    <n v="1404769538"/>
    <b v="0"/>
    <n v="26"/>
    <b v="1"/>
    <s v="music/rock"/>
    <n v="1.0007692307692309"/>
    <n v="50.04"/>
    <s v="music"/>
    <s v="rock"/>
    <x v="4"/>
    <n v="1"/>
    <n v="0"/>
    <n v="0"/>
    <n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3-18T18:30:52"/>
    <d v="2015-03-18T18:30:52"/>
    <n v="1429920000"/>
    <n v="1426703452"/>
    <b v="0"/>
    <n v="131"/>
    <b v="1"/>
    <s v="music/rock"/>
    <n v="1.1696666666666666"/>
    <n v="133.93"/>
    <s v="music"/>
    <s v="rock"/>
    <x v="6"/>
    <n v="1"/>
    <n v="0"/>
    <n v="0"/>
    <n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09-25T01:26:57"/>
    <d v="2012-09-25T01:26:57"/>
    <n v="1352860017"/>
    <n v="1348536417"/>
    <b v="0"/>
    <n v="14"/>
    <b v="1"/>
    <s v="music/rock"/>
    <n v="1.01875"/>
    <n v="58.21"/>
    <s v="music"/>
    <s v="rock"/>
    <x v="2"/>
    <n v="1"/>
    <n v="0"/>
    <n v="0"/>
    <n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4-24T00:30:37"/>
    <d v="2013-04-24T00:30:37"/>
    <n v="1369355437"/>
    <n v="1366763437"/>
    <b v="0"/>
    <n v="174"/>
    <b v="1"/>
    <s v="music/rock"/>
    <n v="1.0212366666666666"/>
    <n v="88.04"/>
    <s v="music"/>
    <s v="rock"/>
    <x v="6"/>
    <n v="1"/>
    <n v="0"/>
    <n v="0"/>
    <n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3-11-22T12:55:40"/>
    <d v="2013-11-22T12:55:40"/>
    <n v="1389012940"/>
    <n v="1385124940"/>
    <b v="0"/>
    <n v="191"/>
    <b v="1"/>
    <s v="music/rock"/>
    <n v="1.5405897142857143"/>
    <n v="70.58"/>
    <s v="music"/>
    <s v="rock"/>
    <x v="0"/>
    <n v="1"/>
    <n v="0"/>
    <n v="0"/>
    <n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6-27T20:31:12"/>
    <d v="2014-06-27T20:31:12"/>
    <n v="1405715472"/>
    <n v="1403901072"/>
    <b v="0"/>
    <n v="38"/>
    <b v="1"/>
    <s v="music/rock"/>
    <n v="1.0125"/>
    <n v="53.29"/>
    <s v="music"/>
    <s v="rock"/>
    <x v="4"/>
    <n v="1"/>
    <n v="0"/>
    <n v="0"/>
    <n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8-13T18:26:53"/>
    <d v="2014-08-13T18:26:53"/>
    <n v="1410546413"/>
    <n v="1407954413"/>
    <b v="0"/>
    <n v="22"/>
    <b v="1"/>
    <s v="music/rock"/>
    <n v="1"/>
    <n v="136.36000000000001"/>
    <s v="music"/>
    <s v="rock"/>
    <x v="4"/>
    <n v="1"/>
    <n v="0"/>
    <n v="0"/>
    <n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0-17T04:48:41"/>
    <d v="2011-10-17T04:48:41"/>
    <n v="1324014521"/>
    <n v="1318826921"/>
    <b v="0"/>
    <n v="149"/>
    <b v="1"/>
    <s v="music/rock"/>
    <n v="1.0874800874800874"/>
    <n v="40.549999999999997"/>
    <s v="music"/>
    <s v="rock"/>
    <x v="0"/>
    <n v="1"/>
    <n v="0"/>
    <n v="0"/>
    <n v="1"/>
  </r>
  <r>
    <n v="1859"/>
    <s v="Queen Kwong Tour to London and Paris"/>
    <s v="Queen Kwong is going ON TOUR to London and Paris!"/>
    <n v="3000"/>
    <n v="3955"/>
    <x v="0"/>
    <s v="US"/>
    <s v="USD"/>
    <d v="2011-08-23T18:28:49"/>
    <d v="2011-08-23T18:28:49"/>
    <n v="1316716129"/>
    <n v="1314124129"/>
    <b v="0"/>
    <n v="56"/>
    <b v="1"/>
    <s v="music/rock"/>
    <n v="1.3183333333333334"/>
    <n v="70.63"/>
    <s v="music"/>
    <s v="rock"/>
    <x v="4"/>
    <n v="1"/>
    <n v="0"/>
    <n v="0"/>
    <n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1-16T17:01:24"/>
    <d v="2014-01-16T17:01:24"/>
    <n v="1391706084"/>
    <n v="1389891684"/>
    <b v="0"/>
    <n v="19"/>
    <b v="1"/>
    <s v="music/rock"/>
    <n v="1.3346666666666667"/>
    <n v="52.68"/>
    <s v="music"/>
    <s v="rock"/>
    <x v="2"/>
    <n v="1"/>
    <n v="0"/>
    <n v="0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4-12-27T07:12:21"/>
    <d v="2014-12-27T07:12:21"/>
    <n v="1422256341"/>
    <n v="1419664341"/>
    <b v="0"/>
    <n v="0"/>
    <b v="0"/>
    <s v="games/mobile games"/>
    <n v="0"/>
    <e v="#DIV/0!"/>
    <s v="games"/>
    <s v="mobile games"/>
    <x v="10"/>
    <n v="0"/>
    <n v="1"/>
    <n v="0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1-20T11:49:34"/>
    <d v="2017-01-20T11:49:34"/>
    <n v="1488958200"/>
    <n v="1484912974"/>
    <b v="0"/>
    <n v="16"/>
    <b v="0"/>
    <s v="games/mobile games"/>
    <n v="8.0833333333333326E-2"/>
    <n v="90.94"/>
    <s v="games"/>
    <s v="mobile games"/>
    <x v="6"/>
    <n v="0"/>
    <n v="1"/>
    <n v="0"/>
    <n v="1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5-13T19:08:05"/>
    <d v="2014-05-13T19:08:05"/>
    <n v="1402600085"/>
    <n v="1400008085"/>
    <b v="0"/>
    <n v="2"/>
    <b v="0"/>
    <s v="games/mobile games"/>
    <n v="4.0000000000000001E-3"/>
    <n v="5"/>
    <s v="games"/>
    <s v="mobile games"/>
    <x v="4"/>
    <n v="0"/>
    <n v="1"/>
    <n v="0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4-04T17:11:40"/>
    <d v="2014-04-04T17:11:40"/>
    <n v="1399223500"/>
    <n v="1396631500"/>
    <b v="0"/>
    <n v="48"/>
    <b v="0"/>
    <s v="games/mobile games"/>
    <n v="0.42892307692307691"/>
    <n v="58.08"/>
    <s v="games"/>
    <s v="mobile games"/>
    <x v="0"/>
    <n v="0"/>
    <n v="1"/>
    <n v="0"/>
    <n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0-02T08:49:07"/>
    <d v="2016-10-02T08:49:07"/>
    <n v="1478425747"/>
    <n v="1475398147"/>
    <b v="0"/>
    <n v="2"/>
    <b v="0"/>
    <s v="games/mobile games"/>
    <n v="3.6363636363636364E-5"/>
    <n v="2"/>
    <s v="games"/>
    <s v="mobile games"/>
    <x v="10"/>
    <n v="0"/>
    <n v="1"/>
    <n v="0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1-07T05:54:57"/>
    <d v="2017-01-07T05:54:57"/>
    <n v="1488340800"/>
    <n v="1483768497"/>
    <b v="0"/>
    <n v="2"/>
    <b v="0"/>
    <s v="games/mobile games"/>
    <n v="5.0000000000000001E-3"/>
    <n v="62.5"/>
    <s v="games"/>
    <s v="mobile games"/>
    <x v="9"/>
    <n v="0"/>
    <n v="1"/>
    <n v="0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0-06T22:11:52"/>
    <d v="2016-10-06T22:11:52"/>
    <n v="1478383912"/>
    <n v="1475791912"/>
    <b v="0"/>
    <n v="1"/>
    <b v="0"/>
    <s v="games/mobile games"/>
    <n v="5.0000000000000001E-4"/>
    <n v="10"/>
    <s v="games"/>
    <s v="mobile games"/>
    <x v="8"/>
    <n v="0"/>
    <n v="1"/>
    <n v="0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1-20T18:42:05"/>
    <d v="2015-11-20T18:42:05"/>
    <n v="1450166340"/>
    <n v="1448044925"/>
    <b v="0"/>
    <n v="17"/>
    <b v="0"/>
    <s v="games/mobile games"/>
    <n v="4.8680000000000001E-2"/>
    <n v="71.59"/>
    <s v="games"/>
    <s v="mobile games"/>
    <x v="9"/>
    <n v="0"/>
    <n v="1"/>
    <n v="0"/>
    <n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6-12-05T00:04:09"/>
    <d v="2016-12-05T00:04:09"/>
    <n v="1483488249"/>
    <n v="1480896249"/>
    <b v="0"/>
    <n v="0"/>
    <b v="0"/>
    <s v="games/mobile games"/>
    <n v="0"/>
    <e v="#DIV/0!"/>
    <s v="games"/>
    <s v="mobile games"/>
    <x v="1"/>
    <n v="0"/>
    <n v="1"/>
    <n v="0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02T08:32:15"/>
    <d v="2016-01-02T08:32:15"/>
    <n v="1454213820"/>
    <n v="1451723535"/>
    <b v="0"/>
    <n v="11"/>
    <b v="0"/>
    <s v="games/mobile games"/>
    <n v="0.10314285714285715"/>
    <n v="32.82"/>
    <s v="games"/>
    <s v="mobile games"/>
    <x v="4"/>
    <n v="0"/>
    <n v="1"/>
    <n v="0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0-11T18:48:21"/>
    <d v="2014-10-11T18:48:21"/>
    <n v="1416512901"/>
    <n v="1413053301"/>
    <b v="0"/>
    <n v="95"/>
    <b v="0"/>
    <s v="games/mobile games"/>
    <n v="0.7178461538461538"/>
    <n v="49.12"/>
    <s v="games"/>
    <s v="mobile games"/>
    <x v="0"/>
    <n v="0"/>
    <n v="1"/>
    <n v="0"/>
    <n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5-31T03:06:42"/>
    <d v="2015-05-31T03:06:42"/>
    <n v="1435633602"/>
    <n v="1433041602"/>
    <b v="0"/>
    <n v="13"/>
    <b v="0"/>
    <s v="games/mobile games"/>
    <n v="1.06E-2"/>
    <n v="16.309999999999999"/>
    <s v="games"/>
    <s v="mobile games"/>
    <x v="8"/>
    <n v="0"/>
    <n v="1"/>
    <n v="0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6-09T14:46:50"/>
    <d v="2015-06-09T14:46:50"/>
    <n v="1436373900"/>
    <n v="1433861210"/>
    <b v="0"/>
    <n v="2"/>
    <b v="0"/>
    <s v="games/mobile games"/>
    <n v="4.4999999999999997E-3"/>
    <n v="18"/>
    <s v="games"/>
    <s v="mobile games"/>
    <x v="0"/>
    <n v="0"/>
    <n v="1"/>
    <n v="0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08T23:15:33"/>
    <d v="2016-06-08T23:15:33"/>
    <n v="1467155733"/>
    <n v="1465427733"/>
    <b v="0"/>
    <n v="2"/>
    <b v="0"/>
    <s v="games/mobile games"/>
    <n v="1.6249999999999999E-4"/>
    <n v="13"/>
    <s v="games"/>
    <s v="mobile games"/>
    <x v="10"/>
    <n v="0"/>
    <n v="1"/>
    <n v="0"/>
    <n v="1"/>
  </r>
  <r>
    <n v="1875"/>
    <s v="Claws &amp; Fins"/>
    <s v="Sea opposition of Crab's family and angry fishes. Who is going to win, and who is going to loose ?!"/>
    <n v="10000"/>
    <n v="51"/>
    <x v="2"/>
    <s v="US"/>
    <s v="USD"/>
    <d v="2016-06-07T21:35:08"/>
    <d v="2016-06-07T21:35:08"/>
    <n v="1470519308"/>
    <n v="1465335308"/>
    <b v="0"/>
    <n v="3"/>
    <b v="0"/>
    <s v="games/mobile games"/>
    <n v="5.1000000000000004E-3"/>
    <n v="17"/>
    <s v="games"/>
    <s v="mobile games"/>
    <x v="1"/>
    <n v="0"/>
    <n v="1"/>
    <n v="0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5-17T06:50:05"/>
    <d v="2014-05-17T06:50:05"/>
    <n v="1402901405"/>
    <n v="1400309405"/>
    <b v="0"/>
    <n v="0"/>
    <b v="0"/>
    <s v="games/mobile games"/>
    <n v="0"/>
    <e v="#DIV/0!"/>
    <s v="games"/>
    <s v="mobile games"/>
    <x v="2"/>
    <n v="0"/>
    <n v="1"/>
    <n v="0"/>
    <n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1-31T00:42:05"/>
    <d v="2015-01-31T00:42:05"/>
    <n v="1425170525"/>
    <n v="1422664925"/>
    <b v="0"/>
    <n v="0"/>
    <b v="0"/>
    <s v="games/mobile games"/>
    <n v="0"/>
    <e v="#DIV/0!"/>
    <s v="games"/>
    <s v="mobile games"/>
    <x v="2"/>
    <n v="0"/>
    <n v="1"/>
    <n v="0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5-14T00:12:35"/>
    <d v="2014-05-14T00:12:35"/>
    <n v="1402618355"/>
    <n v="1400026355"/>
    <b v="0"/>
    <n v="0"/>
    <b v="0"/>
    <s v="games/mobile games"/>
    <n v="0"/>
    <e v="#DIV/0!"/>
    <s v="games"/>
    <s v="mobile games"/>
    <x v="0"/>
    <n v="0"/>
    <n v="1"/>
    <n v="0"/>
    <n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2-13T15:35:29"/>
    <d v="2016-02-13T15:35:29"/>
    <n v="1457966129"/>
    <n v="1455377729"/>
    <b v="0"/>
    <n v="2"/>
    <b v="0"/>
    <s v="games/mobile games"/>
    <n v="1.1999999999999999E-3"/>
    <n v="3"/>
    <s v="games"/>
    <s v="mobile games"/>
    <x v="0"/>
    <n v="0"/>
    <n v="1"/>
    <n v="0"/>
    <n v="1"/>
  </r>
  <r>
    <n v="1880"/>
    <s v="Sim Betting Football"/>
    <s v="Sim Betting Football is the only football (soccer) betting simulation  game."/>
    <n v="5000"/>
    <n v="1004"/>
    <x v="2"/>
    <s v="GB"/>
    <s v="GBP"/>
    <d v="2016-03-01T13:36:20"/>
    <d v="2016-03-01T13:36:20"/>
    <n v="1459341380"/>
    <n v="1456839380"/>
    <b v="0"/>
    <n v="24"/>
    <b v="0"/>
    <s v="games/mobile games"/>
    <n v="0.20080000000000001"/>
    <n v="41.83"/>
    <s v="games"/>
    <s v="mobile games"/>
    <x v="0"/>
    <n v="0"/>
    <n v="1"/>
    <n v="0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2-08T03:39:49"/>
    <d v="2015-02-08T03:39:49"/>
    <n v="1425955189"/>
    <n v="1423366789"/>
    <b v="0"/>
    <n v="70"/>
    <b v="1"/>
    <s v="music/indie rock"/>
    <n v="1.726845"/>
    <n v="49.34"/>
    <s v="music"/>
    <s v="indie rock"/>
    <x v="4"/>
    <n v="1"/>
    <n v="0"/>
    <n v="0"/>
    <n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6-07T22:46:52"/>
    <d v="2012-06-07T22:46:52"/>
    <n v="1341964080"/>
    <n v="1339109212"/>
    <b v="0"/>
    <n v="81"/>
    <b v="1"/>
    <s v="music/indie rock"/>
    <n v="1.008955223880597"/>
    <n v="41.73"/>
    <s v="music"/>
    <s v="indie rock"/>
    <x v="4"/>
    <n v="1"/>
    <n v="0"/>
    <n v="0"/>
    <n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3-09T22:45:08"/>
    <d v="2012-03-09T22:45:08"/>
    <n v="1333921508"/>
    <n v="1331333108"/>
    <b v="0"/>
    <n v="32"/>
    <b v="1"/>
    <s v="music/indie rock"/>
    <n v="1.0480480480480481"/>
    <n v="32.72"/>
    <s v="music"/>
    <s v="indie rock"/>
    <x v="2"/>
    <n v="1"/>
    <n v="0"/>
    <n v="0"/>
    <n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0-23T04:45:35"/>
    <d v="2012-10-23T04:45:35"/>
    <n v="1354017600"/>
    <n v="1350967535"/>
    <b v="0"/>
    <n v="26"/>
    <b v="1"/>
    <s v="music/indie rock"/>
    <n v="1.351"/>
    <n v="51.96"/>
    <s v="music"/>
    <s v="indie rock"/>
    <x v="4"/>
    <n v="1"/>
    <n v="0"/>
    <n v="0"/>
    <n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7-09T02:15:10"/>
    <d v="2012-07-09T02:15:10"/>
    <n v="1344636000"/>
    <n v="1341800110"/>
    <b v="0"/>
    <n v="105"/>
    <b v="1"/>
    <s v="music/indie rock"/>
    <n v="1.1632786885245903"/>
    <n v="50.69"/>
    <s v="music"/>
    <s v="indie rock"/>
    <x v="4"/>
    <n v="1"/>
    <n v="0"/>
    <n v="0"/>
    <n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0-13T21:45:38"/>
    <d v="2014-10-13T21:45:38"/>
    <n v="1415832338"/>
    <n v="1413236738"/>
    <b v="0"/>
    <n v="29"/>
    <b v="1"/>
    <s v="music/indie rock"/>
    <n v="1.0208333333333333"/>
    <n v="42.24"/>
    <s v="music"/>
    <s v="indie rock"/>
    <x v="4"/>
    <n v="1"/>
    <n v="0"/>
    <n v="0"/>
    <n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1-15T19:12:12"/>
    <d v="2015-11-15T19:12:12"/>
    <n v="1449178200"/>
    <n v="1447614732"/>
    <b v="0"/>
    <n v="8"/>
    <b v="1"/>
    <s v="music/indie rock"/>
    <n v="1.1116666666666666"/>
    <n v="416.88"/>
    <s v="music"/>
    <s v="indie rock"/>
    <x v="4"/>
    <n v="1"/>
    <n v="0"/>
    <n v="0"/>
    <n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5-01T05:45:32"/>
    <d v="2010-05-01T05:45:32"/>
    <n v="1275368340"/>
    <n v="1272692732"/>
    <b v="0"/>
    <n v="89"/>
    <b v="1"/>
    <s v="music/indie rock"/>
    <n v="1.6608000000000001"/>
    <n v="46.65"/>
    <s v="music"/>
    <s v="indie rock"/>
    <x v="4"/>
    <n v="1"/>
    <n v="0"/>
    <n v="0"/>
    <n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1-25T19:02:26"/>
    <d v="2013-01-25T19:02:26"/>
    <n v="1363024946"/>
    <n v="1359140546"/>
    <b v="0"/>
    <n v="44"/>
    <b v="1"/>
    <s v="music/indie rock"/>
    <n v="1.0660000000000001"/>
    <n v="48.45"/>
    <s v="music"/>
    <s v="indie rock"/>
    <x v="4"/>
    <n v="1"/>
    <n v="0"/>
    <n v="0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1-15T18:52:08"/>
    <d v="2012-11-15T18:52:08"/>
    <n v="1355597528"/>
    <n v="1353005528"/>
    <b v="0"/>
    <n v="246"/>
    <b v="1"/>
    <s v="music/indie rock"/>
    <n v="1.4458441666666668"/>
    <n v="70.53"/>
    <s v="music"/>
    <s v="indie rock"/>
    <x v="1"/>
    <n v="1"/>
    <n v="0"/>
    <n v="0"/>
    <n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6-06T19:09:14"/>
    <d v="2010-06-06T19:09:14"/>
    <n v="1279778400"/>
    <n v="1275851354"/>
    <b v="0"/>
    <n v="120"/>
    <b v="1"/>
    <s v="music/indie rock"/>
    <n v="1.0555000000000001"/>
    <n v="87.96"/>
    <s v="music"/>
    <s v="indie rock"/>
    <x v="1"/>
    <n v="1"/>
    <n v="0"/>
    <n v="0"/>
    <n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5-08T15:18:01"/>
    <d v="2011-05-08T15:18:01"/>
    <n v="1307459881"/>
    <n v="1304867881"/>
    <b v="0"/>
    <n v="26"/>
    <b v="1"/>
    <s v="music/indie rock"/>
    <n v="1.3660000000000001"/>
    <n v="26.27"/>
    <s v="music"/>
    <s v="indie rock"/>
    <x v="2"/>
    <n v="1"/>
    <n v="0"/>
    <n v="0"/>
    <n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3-30T22:36:25"/>
    <d v="2011-03-30T22:36:25"/>
    <n v="1302926340"/>
    <n v="1301524585"/>
    <b v="0"/>
    <n v="45"/>
    <b v="1"/>
    <s v="music/indie rock"/>
    <n v="1.04"/>
    <n v="57.78"/>
    <s v="music"/>
    <s v="indie rock"/>
    <x v="4"/>
    <n v="1"/>
    <n v="0"/>
    <n v="0"/>
    <n v="1"/>
  </r>
  <r>
    <n v="1894"/>
    <s v="Help me release my first 3 song EP!!"/>
    <s v="Im trying to raise $1000 for a 3 song EP in a studio!"/>
    <n v="1000"/>
    <n v="1145"/>
    <x v="0"/>
    <s v="US"/>
    <s v="USD"/>
    <d v="2012-01-12T21:43:03"/>
    <d v="2012-01-12T21:43:03"/>
    <n v="1329082983"/>
    <n v="1326404583"/>
    <b v="0"/>
    <n v="20"/>
    <b v="1"/>
    <s v="music/indie rock"/>
    <n v="1.145"/>
    <n v="57.25"/>
    <s v="music"/>
    <s v="indie rock"/>
    <x v="4"/>
    <n v="1"/>
    <n v="0"/>
    <n v="0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09-20T17:55:22"/>
    <d v="2015-09-20T17:55:22"/>
    <n v="1445363722"/>
    <n v="1442771722"/>
    <b v="0"/>
    <n v="47"/>
    <b v="1"/>
    <s v="music/indie rock"/>
    <n v="1.0171957671957672"/>
    <n v="196.34"/>
    <s v="music"/>
    <s v="indie rock"/>
    <x v="0"/>
    <n v="1"/>
    <n v="0"/>
    <n v="0"/>
    <n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3-13T17:02:45"/>
    <d v="2012-03-13T17:02:45"/>
    <n v="1334250165"/>
    <n v="1331658165"/>
    <b v="0"/>
    <n v="13"/>
    <b v="1"/>
    <s v="music/indie rock"/>
    <n v="1.2394678492239468"/>
    <n v="43"/>
    <s v="music"/>
    <s v="indie rock"/>
    <x v="2"/>
    <n v="1"/>
    <n v="0"/>
    <n v="0"/>
    <n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2-10T14:00:06"/>
    <d v="2014-02-10T14:00:06"/>
    <n v="1393966800"/>
    <n v="1392040806"/>
    <b v="0"/>
    <n v="183"/>
    <b v="1"/>
    <s v="music/indie rock"/>
    <n v="1.0245669291338582"/>
    <n v="35.549999999999997"/>
    <s v="music"/>
    <s v="indie rock"/>
    <x v="0"/>
    <n v="1"/>
    <n v="0"/>
    <n v="0"/>
    <n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5-12-28T04:37:53"/>
    <d v="2015-12-28T04:37:53"/>
    <n v="1454349600"/>
    <n v="1451277473"/>
    <b v="0"/>
    <n v="21"/>
    <b v="1"/>
    <s v="music/indie rock"/>
    <n v="1.4450000000000001"/>
    <n v="68.81"/>
    <s v="music"/>
    <s v="indie rock"/>
    <x v="4"/>
    <n v="1"/>
    <n v="0"/>
    <n v="0"/>
    <n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2-23T22:36:06"/>
    <d v="2015-02-23T22:36:06"/>
    <n v="1427319366"/>
    <n v="1424730966"/>
    <b v="0"/>
    <n v="42"/>
    <b v="1"/>
    <s v="music/indie rock"/>
    <n v="1.3333333333333333"/>
    <n v="28.57"/>
    <s v="music"/>
    <s v="indie rock"/>
    <x v="2"/>
    <n v="1"/>
    <n v="0"/>
    <n v="0"/>
    <n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09-08T20:55:31"/>
    <d v="2012-09-08T20:55:31"/>
    <n v="1349517540"/>
    <n v="1347137731"/>
    <b v="0"/>
    <n v="54"/>
    <b v="1"/>
    <s v="music/indie rock"/>
    <n v="1.0936440000000001"/>
    <n v="50.63"/>
    <s v="music"/>
    <s v="indie rock"/>
    <x v="4"/>
    <n v="1"/>
    <n v="0"/>
    <n v="0"/>
    <n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4-22T13:02:09"/>
    <d v="2015-04-22T13:02:09"/>
    <n v="1432299600"/>
    <n v="1429707729"/>
    <b v="0"/>
    <n v="25"/>
    <b v="0"/>
    <s v="technology/gadgets"/>
    <n v="2.696969696969697E-2"/>
    <n v="106.8"/>
    <s v="technology"/>
    <s v="gadgets"/>
    <x v="10"/>
    <n v="0"/>
    <n v="1"/>
    <n v="0"/>
    <n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2-02T18:57:27"/>
    <d v="2015-02-02T18:57:27"/>
    <n v="1425495447"/>
    <n v="1422903447"/>
    <b v="0"/>
    <n v="3"/>
    <b v="0"/>
    <s v="technology/gadgets"/>
    <n v="1.2E-2"/>
    <n v="4"/>
    <s v="technology"/>
    <s v="gadgets"/>
    <x v="4"/>
    <n v="0"/>
    <n v="1"/>
    <n v="0"/>
    <n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6-11-28T18:29:51"/>
    <d v="2016-11-28T18:29:51"/>
    <n v="1485541791"/>
    <n v="1480357791"/>
    <b v="0"/>
    <n v="41"/>
    <b v="0"/>
    <s v="technology/gadgets"/>
    <n v="0.46600000000000003"/>
    <n v="34.1"/>
    <s v="technology"/>
    <s v="gadgets"/>
    <x v="4"/>
    <n v="0"/>
    <n v="1"/>
    <n v="0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5-11-18T16:27:01"/>
    <d v="2015-11-18T16:27:01"/>
    <n v="1451752021"/>
    <n v="1447864021"/>
    <b v="0"/>
    <n v="2"/>
    <b v="0"/>
    <s v="technology/gadgets"/>
    <n v="1E-3"/>
    <n v="25"/>
    <s v="technology"/>
    <s v="gadgets"/>
    <x v="10"/>
    <n v="0"/>
    <n v="1"/>
    <n v="0"/>
    <n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8-08T22:13:14"/>
    <d v="2014-08-08T22:13:14"/>
    <n v="1410127994"/>
    <n v="1407535994"/>
    <b v="0"/>
    <n v="4"/>
    <b v="0"/>
    <s v="technology/gadgets"/>
    <n v="1.6800000000000001E-3"/>
    <n v="10.5"/>
    <s v="technology"/>
    <s v="gadgets"/>
    <x v="9"/>
    <n v="0"/>
    <n v="1"/>
    <n v="0"/>
    <n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5-24T16:06:23"/>
    <d v="2016-05-24T16:06:23"/>
    <n v="1466697983"/>
    <n v="1464105983"/>
    <b v="0"/>
    <n v="99"/>
    <b v="0"/>
    <s v="technology/gadgets"/>
    <n v="0.42759999999999998"/>
    <n v="215.96"/>
    <s v="technology"/>
    <s v="gadgets"/>
    <x v="10"/>
    <n v="0"/>
    <n v="1"/>
    <n v="0"/>
    <n v="1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08T14:05:25"/>
    <d v="2014-05-08T14:05:25"/>
    <n v="1400853925"/>
    <n v="1399557925"/>
    <b v="0"/>
    <n v="4"/>
    <b v="0"/>
    <s v="technology/gadgets"/>
    <n v="2.8333333333333335E-3"/>
    <n v="21.25"/>
    <s v="technology"/>
    <s v="gadgets"/>
    <x v="5"/>
    <n v="0"/>
    <n v="1"/>
    <n v="0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1-29T22:01:40"/>
    <d v="2016-11-29T22:01:40"/>
    <n v="1483048900"/>
    <n v="1480456900"/>
    <b v="0"/>
    <n v="4"/>
    <b v="0"/>
    <s v="technology/gadgets"/>
    <n v="1.7319999999999999E-2"/>
    <n v="108.25"/>
    <s v="technology"/>
    <s v="gadgets"/>
    <x v="9"/>
    <n v="0"/>
    <n v="1"/>
    <n v="0"/>
    <n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09-23T10:17:59"/>
    <d v="2014-09-23T10:17:59"/>
    <n v="1414059479"/>
    <n v="1411467479"/>
    <b v="0"/>
    <n v="38"/>
    <b v="0"/>
    <s v="technology/gadgets"/>
    <n v="0.14111428571428572"/>
    <n v="129.97"/>
    <s v="technology"/>
    <s v="gadgets"/>
    <x v="7"/>
    <n v="0"/>
    <n v="1"/>
    <n v="0"/>
    <n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09-17T23:06:57"/>
    <d v="2015-09-17T23:06:57"/>
    <n v="1446331500"/>
    <n v="1442531217"/>
    <b v="0"/>
    <n v="285"/>
    <b v="0"/>
    <s v="technology/gadgets"/>
    <n v="0.39395294117647056"/>
    <n v="117.49"/>
    <s v="technology"/>
    <s v="gadgets"/>
    <x v="10"/>
    <n v="0"/>
    <n v="1"/>
    <n v="0"/>
    <n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7-10T00:48:54"/>
    <d v="2014-07-10T00:48:54"/>
    <n v="1407545334"/>
    <n v="1404953334"/>
    <b v="0"/>
    <n v="1"/>
    <b v="0"/>
    <s v="technology/gadgets"/>
    <n v="2.3529411764705883E-4"/>
    <n v="10"/>
    <s v="technology"/>
    <s v="gadgets"/>
    <x v="3"/>
    <n v="0"/>
    <n v="1"/>
    <n v="0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5-05T05:26:00"/>
    <d v="2015-05-05T05:26:00"/>
    <n v="1433395560"/>
    <n v="1430803560"/>
    <b v="0"/>
    <n v="42"/>
    <b v="0"/>
    <s v="technology/gadgets"/>
    <n v="0.59299999999999997"/>
    <n v="70.599999999999994"/>
    <s v="technology"/>
    <s v="gadgets"/>
    <x v="0"/>
    <n v="0"/>
    <n v="1"/>
    <n v="0"/>
    <n v="1"/>
  </r>
  <r>
    <n v="1913"/>
    <s v="Tibio - Spreading warmth in everyones home"/>
    <s v="Tibio is a revolutionary new product designed to solve an age old problem."/>
    <n v="48000"/>
    <n v="637"/>
    <x v="2"/>
    <s v="GB"/>
    <s v="GBP"/>
    <d v="2014-09-08T12:16:18"/>
    <d v="2014-09-08T12:16:18"/>
    <n v="1412770578"/>
    <n v="1410178578"/>
    <b v="0"/>
    <n v="26"/>
    <b v="0"/>
    <s v="technology/gadgets"/>
    <n v="1.3270833333333334E-2"/>
    <n v="24.5"/>
    <s v="technology"/>
    <s v="gadgets"/>
    <x v="11"/>
    <n v="0"/>
    <n v="1"/>
    <n v="0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0-17T04:11:13"/>
    <d v="2014-10-17T04:11:13"/>
    <n v="1414814340"/>
    <n v="1413519073"/>
    <b v="0"/>
    <n v="2"/>
    <b v="0"/>
    <s v="technology/gadgets"/>
    <n v="9.0090090090090086E-2"/>
    <n v="30"/>
    <s v="technology"/>
    <s v="gadgets"/>
    <x v="2"/>
    <n v="0"/>
    <n v="1"/>
    <n v="0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8-13T01:10:22"/>
    <d v="2014-08-13T01:10:22"/>
    <n v="1409620222"/>
    <n v="1407892222"/>
    <b v="0"/>
    <n v="4"/>
    <b v="0"/>
    <s v="technology/gadgets"/>
    <n v="1.6E-2"/>
    <n v="2"/>
    <s v="technology"/>
    <s v="gadgets"/>
    <x v="2"/>
    <n v="0"/>
    <n v="1"/>
    <n v="0"/>
    <n v="1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0-13T17:12:55"/>
    <d v="2016-10-13T17:12:55"/>
    <n v="1478542375"/>
    <n v="1476378775"/>
    <b v="0"/>
    <n v="6"/>
    <b v="0"/>
    <s v="technology/gadgets"/>
    <n v="5.1000000000000004E-3"/>
    <n v="17"/>
    <s v="technology"/>
    <s v="gadgets"/>
    <x v="8"/>
    <n v="0"/>
    <n v="1"/>
    <n v="0"/>
    <n v="1"/>
  </r>
  <r>
    <n v="1917"/>
    <s v="Chronovisor:The MOST innovative watch for night time reading"/>
    <s v="Let's build a legendary brand altogether"/>
    <n v="390000"/>
    <n v="205025"/>
    <x v="2"/>
    <s v="HK"/>
    <s v="HKD"/>
    <d v="2017-01-11T06:28:53"/>
    <d v="2017-01-11T06:28:53"/>
    <n v="1486708133"/>
    <n v="1484116133"/>
    <b v="0"/>
    <n v="70"/>
    <b v="0"/>
    <s v="technology/gadgets"/>
    <n v="0.52570512820512816"/>
    <n v="2928.93"/>
    <s v="technology"/>
    <s v="gadgets"/>
    <x v="10"/>
    <n v="0"/>
    <n v="1"/>
    <n v="0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7-08T18:57:31"/>
    <d v="2014-07-08T18:57:31"/>
    <n v="1407869851"/>
    <n v="1404845851"/>
    <b v="0"/>
    <n v="9"/>
    <b v="0"/>
    <s v="technology/gadgets"/>
    <n v="1.04E-2"/>
    <n v="28.89"/>
    <s v="technology"/>
    <s v="gadgets"/>
    <x v="9"/>
    <n v="0"/>
    <n v="1"/>
    <n v="0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4-19T21:00:49"/>
    <d v="2015-04-19T21:00:49"/>
    <n v="1432069249"/>
    <n v="1429477249"/>
    <b v="0"/>
    <n v="8"/>
    <b v="0"/>
    <s v="technology/gadgets"/>
    <n v="0.47399999999999998"/>
    <n v="29.63"/>
    <s v="technology"/>
    <s v="gadgets"/>
    <x v="2"/>
    <n v="0"/>
    <n v="1"/>
    <n v="0"/>
    <n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09-23T21:01:01"/>
    <d v="2015-09-23T21:01:01"/>
    <n v="1445468400"/>
    <n v="1443042061"/>
    <b v="0"/>
    <n v="105"/>
    <b v="0"/>
    <s v="technology/gadgets"/>
    <n v="0.43030000000000002"/>
    <n v="40.98"/>
    <s v="technology"/>
    <s v="gadgets"/>
    <x v="1"/>
    <n v="0"/>
    <n v="1"/>
    <n v="0"/>
    <n v="1"/>
  </r>
  <r>
    <n v="1921"/>
    <s v="The Fine Spirits are making an album!"/>
    <s v="The Fine Spirits are making an album, but we need your help!"/>
    <n v="1500"/>
    <n v="2052"/>
    <x v="0"/>
    <s v="US"/>
    <s v="USD"/>
    <d v="2012-06-14T05:19:03"/>
    <d v="2012-06-14T05:19:03"/>
    <n v="1342243143"/>
    <n v="1339651143"/>
    <b v="0"/>
    <n v="38"/>
    <b v="1"/>
    <s v="music/indie rock"/>
    <n v="1.3680000000000001"/>
    <n v="54"/>
    <s v="music"/>
    <s v="indie rock"/>
    <x v="4"/>
    <n v="1"/>
    <n v="0"/>
    <n v="0"/>
    <n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1-12T06:08:27"/>
    <d v="2013-11-12T06:08:27"/>
    <n v="1386828507"/>
    <n v="1384236507"/>
    <b v="0"/>
    <n v="64"/>
    <b v="1"/>
    <s v="music/indie rock"/>
    <n v="1.1555"/>
    <n v="36.11"/>
    <s v="music"/>
    <s v="indie rock"/>
    <x v="4"/>
    <n v="1"/>
    <n v="0"/>
    <n v="0"/>
    <n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8-17T20:22:12"/>
    <d v="2011-08-17T20:22:12"/>
    <n v="1317099540"/>
    <n v="1313612532"/>
    <b v="0"/>
    <n v="13"/>
    <b v="1"/>
    <s v="music/indie rock"/>
    <n v="2.4079999999999999"/>
    <n v="23.15"/>
    <s v="music"/>
    <s v="indie rock"/>
    <x v="2"/>
    <n v="1"/>
    <n v="0"/>
    <n v="0"/>
    <n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3-12-18T18:15:55"/>
    <d v="2013-12-18T18:15:55"/>
    <n v="1389814380"/>
    <n v="1387390555"/>
    <b v="0"/>
    <n v="33"/>
    <b v="1"/>
    <s v="music/indie rock"/>
    <n v="1.1439999999999999"/>
    <n v="104"/>
    <s v="music"/>
    <s v="indie rock"/>
    <x v="4"/>
    <n v="1"/>
    <n v="0"/>
    <n v="0"/>
    <n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09-18T21:38:08"/>
    <d v="2013-09-18T21:38:08"/>
    <n v="1381449600"/>
    <n v="1379540288"/>
    <b v="0"/>
    <n v="52"/>
    <b v="1"/>
    <s v="music/indie rock"/>
    <n v="1.1033333333333333"/>
    <n v="31.83"/>
    <s v="music"/>
    <s v="indie rock"/>
    <x v="4"/>
    <n v="1"/>
    <n v="0"/>
    <n v="0"/>
    <n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0-05T22:54:16"/>
    <d v="2010-10-05T22:54:16"/>
    <n v="1288657560"/>
    <n v="1286319256"/>
    <b v="0"/>
    <n v="107"/>
    <b v="1"/>
    <s v="music/indie rock"/>
    <n v="1.9537933333333333"/>
    <n v="27.39"/>
    <s v="music"/>
    <s v="indie rock"/>
    <x v="4"/>
    <n v="1"/>
    <n v="0"/>
    <n v="0"/>
    <n v="1"/>
  </r>
  <r>
    <n v="1927"/>
    <s v="GBS Detroit Presents Hampshire"/>
    <s v="Hampshire is headed to GBS Detroit."/>
    <n v="600"/>
    <n v="620"/>
    <x v="0"/>
    <s v="US"/>
    <s v="USD"/>
    <d v="2012-02-21T20:40:39"/>
    <d v="2012-02-21T20:40:39"/>
    <n v="1331182740"/>
    <n v="1329856839"/>
    <b v="0"/>
    <n v="11"/>
    <b v="1"/>
    <s v="music/indie rock"/>
    <n v="1.0333333333333334"/>
    <n v="56.36"/>
    <s v="music"/>
    <s v="indie rock"/>
    <x v="2"/>
    <n v="1"/>
    <n v="0"/>
    <n v="0"/>
    <n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4-07T15:33:14"/>
    <d v="2013-04-07T15:33:14"/>
    <n v="1367940794"/>
    <n v="1365348794"/>
    <b v="0"/>
    <n v="34"/>
    <b v="1"/>
    <s v="music/indie rock"/>
    <n v="1.031372549019608"/>
    <n v="77.349999999999994"/>
    <s v="music"/>
    <s v="indie rock"/>
    <x v="4"/>
    <n v="1"/>
    <n v="0"/>
    <n v="0"/>
    <n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5-24T00:31:06"/>
    <d v="2011-05-24T00:31:06"/>
    <n v="1309825866"/>
    <n v="1306197066"/>
    <b v="0"/>
    <n v="75"/>
    <b v="1"/>
    <s v="music/indie rock"/>
    <n v="1.003125"/>
    <n v="42.8"/>
    <s v="music"/>
    <s v="indie rock"/>
    <x v="4"/>
    <n v="1"/>
    <n v="0"/>
    <n v="0"/>
    <n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5-08T13:24:42"/>
    <d v="2013-05-08T13:24:42"/>
    <n v="1373203482"/>
    <n v="1368019482"/>
    <b v="0"/>
    <n v="26"/>
    <b v="1"/>
    <s v="music/indie rock"/>
    <n v="1.27"/>
    <n v="48.85"/>
    <s v="music"/>
    <s v="indie rock"/>
    <x v="4"/>
    <n v="1"/>
    <n v="0"/>
    <n v="0"/>
    <n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08T21:25:09"/>
    <d v="2012-05-08T21:25:09"/>
    <n v="1337657400"/>
    <n v="1336512309"/>
    <b v="0"/>
    <n v="50"/>
    <b v="1"/>
    <s v="music/indie rock"/>
    <n v="1.20601"/>
    <n v="48.24"/>
    <s v="music"/>
    <s v="indie rock"/>
    <x v="4"/>
    <n v="1"/>
    <n v="0"/>
    <n v="0"/>
    <n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03T19:26:13"/>
    <d v="2012-01-03T19:26:13"/>
    <n v="1327433173"/>
    <n v="1325618773"/>
    <b v="0"/>
    <n v="80"/>
    <b v="1"/>
    <s v="music/indie rock"/>
    <n v="1.0699047619047619"/>
    <n v="70.209999999999994"/>
    <s v="music"/>
    <s v="indie rock"/>
    <x v="0"/>
    <n v="1"/>
    <n v="0"/>
    <n v="0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8-28T03:08:27"/>
    <d v="2014-08-28T03:08:27"/>
    <n v="1411787307"/>
    <n v="1409195307"/>
    <b v="0"/>
    <n v="110"/>
    <b v="1"/>
    <s v="music/indie rock"/>
    <n v="1.7243333333333333"/>
    <n v="94.05"/>
    <s v="music"/>
    <s v="indie rock"/>
    <x v="0"/>
    <n v="1"/>
    <n v="0"/>
    <n v="0"/>
    <n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1-18T20:48:41"/>
    <d v="2011-11-18T20:48:41"/>
    <n v="1324789200"/>
    <n v="1321649321"/>
    <b v="0"/>
    <n v="77"/>
    <b v="1"/>
    <s v="music/indie rock"/>
    <n v="1.2362"/>
    <n v="80.27"/>
    <s v="music"/>
    <s v="indie rock"/>
    <x v="0"/>
    <n v="1"/>
    <n v="0"/>
    <n v="0"/>
    <n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5-14T22:22:51"/>
    <d v="2014-05-14T22:22:51"/>
    <n v="1403326740"/>
    <n v="1400106171"/>
    <b v="0"/>
    <n v="50"/>
    <b v="1"/>
    <s v="music/indie rock"/>
    <n v="1.0840000000000001"/>
    <n v="54.2"/>
    <s v="music"/>
    <s v="indie rock"/>
    <x v="4"/>
    <n v="1"/>
    <n v="0"/>
    <n v="0"/>
    <n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1-05T21:21:10"/>
    <d v="2011-11-05T21:21:10"/>
    <n v="1323151140"/>
    <n v="1320528070"/>
    <b v="0"/>
    <n v="145"/>
    <b v="1"/>
    <s v="music/indie rock"/>
    <n v="1.1652013333333333"/>
    <n v="60.27"/>
    <s v="music"/>
    <s v="indie rock"/>
    <x v="0"/>
    <n v="1"/>
    <n v="0"/>
    <n v="0"/>
    <n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5-30T02:51:21"/>
    <d v="2012-05-30T02:51:21"/>
    <n v="1339732740"/>
    <n v="1338346281"/>
    <b v="0"/>
    <n v="29"/>
    <b v="1"/>
    <s v="music/indie rock"/>
    <n v="1.8724499999999999"/>
    <n v="38.74"/>
    <s v="music"/>
    <s v="indie rock"/>
    <x v="2"/>
    <n v="1"/>
    <n v="0"/>
    <n v="0"/>
    <n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6-01T06:13:51"/>
    <d v="2013-06-01T06:13:51"/>
    <n v="1372741200"/>
    <n v="1370067231"/>
    <b v="0"/>
    <n v="114"/>
    <b v="1"/>
    <s v="music/indie rock"/>
    <n v="1.1593333333333333"/>
    <n v="152.54"/>
    <s v="music"/>
    <s v="indie rock"/>
    <x v="6"/>
    <n v="1"/>
    <n v="0"/>
    <n v="0"/>
    <n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2-08T23:38:28"/>
    <d v="2013-02-08T23:38:28"/>
    <n v="1362955108"/>
    <n v="1360366708"/>
    <b v="0"/>
    <n v="96"/>
    <b v="1"/>
    <s v="music/indie rock"/>
    <n v="1.107"/>
    <n v="115.31"/>
    <s v="music"/>
    <s v="indie rock"/>
    <x v="1"/>
    <n v="1"/>
    <n v="0"/>
    <n v="0"/>
    <n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5-07T12:10:33"/>
    <d v="2011-05-07T12:10:33"/>
    <n v="1308110340"/>
    <n v="1304770233"/>
    <b v="0"/>
    <n v="31"/>
    <b v="1"/>
    <s v="music/indie rock"/>
    <n v="1.7092307692307693"/>
    <n v="35.840000000000003"/>
    <s v="music"/>
    <s v="indie rock"/>
    <x v="2"/>
    <n v="1"/>
    <n v="0"/>
    <n v="0"/>
    <n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4-15T06:58:51"/>
    <d v="2014-04-15T06:58:51"/>
    <n v="1400137131"/>
    <n v="1397545131"/>
    <b v="1"/>
    <n v="4883"/>
    <b v="1"/>
    <s v="technology/hardware"/>
    <n v="1.2611835600000001"/>
    <n v="64.569999999999993"/>
    <s v="technology"/>
    <s v="hardware"/>
    <x v="10"/>
    <n v="1"/>
    <n v="0"/>
    <n v="0"/>
    <n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4-05T19:52:20"/>
    <d v="2011-04-05T19:52:20"/>
    <n v="1309809140"/>
    <n v="1302033140"/>
    <b v="1"/>
    <n v="95"/>
    <b v="1"/>
    <s v="technology/hardware"/>
    <n v="1.3844033333333334"/>
    <n v="87.44"/>
    <s v="technology"/>
    <s v="hardware"/>
    <x v="0"/>
    <n v="1"/>
    <n v="0"/>
    <n v="0"/>
    <n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6-27T06:28:36"/>
    <d v="2016-06-27T06:28:36"/>
    <n v="1470896916"/>
    <n v="1467008916"/>
    <b v="1"/>
    <n v="2478"/>
    <b v="1"/>
    <s v="technology/hardware"/>
    <n v="17.052499999999998"/>
    <n v="68.819999999999993"/>
    <s v="technology"/>
    <s v="hardware"/>
    <x v="1"/>
    <n v="1"/>
    <n v="0"/>
    <n v="0"/>
    <n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4-01T14:01:30"/>
    <d v="2014-04-01T14:01:30"/>
    <n v="1398952890"/>
    <n v="1396360890"/>
    <b v="1"/>
    <n v="1789"/>
    <b v="1"/>
    <s v="technology/hardware"/>
    <n v="7.8805550000000002"/>
    <n v="176.2"/>
    <s v="technology"/>
    <s v="hardware"/>
    <x v="3"/>
    <n v="1"/>
    <n v="0"/>
    <n v="0"/>
    <n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6-02T06:02:38"/>
    <d v="2015-06-02T06:02:38"/>
    <n v="1436680958"/>
    <n v="1433224958"/>
    <b v="1"/>
    <n v="680"/>
    <b v="1"/>
    <s v="technology/hardware"/>
    <n v="3.4801799999999998"/>
    <n v="511.79"/>
    <s v="technology"/>
    <s v="hardware"/>
    <x v="10"/>
    <n v="1"/>
    <n v="0"/>
    <n v="0"/>
    <n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2-19T03:36:01"/>
    <d v="2014-02-19T03:36:01"/>
    <n v="1397961361"/>
    <n v="1392780961"/>
    <b v="1"/>
    <n v="70"/>
    <b v="1"/>
    <s v="technology/hardware"/>
    <n v="1.4974666666666667"/>
    <n v="160.44"/>
    <s v="technology"/>
    <s v="hardware"/>
    <x v="0"/>
    <n v="1"/>
    <n v="0"/>
    <n v="0"/>
    <n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0-16T22:02:00"/>
    <d v="2009-10-16T22:02:00"/>
    <n v="1258955940"/>
    <n v="1255730520"/>
    <b v="1"/>
    <n v="23"/>
    <b v="1"/>
    <s v="technology/hardware"/>
    <n v="1.0063375000000001"/>
    <n v="35"/>
    <s v="technology"/>
    <s v="hardware"/>
    <x v="2"/>
    <n v="1"/>
    <n v="0"/>
    <n v="0"/>
    <n v="1"/>
  </r>
  <r>
    <n v="1948"/>
    <s v="UDOO X86: The Most Powerful Maker Board Ever"/>
    <s v="10 times more powerful than Raspberry Pi 3, x86 64-bit architecture"/>
    <n v="100000"/>
    <n v="800211"/>
    <x v="0"/>
    <s v="US"/>
    <s v="USD"/>
    <d v="2016-04-13T14:30:09"/>
    <d v="2016-04-13T14:30:09"/>
    <n v="1465232520"/>
    <n v="1460557809"/>
    <b v="1"/>
    <n v="4245"/>
    <b v="1"/>
    <s v="technology/hardware"/>
    <n v="8.0021100000000001"/>
    <n v="188.51"/>
    <s v="technology"/>
    <s v="hardware"/>
    <x v="10"/>
    <n v="1"/>
    <n v="0"/>
    <n v="0"/>
    <n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6-10T10:09:11"/>
    <d v="2014-06-10T10:09:11"/>
    <n v="1404986951"/>
    <n v="1402394951"/>
    <b v="1"/>
    <n v="943"/>
    <b v="1"/>
    <s v="technology/hardware"/>
    <n v="1.0600260000000001"/>
    <n v="56.2"/>
    <s v="technology"/>
    <s v="hardware"/>
    <x v="10"/>
    <n v="1"/>
    <n v="0"/>
    <n v="0"/>
    <n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3-22T04:21:13"/>
    <d v="2011-03-22T04:21:13"/>
    <n v="1303446073"/>
    <n v="1300767673"/>
    <b v="1"/>
    <n v="1876"/>
    <b v="1"/>
    <s v="technology/hardware"/>
    <n v="2.0051866666666669"/>
    <n v="51.31"/>
    <s v="technology"/>
    <s v="hardware"/>
    <x v="11"/>
    <n v="1"/>
    <n v="0"/>
    <n v="0"/>
    <n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0-08T10:05:37"/>
    <d v="2016-10-08T10:05:37"/>
    <n v="1478516737"/>
    <n v="1475921137"/>
    <b v="1"/>
    <n v="834"/>
    <b v="1"/>
    <s v="technology/hardware"/>
    <n v="2.1244399999999999"/>
    <n v="127.36"/>
    <s v="technology"/>
    <s v="hardware"/>
    <x v="10"/>
    <n v="1"/>
    <n v="0"/>
    <n v="0"/>
    <n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09-09T14:33:35"/>
    <d v="2013-09-09T14:33:35"/>
    <n v="1381934015"/>
    <n v="1378737215"/>
    <b v="1"/>
    <n v="682"/>
    <b v="1"/>
    <s v="technology/hardware"/>
    <n v="1.9847237142857144"/>
    <n v="101.86"/>
    <s v="technology"/>
    <s v="hardware"/>
    <x v="7"/>
    <n v="1"/>
    <n v="0"/>
    <n v="0"/>
    <n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2-02T04:47:45"/>
    <d v="2012-02-02T04:47:45"/>
    <n v="1330657200"/>
    <n v="1328158065"/>
    <b v="1"/>
    <n v="147"/>
    <b v="1"/>
    <s v="technology/hardware"/>
    <n v="2.2594666666666665"/>
    <n v="230.56"/>
    <s v="technology"/>
    <s v="hardware"/>
    <x v="6"/>
    <n v="1"/>
    <n v="0"/>
    <n v="0"/>
    <n v="1"/>
  </r>
  <r>
    <n v="1954"/>
    <s v="Orison â€“ Rethink the Power of Energy"/>
    <s v="The First Home Battery System You Simply Plug in to Install"/>
    <n v="50000"/>
    <n v="349474"/>
    <x v="0"/>
    <s v="US"/>
    <s v="USD"/>
    <d v="2016-01-25T13:56:16"/>
    <d v="2016-01-25T13:56:16"/>
    <n v="1457758800"/>
    <n v="1453730176"/>
    <b v="1"/>
    <n v="415"/>
    <b v="1"/>
    <s v="technology/hardware"/>
    <n v="6.9894800000000004"/>
    <n v="842.11"/>
    <s v="technology"/>
    <s v="hardware"/>
    <x v="10"/>
    <n v="1"/>
    <n v="0"/>
    <n v="0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4-21T06:31:21"/>
    <d v="2012-04-21T06:31:21"/>
    <n v="1337799600"/>
    <n v="1334989881"/>
    <b v="1"/>
    <n v="290"/>
    <b v="1"/>
    <s v="technology/hardware"/>
    <n v="3.9859528571428569"/>
    <n v="577.28"/>
    <s v="technology"/>
    <s v="hardware"/>
    <x v="3"/>
    <n v="1"/>
    <n v="0"/>
    <n v="0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3-04T22:10:05"/>
    <d v="2015-03-04T22:10:05"/>
    <n v="1429391405"/>
    <n v="1425507005"/>
    <b v="1"/>
    <n v="365"/>
    <b v="1"/>
    <s v="technology/hardware"/>
    <n v="2.9403333333333332"/>
    <n v="483.34"/>
    <s v="technology"/>
    <s v="hardware"/>
    <x v="10"/>
    <n v="1"/>
    <n v="0"/>
    <n v="0"/>
    <n v="1"/>
  </r>
  <r>
    <n v="1957"/>
    <s v="freeSoC and freeSoC Mini"/>
    <s v="An open hardware platform for the best microcontroller in the world."/>
    <n v="30000"/>
    <n v="50251.41"/>
    <x v="0"/>
    <s v="US"/>
    <s v="USD"/>
    <d v="2012-09-27T02:21:53"/>
    <d v="2012-09-27T02:21:53"/>
    <n v="1351304513"/>
    <n v="1348712513"/>
    <b v="1"/>
    <n v="660"/>
    <b v="1"/>
    <s v="technology/hardware"/>
    <n v="1.6750470000000002"/>
    <n v="76.14"/>
    <s v="technology"/>
    <s v="hardware"/>
    <x v="5"/>
    <n v="1"/>
    <n v="0"/>
    <n v="0"/>
    <n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2-21T23:42:41"/>
    <d v="2013-02-21T23:42:41"/>
    <n v="1364078561"/>
    <n v="1361490161"/>
    <b v="1"/>
    <n v="1356"/>
    <b v="1"/>
    <s v="technology/hardware"/>
    <n v="14.355717142857143"/>
    <n v="74.11"/>
    <s v="technology"/>
    <s v="hardware"/>
    <x v="0"/>
    <n v="1"/>
    <n v="0"/>
    <n v="0"/>
    <n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08-20T20:17:40"/>
    <d v="2014-08-20T20:17:40"/>
    <n v="1412121600"/>
    <n v="1408565860"/>
    <b v="1"/>
    <n v="424"/>
    <b v="1"/>
    <s v="technology/hardware"/>
    <n v="1.5673440000000001"/>
    <n v="36.97"/>
    <s v="technology"/>
    <s v="hardware"/>
    <x v="1"/>
    <n v="1"/>
    <n v="0"/>
    <n v="0"/>
    <n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1-21T08:42:21"/>
    <d v="2014-11-21T08:42:21"/>
    <n v="1419151341"/>
    <n v="1416559341"/>
    <b v="1"/>
    <n v="33"/>
    <b v="1"/>
    <s v="technology/hardware"/>
    <n v="1.1790285714285715"/>
    <n v="2500.9699999999998"/>
    <s v="technology"/>
    <s v="hardware"/>
    <x v="10"/>
    <n v="1"/>
    <n v="0"/>
    <n v="0"/>
    <n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08-27T04:40:17"/>
    <d v="2012-08-27T04:40:17"/>
    <n v="1349495940"/>
    <n v="1346042417"/>
    <b v="1"/>
    <n v="1633"/>
    <b v="1"/>
    <s v="technology/hardware"/>
    <n v="11.053811999999999"/>
    <n v="67.69"/>
    <s v="technology"/>
    <s v="hardware"/>
    <x v="1"/>
    <n v="1"/>
    <n v="0"/>
    <n v="0"/>
    <n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4-13T18:43:56"/>
    <d v="2014-04-13T18:43:56"/>
    <n v="1400006636"/>
    <n v="1397414636"/>
    <b v="1"/>
    <n v="306"/>
    <b v="1"/>
    <s v="technology/hardware"/>
    <n v="1.9292499999999999"/>
    <n v="63.05"/>
    <s v="technology"/>
    <s v="hardware"/>
    <x v="1"/>
    <n v="1"/>
    <n v="0"/>
    <n v="0"/>
    <n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8-12T10:18:54"/>
    <d v="2014-08-12T10:18:54"/>
    <n v="1410862734"/>
    <n v="1407838734"/>
    <b v="1"/>
    <n v="205"/>
    <b v="1"/>
    <s v="technology/hardware"/>
    <n v="1.268842105263158"/>
    <n v="117.6"/>
    <s v="technology"/>
    <s v="hardware"/>
    <x v="6"/>
    <n v="1"/>
    <n v="0"/>
    <n v="0"/>
    <n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3-23T06:32:52"/>
    <d v="2016-03-23T06:32:52"/>
    <n v="1461306772"/>
    <n v="1458714772"/>
    <b v="1"/>
    <n v="1281"/>
    <b v="1"/>
    <s v="technology/hardware"/>
    <n v="2.5957748878923765"/>
    <n v="180.75"/>
    <s v="technology"/>
    <s v="hardware"/>
    <x v="10"/>
    <n v="1"/>
    <n v="0"/>
    <n v="0"/>
    <n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1-12-21T02:08:30"/>
    <d v="2011-12-21T02:08:30"/>
    <n v="1326330000"/>
    <n v="1324433310"/>
    <b v="1"/>
    <n v="103"/>
    <b v="1"/>
    <s v="technology/hardware"/>
    <n v="2.6227999999999998"/>
    <n v="127.32"/>
    <s v="technology"/>
    <s v="hardware"/>
    <x v="0"/>
    <n v="1"/>
    <n v="0"/>
    <n v="0"/>
    <n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7-15T12:58:18"/>
    <d v="2014-07-15T12:58:18"/>
    <n v="1408021098"/>
    <n v="1405429098"/>
    <b v="1"/>
    <n v="1513"/>
    <b v="1"/>
    <s v="technology/hardware"/>
    <n v="2.0674309000000002"/>
    <n v="136.63999999999999"/>
    <s v="technology"/>
    <s v="hardware"/>
    <x v="10"/>
    <n v="1"/>
    <n v="0"/>
    <n v="0"/>
    <n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4-01T15:55:29"/>
    <d v="2014-04-01T15:55:29"/>
    <n v="1398959729"/>
    <n v="1396367729"/>
    <b v="1"/>
    <n v="405"/>
    <b v="1"/>
    <s v="technology/hardware"/>
    <n v="3.7012999999999998"/>
    <n v="182.78"/>
    <s v="technology"/>
    <s v="hardware"/>
    <x v="8"/>
    <n v="1"/>
    <n v="0"/>
    <n v="0"/>
    <n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1-02T14:05:15"/>
    <d v="2016-11-02T14:05:15"/>
    <n v="1480777515"/>
    <n v="1478095515"/>
    <b v="1"/>
    <n v="510"/>
    <b v="1"/>
    <s v="technology/hardware"/>
    <n v="2.8496600000000001"/>
    <n v="279.38"/>
    <s v="technology"/>
    <s v="hardware"/>
    <x v="10"/>
    <n v="1"/>
    <n v="0"/>
    <n v="0"/>
    <n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7-06T19:01:08"/>
    <d v="2016-07-06T19:01:08"/>
    <n v="1470423668"/>
    <n v="1467831668"/>
    <b v="1"/>
    <n v="1887"/>
    <b v="1"/>
    <s v="technology/hardware"/>
    <n v="5.7907999999999999"/>
    <n v="61.38"/>
    <s v="technology"/>
    <s v="hardware"/>
    <x v="8"/>
    <n v="1"/>
    <n v="0"/>
    <n v="0"/>
    <n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2-19T04:38:21"/>
    <d v="2013-02-19T04:38:21"/>
    <n v="1366429101"/>
    <n v="1361248701"/>
    <b v="1"/>
    <n v="701"/>
    <b v="1"/>
    <s v="technology/hardware"/>
    <n v="11.318"/>
    <n v="80.73"/>
    <s v="technology"/>
    <s v="hardware"/>
    <x v="0"/>
    <n v="1"/>
    <n v="0"/>
    <n v="0"/>
    <n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0-14T12:01:01"/>
    <d v="2013-10-14T12:01:01"/>
    <n v="1384488000"/>
    <n v="1381752061"/>
    <b v="1"/>
    <n v="3863"/>
    <b v="1"/>
    <s v="technology/hardware"/>
    <n v="2.6302771750000002"/>
    <n v="272.36"/>
    <s v="technology"/>
    <s v="hardware"/>
    <x v="10"/>
    <n v="1"/>
    <n v="0"/>
    <n v="0"/>
    <n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0-19T00:17:24"/>
    <d v="2012-10-19T00:17:24"/>
    <n v="1353201444"/>
    <n v="1350605844"/>
    <b v="1"/>
    <n v="238"/>
    <b v="1"/>
    <s v="technology/hardware"/>
    <n v="6.7447999999999997"/>
    <n v="70.849999999999994"/>
    <s v="technology"/>
    <s v="hardware"/>
    <x v="4"/>
    <n v="1"/>
    <n v="0"/>
    <n v="0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6-28T17:21:04"/>
    <d v="2016-06-28T17:21:04"/>
    <n v="1470466800"/>
    <n v="1467134464"/>
    <b v="1"/>
    <n v="2051"/>
    <b v="1"/>
    <s v="technology/hardware"/>
    <n v="2.5683081313131315"/>
    <n v="247.94"/>
    <s v="technology"/>
    <s v="hardware"/>
    <x v="10"/>
    <n v="1"/>
    <n v="0"/>
    <n v="0"/>
    <n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6-20T08:01:09"/>
    <d v="2013-06-20T08:01:09"/>
    <n v="1376899269"/>
    <n v="1371715269"/>
    <b v="1"/>
    <n v="402"/>
    <b v="1"/>
    <s v="technology/hardware"/>
    <n v="3.7549600000000001"/>
    <n v="186.81"/>
    <s v="technology"/>
    <s v="hardware"/>
    <x v="8"/>
    <n v="1"/>
    <n v="0"/>
    <n v="0"/>
    <n v="1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2-08T18:07:31"/>
    <d v="2013-02-08T18:07:31"/>
    <n v="1362938851"/>
    <n v="1360346851"/>
    <b v="1"/>
    <n v="253"/>
    <b v="1"/>
    <s v="technology/hardware"/>
    <n v="2.0870837499999997"/>
    <n v="131.99"/>
    <s v="technology"/>
    <s v="hardware"/>
    <x v="6"/>
    <n v="1"/>
    <n v="0"/>
    <n v="0"/>
    <n v="1"/>
  </r>
  <r>
    <n v="1976"/>
    <s v="Pi Lite white - Bright white LED display for Raspberry Pi"/>
    <s v="Can you help us make an ultra bright white one a reality?"/>
    <n v="4000"/>
    <n v="13864"/>
    <x v="0"/>
    <s v="GB"/>
    <s v="GBP"/>
    <d v="2013-06-13T21:35:25"/>
    <d v="2013-06-13T21:35:25"/>
    <n v="1373751325"/>
    <n v="1371159325"/>
    <b v="1"/>
    <n v="473"/>
    <b v="1"/>
    <s v="technology/hardware"/>
    <n v="3.4660000000000002"/>
    <n v="29.31"/>
    <s v="technology"/>
    <s v="hardware"/>
    <x v="4"/>
    <n v="1"/>
    <n v="0"/>
    <n v="0"/>
    <n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1-03T05:12:20"/>
    <d v="2015-11-03T05:12:20"/>
    <n v="1450511940"/>
    <n v="1446527540"/>
    <b v="1"/>
    <n v="821"/>
    <b v="1"/>
    <s v="technology/hardware"/>
    <n v="4.0232999999999999"/>
    <n v="245.02"/>
    <s v="technology"/>
    <s v="hardware"/>
    <x v="10"/>
    <n v="1"/>
    <n v="0"/>
    <n v="0"/>
    <n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5-10T05:24:52"/>
    <d v="2012-05-10T05:24:52"/>
    <n v="1339484400"/>
    <n v="1336627492"/>
    <b v="1"/>
    <n v="388"/>
    <b v="1"/>
    <s v="technology/hardware"/>
    <n v="10.2684514"/>
    <n v="1323.25"/>
    <s v="technology"/>
    <s v="hardware"/>
    <x v="10"/>
    <n v="1"/>
    <n v="0"/>
    <n v="0"/>
    <n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0-13T11:02:26"/>
    <d v="2015-10-13T11:02:26"/>
    <n v="1447909140"/>
    <n v="1444734146"/>
    <b v="1"/>
    <n v="813"/>
    <b v="1"/>
    <s v="technology/hardware"/>
    <n v="1.14901155"/>
    <n v="282.66000000000003"/>
    <s v="technology"/>
    <s v="hardware"/>
    <x v="10"/>
    <n v="1"/>
    <n v="0"/>
    <n v="0"/>
    <n v="1"/>
  </r>
  <r>
    <n v="1980"/>
    <s v="YOUMO - Your Smart Modular Power Strip"/>
    <s v="Multi-power charging that is smarter, stylish and designed for you."/>
    <n v="50000"/>
    <n v="177412.01"/>
    <x v="0"/>
    <s v="DE"/>
    <s v="EUR"/>
    <d v="2016-02-23T13:01:02"/>
    <d v="2016-02-23T13:01:02"/>
    <n v="1459684862"/>
    <n v="1456232462"/>
    <b v="1"/>
    <n v="1945"/>
    <b v="1"/>
    <s v="technology/hardware"/>
    <n v="3.5482402000000004"/>
    <n v="91.21"/>
    <s v="technology"/>
    <s v="hardware"/>
    <x v="10"/>
    <n v="1"/>
    <n v="0"/>
    <n v="0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6-09T17:24:25"/>
    <d v="2014-06-09T17:24:25"/>
    <n v="1404926665"/>
    <n v="1402334665"/>
    <b v="0"/>
    <n v="12"/>
    <b v="0"/>
    <s v="photography/people"/>
    <n v="5.0799999999999998E-2"/>
    <n v="31.75"/>
    <s v="photography"/>
    <s v="people"/>
    <x v="0"/>
    <n v="0"/>
    <n v="1"/>
    <n v="0"/>
    <n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1-04T14:04:47"/>
    <d v="2016-11-04T14:04:47"/>
    <n v="1480863887"/>
    <n v="1478268287"/>
    <b v="0"/>
    <n v="0"/>
    <b v="0"/>
    <s v="photography/people"/>
    <n v="0"/>
    <e v="#DIV/0!"/>
    <s v="photography"/>
    <s v="people"/>
    <x v="10"/>
    <n v="0"/>
    <n v="1"/>
    <n v="0"/>
    <n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8-11T00:16:58"/>
    <d v="2016-08-11T00:16:58"/>
    <n v="1472799600"/>
    <n v="1470874618"/>
    <b v="0"/>
    <n v="16"/>
    <b v="0"/>
    <s v="photography/people"/>
    <n v="4.2999999999999997E-2"/>
    <n v="88.69"/>
    <s v="photography"/>
    <s v="people"/>
    <x v="5"/>
    <n v="0"/>
    <n v="1"/>
    <n v="0"/>
    <n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0-01T18:58:01"/>
    <d v="2014-10-01T18:58:01"/>
    <n v="1417377481"/>
    <n v="1412189881"/>
    <b v="0"/>
    <n v="7"/>
    <b v="0"/>
    <s v="photography/people"/>
    <n v="0.21146666666666666"/>
    <n v="453.14"/>
    <s v="photography"/>
    <s v="people"/>
    <x v="6"/>
    <n v="0"/>
    <n v="1"/>
    <n v="0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7-04T16:46:11"/>
    <d v="2016-07-04T16:46:11"/>
    <n v="1470178800"/>
    <n v="1467650771"/>
    <b v="0"/>
    <n v="4"/>
    <b v="0"/>
    <s v="photography/people"/>
    <n v="3.1875000000000001E-2"/>
    <n v="12.75"/>
    <s v="photography"/>
    <s v="people"/>
    <x v="4"/>
    <n v="0"/>
    <n v="1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2-13T10:24:43"/>
    <d v="2016-02-13T10:24:43"/>
    <n v="1457947483"/>
    <n v="1455359083"/>
    <b v="0"/>
    <n v="1"/>
    <b v="0"/>
    <s v="photography/people"/>
    <n v="5.0000000000000001E-4"/>
    <n v="1"/>
    <s v="photography"/>
    <s v="people"/>
    <x v="4"/>
    <n v="0"/>
    <n v="1"/>
    <n v="0"/>
    <n v="1"/>
  </r>
  <r>
    <n v="1987"/>
    <s v="Ethiopia: Beheld"/>
    <s v="A collection of images that depicts the beauty and diversity within Ethiopia"/>
    <n v="5500"/>
    <n v="2336"/>
    <x v="2"/>
    <s v="GB"/>
    <s v="GBP"/>
    <d v="2015-01-30T15:21:16"/>
    <d v="2015-01-30T15:21:16"/>
    <n v="1425223276"/>
    <n v="1422631276"/>
    <b v="0"/>
    <n v="28"/>
    <b v="0"/>
    <s v="photography/people"/>
    <n v="0.42472727272727273"/>
    <n v="83.43"/>
    <s v="photography"/>
    <s v="people"/>
    <x v="0"/>
    <n v="0"/>
    <n v="1"/>
    <n v="0"/>
    <n v="1"/>
  </r>
  <r>
    <n v="1988"/>
    <s v="Phillip Michael Photography"/>
    <s v="Expressing art in an image!"/>
    <n v="6000"/>
    <n v="25"/>
    <x v="2"/>
    <s v="US"/>
    <s v="USD"/>
    <d v="2015-07-21T18:19:02"/>
    <d v="2015-07-21T18:19:02"/>
    <n v="1440094742"/>
    <n v="1437502742"/>
    <b v="0"/>
    <n v="1"/>
    <b v="0"/>
    <s v="photography/people"/>
    <n v="4.1666666666666666E-3"/>
    <n v="25"/>
    <s v="photography"/>
    <s v="people"/>
    <x v="0"/>
    <n v="0"/>
    <n v="1"/>
    <n v="0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1-11T16:20:08"/>
    <d v="2016-11-11T16:20:08"/>
    <n v="1481473208"/>
    <n v="1478881208"/>
    <b v="0"/>
    <n v="1"/>
    <b v="0"/>
    <s v="photography/people"/>
    <n v="0.01"/>
    <n v="50"/>
    <s v="photography"/>
    <s v="people"/>
    <x v="0"/>
    <n v="0"/>
    <n v="1"/>
    <n v="0"/>
    <n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1-29T04:42:12"/>
    <d v="2016-01-29T04:42:12"/>
    <n v="1455338532"/>
    <n v="1454042532"/>
    <b v="0"/>
    <n v="5"/>
    <b v="0"/>
    <s v="photography/people"/>
    <n v="0.16966666666666666"/>
    <n v="101.8"/>
    <s v="photography"/>
    <s v="people"/>
    <x v="4"/>
    <n v="0"/>
    <n v="1"/>
    <n v="0"/>
    <n v="1"/>
  </r>
  <r>
    <n v="1991"/>
    <s v="Portraits of Resilience"/>
    <s v="Taking (and giving) professional portraits of survivors of human trafficking in Myanmar."/>
    <n v="2000"/>
    <n v="140"/>
    <x v="2"/>
    <s v="US"/>
    <s v="USD"/>
    <d v="2015-06-12T21:26:26"/>
    <d v="2015-06-12T21:26:26"/>
    <n v="1435958786"/>
    <n v="1434144386"/>
    <b v="0"/>
    <n v="3"/>
    <b v="0"/>
    <s v="photography/people"/>
    <n v="7.0000000000000007E-2"/>
    <n v="46.67"/>
    <s v="photography"/>
    <s v="people"/>
    <x v="4"/>
    <n v="0"/>
    <n v="1"/>
    <n v="0"/>
    <n v="1"/>
  </r>
  <r>
    <n v="1992"/>
    <s v="The Wonderful World of Princes &amp; Princesses"/>
    <s v="A complete revamp of all the Disney Princes &amp; Princesses!"/>
    <n v="1500"/>
    <n v="2"/>
    <x v="2"/>
    <s v="US"/>
    <s v="USD"/>
    <d v="2015-01-19T03:26:31"/>
    <d v="2015-01-19T03:26:31"/>
    <n v="1424229991"/>
    <n v="1421637991"/>
    <b v="0"/>
    <n v="2"/>
    <b v="0"/>
    <s v="photography/people"/>
    <n v="1.3333333333333333E-3"/>
    <n v="1"/>
    <s v="photography"/>
    <s v="people"/>
    <x v="4"/>
    <n v="0"/>
    <n v="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1-21T14:07:17"/>
    <d v="2015-11-21T14:07:17"/>
    <n v="1450706837"/>
    <n v="1448114837"/>
    <b v="0"/>
    <n v="0"/>
    <b v="0"/>
    <s v="photography/people"/>
    <n v="0"/>
    <e v="#DIV/0!"/>
    <s v="photography"/>
    <s v="people"/>
    <x v="4"/>
    <n v="0"/>
    <n v="1"/>
    <n v="0"/>
    <n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0-08T00:09:02"/>
    <d v="2016-10-08T00:09:02"/>
    <n v="1481072942"/>
    <n v="1475885342"/>
    <b v="0"/>
    <n v="0"/>
    <b v="0"/>
    <s v="photography/people"/>
    <n v="0"/>
    <e v="#DIV/0!"/>
    <s v="photography"/>
    <s v="people"/>
    <x v="4"/>
    <n v="0"/>
    <n v="1"/>
    <n v="0"/>
    <n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6-26T21:38:56"/>
    <d v="2015-06-26T21:38:56"/>
    <n v="1437082736"/>
    <n v="1435354736"/>
    <b v="0"/>
    <n v="3"/>
    <b v="0"/>
    <s v="photography/people"/>
    <n v="7.8E-2"/>
    <n v="26"/>
    <s v="photography"/>
    <s v="people"/>
    <x v="4"/>
    <n v="0"/>
    <n v="1"/>
    <n v="0"/>
    <n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6-10T19:40:11"/>
    <d v="2014-06-10T19:40:11"/>
    <n v="1405021211"/>
    <n v="1402429211"/>
    <b v="0"/>
    <n v="0"/>
    <b v="0"/>
    <s v="photography/people"/>
    <n v="0"/>
    <e v="#DIV/0!"/>
    <s v="photography"/>
    <s v="people"/>
    <x v="10"/>
    <n v="0"/>
    <n v="1"/>
    <n v="0"/>
    <n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7-27T22:20:12"/>
    <d v="2014-07-27T22:20:12"/>
    <n v="1409091612"/>
    <n v="1406499612"/>
    <b v="0"/>
    <n v="0"/>
    <b v="0"/>
    <s v="photography/people"/>
    <n v="0"/>
    <e v="#DIV/0!"/>
    <s v="photography"/>
    <s v="people"/>
    <x v="0"/>
    <n v="0"/>
    <n v="1"/>
    <n v="0"/>
    <n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6-17T02:50:38"/>
    <d v="2014-06-17T02:50:38"/>
    <n v="1406861438"/>
    <n v="1402973438"/>
    <b v="0"/>
    <n v="3"/>
    <b v="0"/>
    <s v="photography/people"/>
    <n v="0.26200000000000001"/>
    <n v="218.33"/>
    <s v="photography"/>
    <s v="people"/>
    <x v="4"/>
    <n v="0"/>
    <n v="1"/>
    <n v="0"/>
    <n v="1"/>
  </r>
  <r>
    <n v="1999"/>
    <s v="Planet Venus"/>
    <s v="This is a portrait photo project aiming to inspire women to explore themselves and live their passion"/>
    <n v="31000"/>
    <n v="236"/>
    <x v="2"/>
    <s v="GB"/>
    <s v="GBP"/>
    <d v="2014-10-14T11:35:08"/>
    <d v="2014-10-14T11:35:08"/>
    <n v="1415882108"/>
    <n v="1413286508"/>
    <b v="0"/>
    <n v="7"/>
    <b v="0"/>
    <s v="photography/people"/>
    <n v="7.6129032258064515E-3"/>
    <n v="33.71"/>
    <s v="photography"/>
    <s v="people"/>
    <x v="5"/>
    <n v="0"/>
    <n v="1"/>
    <n v="0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5-12-07T22:50:13"/>
    <d v="2015-12-07T22:50:13"/>
    <n v="1452120613"/>
    <n v="1449528613"/>
    <b v="0"/>
    <n v="25"/>
    <b v="0"/>
    <s v="photography/people"/>
    <n v="0.125"/>
    <n v="25"/>
    <s v="photography"/>
    <s v="people"/>
    <x v="0"/>
    <n v="0"/>
    <n v="1"/>
    <n v="0"/>
    <n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5-12T05:01:56"/>
    <d v="2015-05-12T05:01:56"/>
    <n v="1434139200"/>
    <n v="1431406916"/>
    <b v="1"/>
    <n v="1637"/>
    <b v="1"/>
    <s v="technology/hardware"/>
    <n v="3.8212909090909091"/>
    <n v="128.38999999999999"/>
    <s v="technology"/>
    <s v="hardware"/>
    <x v="10"/>
    <n v="1"/>
    <n v="0"/>
    <n v="0"/>
    <n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6-12-24T17:05:43"/>
    <d v="2016-12-24T17:05:43"/>
    <n v="1485191143"/>
    <n v="1482599143"/>
    <b v="1"/>
    <n v="1375"/>
    <b v="1"/>
    <s v="technology/hardware"/>
    <n v="2.1679422000000002"/>
    <n v="78.83"/>
    <s v="technology"/>
    <s v="hardware"/>
    <x v="10"/>
    <n v="1"/>
    <n v="0"/>
    <n v="0"/>
    <n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6-18T03:00:52"/>
    <d v="2010-06-18T03:00:52"/>
    <n v="1278111600"/>
    <n v="1276830052"/>
    <b v="1"/>
    <n v="17"/>
    <b v="1"/>
    <s v="technology/hardware"/>
    <n v="3.12"/>
    <n v="91.76"/>
    <s v="technology"/>
    <s v="hardware"/>
    <x v="2"/>
    <n v="1"/>
    <n v="0"/>
    <n v="0"/>
    <n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6-10T14:31:03"/>
    <d v="2014-06-10T14:31:03"/>
    <n v="1405002663"/>
    <n v="1402410663"/>
    <b v="1"/>
    <n v="354"/>
    <b v="1"/>
    <s v="technology/hardware"/>
    <n v="2.3442048"/>
    <n v="331.1"/>
    <s v="technology"/>
    <s v="hardware"/>
    <x v="10"/>
    <n v="1"/>
    <n v="0"/>
    <n v="0"/>
    <n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09-18T19:30:18"/>
    <d v="2013-09-18T19:30:18"/>
    <n v="1381895940"/>
    <n v="1379532618"/>
    <b v="1"/>
    <n v="191"/>
    <b v="1"/>
    <s v="technology/hardware"/>
    <n v="1.236801"/>
    <n v="194.26"/>
    <s v="technology"/>
    <s v="hardware"/>
    <x v="5"/>
    <n v="1"/>
    <n v="0"/>
    <n v="0"/>
    <n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0-29T12:00:45"/>
    <d v="2014-10-29T12:00:45"/>
    <n v="1417611645"/>
    <n v="1414584045"/>
    <b v="1"/>
    <n v="303"/>
    <b v="1"/>
    <s v="technology/hardware"/>
    <n v="2.4784000000000002"/>
    <n v="408.98"/>
    <s v="technology"/>
    <s v="hardware"/>
    <x v="10"/>
    <n v="1"/>
    <n v="0"/>
    <n v="0"/>
    <n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6-18T20:06:26"/>
    <d v="2010-06-18T20:06:26"/>
    <n v="1282622400"/>
    <n v="1276891586"/>
    <b v="1"/>
    <n v="137"/>
    <b v="1"/>
    <s v="technology/hardware"/>
    <n v="1.157092"/>
    <n v="84.46"/>
    <s v="technology"/>
    <s v="hardware"/>
    <x v="1"/>
    <n v="1"/>
    <n v="0"/>
    <n v="0"/>
    <n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8-06T14:30:22"/>
    <d v="2011-08-06T14:30:22"/>
    <n v="1316442622"/>
    <n v="1312641022"/>
    <b v="1"/>
    <n v="41"/>
    <b v="1"/>
    <s v="technology/hardware"/>
    <n v="1.1707484768810599"/>
    <n v="44.85"/>
    <s v="technology"/>
    <s v="hardware"/>
    <x v="4"/>
    <n v="1"/>
    <n v="0"/>
    <n v="0"/>
    <n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0-18T07:45:43"/>
    <d v="2016-10-18T07:45:43"/>
    <n v="1479890743"/>
    <n v="1476776743"/>
    <b v="1"/>
    <n v="398"/>
    <b v="1"/>
    <s v="technology/hardware"/>
    <n v="3.05158"/>
    <n v="383.36"/>
    <s v="technology"/>
    <s v="hardware"/>
    <x v="10"/>
    <n v="1"/>
    <n v="0"/>
    <n v="0"/>
    <n v="1"/>
  </r>
  <r>
    <n v="2010"/>
    <s v="Weighitz: Weigh Smarter"/>
    <s v="Weighitz are miniature smart scales designed to weigh anything in the home."/>
    <n v="30000"/>
    <n v="96015.9"/>
    <x v="0"/>
    <s v="US"/>
    <s v="USD"/>
    <d v="2016-07-19T23:54:51"/>
    <d v="2016-07-19T23:54:51"/>
    <n v="1471564491"/>
    <n v="1468972491"/>
    <b v="1"/>
    <n v="1737"/>
    <b v="1"/>
    <s v="technology/hardware"/>
    <n v="3.2005299999999997"/>
    <n v="55.28"/>
    <s v="technology"/>
    <s v="hardware"/>
    <x v="5"/>
    <n v="1"/>
    <n v="0"/>
    <n v="0"/>
    <n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5-12-09T08:36:13"/>
    <d v="2015-12-09T08:36:13"/>
    <n v="1452553200"/>
    <n v="1449650173"/>
    <b v="1"/>
    <n v="971"/>
    <b v="1"/>
    <s v="technology/hardware"/>
    <n v="8.1956399999999991"/>
    <n v="422.02"/>
    <s v="technology"/>
    <s v="hardware"/>
    <x v="10"/>
    <n v="1"/>
    <n v="0"/>
    <n v="0"/>
    <n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1-06T19:44:01"/>
    <d v="2015-01-06T19:44:01"/>
    <n v="1423165441"/>
    <n v="1420573441"/>
    <b v="1"/>
    <n v="183"/>
    <b v="1"/>
    <s v="technology/hardware"/>
    <n v="2.3490000000000002"/>
    <n v="64.180000000000007"/>
    <s v="technology"/>
    <s v="hardware"/>
    <x v="0"/>
    <n v="1"/>
    <n v="0"/>
    <n v="0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5-09T23:03:34"/>
    <d v="2016-05-09T23:03:34"/>
    <n v="1468019014"/>
    <n v="1462835014"/>
    <b v="1"/>
    <n v="4562"/>
    <b v="1"/>
    <s v="technology/hardware"/>
    <n v="4.9491375"/>
    <n v="173.58"/>
    <s v="technology"/>
    <s v="hardware"/>
    <x v="10"/>
    <n v="1"/>
    <n v="0"/>
    <n v="0"/>
    <n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2-19T05:08:59"/>
    <d v="2013-02-19T05:08:59"/>
    <n v="1364184539"/>
    <n v="1361250539"/>
    <b v="1"/>
    <n v="26457"/>
    <b v="1"/>
    <s v="technology/hardware"/>
    <n v="78.137822333333332"/>
    <n v="88.6"/>
    <s v="technology"/>
    <s v="hardware"/>
    <x v="5"/>
    <n v="1"/>
    <n v="0"/>
    <n v="0"/>
    <n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8-10T21:02:43"/>
    <d v="2011-08-10T21:02:43"/>
    <n v="1315602163"/>
    <n v="1313010163"/>
    <b v="1"/>
    <n v="162"/>
    <b v="1"/>
    <s v="technology/hardware"/>
    <n v="1.1300013888888889"/>
    <n v="50.22"/>
    <s v="technology"/>
    <s v="hardware"/>
    <x v="0"/>
    <n v="1"/>
    <n v="0"/>
    <n v="0"/>
    <n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2-07T21:08:19"/>
    <d v="2013-02-07T21:08:19"/>
    <n v="1362863299"/>
    <n v="1360271299"/>
    <b v="1"/>
    <n v="479"/>
    <b v="1"/>
    <s v="technology/hardware"/>
    <n v="9.2154220000000002"/>
    <n v="192.39"/>
    <s v="technology"/>
    <s v="hardware"/>
    <x v="1"/>
    <n v="1"/>
    <n v="0"/>
    <n v="0"/>
    <n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2-22T01:22:35"/>
    <d v="2012-02-22T01:22:35"/>
    <n v="1332561600"/>
    <n v="1329873755"/>
    <b v="1"/>
    <n v="426"/>
    <b v="1"/>
    <s v="technology/hardware"/>
    <n v="1.2510239999999999"/>
    <n v="73.42"/>
    <s v="technology"/>
    <s v="hardware"/>
    <x v="9"/>
    <n v="1"/>
    <n v="0"/>
    <n v="0"/>
    <n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7-14T08:46:49"/>
    <d v="2015-07-14T08:46:49"/>
    <n v="1439455609"/>
    <n v="1436863609"/>
    <b v="1"/>
    <n v="450"/>
    <b v="1"/>
    <s v="technology/hardware"/>
    <n v="1.0224343076923077"/>
    <n v="147.68"/>
    <s v="technology"/>
    <s v="hardware"/>
    <x v="10"/>
    <n v="1"/>
    <n v="0"/>
    <n v="0"/>
    <n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8-23T17:00:21"/>
    <d v="2016-08-23T17:00:21"/>
    <n v="1474563621"/>
    <n v="1471971621"/>
    <b v="1"/>
    <n v="1780"/>
    <b v="1"/>
    <s v="technology/hardware"/>
    <n v="4.8490975000000001"/>
    <n v="108.97"/>
    <s v="technology"/>
    <s v="hardware"/>
    <x v="3"/>
    <n v="1"/>
    <n v="0"/>
    <n v="0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4-08T02:20:24"/>
    <d v="2014-04-08T02:20:24"/>
    <n v="1400108640"/>
    <n v="1396923624"/>
    <b v="1"/>
    <n v="122"/>
    <b v="1"/>
    <s v="technology/hardware"/>
    <n v="1.9233333333333333"/>
    <n v="23.65"/>
    <s v="technology"/>
    <s v="hardware"/>
    <x v="4"/>
    <n v="1"/>
    <n v="0"/>
    <n v="0"/>
    <n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8-10T01:41:37"/>
    <d v="2014-08-10T01:41:37"/>
    <n v="1411522897"/>
    <n v="1407634897"/>
    <b v="1"/>
    <n v="95"/>
    <b v="1"/>
    <s v="technology/hardware"/>
    <n v="2.8109999999999999"/>
    <n v="147.94999999999999"/>
    <s v="technology"/>
    <s v="hardware"/>
    <x v="0"/>
    <n v="1"/>
    <n v="0"/>
    <n v="0"/>
    <n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5-12T13:39:32"/>
    <d v="2016-05-12T13:39:32"/>
    <n v="1465652372"/>
    <n v="1463060372"/>
    <b v="1"/>
    <n v="325"/>
    <b v="1"/>
    <s v="technology/hardware"/>
    <n v="1.2513700000000001"/>
    <n v="385.04"/>
    <s v="technology"/>
    <s v="hardware"/>
    <x v="10"/>
    <n v="1"/>
    <n v="0"/>
    <n v="0"/>
    <n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5-12T10:05:53"/>
    <d v="2015-05-12T10:05:53"/>
    <n v="1434017153"/>
    <n v="1431425153"/>
    <b v="1"/>
    <n v="353"/>
    <b v="1"/>
    <s v="technology/hardware"/>
    <n v="1.61459"/>
    <n v="457.39"/>
    <s v="technology"/>
    <s v="hardware"/>
    <x v="10"/>
    <n v="1"/>
    <n v="0"/>
    <n v="0"/>
    <n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7-09T23:12:24"/>
    <d v="2012-07-09T23:12:24"/>
    <n v="1344826800"/>
    <n v="1341875544"/>
    <b v="1"/>
    <n v="105"/>
    <b v="1"/>
    <s v="technology/hardware"/>
    <n v="5.8535000000000004"/>
    <n v="222.99"/>
    <s v="technology"/>
    <s v="hardware"/>
    <x v="4"/>
    <n v="1"/>
    <n v="0"/>
    <n v="0"/>
    <n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5-12T04:25:46"/>
    <d v="2015-05-12T04:25:46"/>
    <n v="1433996746"/>
    <n v="1431404746"/>
    <b v="1"/>
    <n v="729"/>
    <b v="1"/>
    <s v="technology/hardware"/>
    <n v="2.0114999999999998"/>
    <n v="220.74"/>
    <s v="technology"/>
    <s v="hardware"/>
    <x v="10"/>
    <n v="1"/>
    <n v="0"/>
    <n v="0"/>
    <n v="1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3-06T17:39:45"/>
    <d v="2014-03-06T17:39:45"/>
    <n v="1398052740"/>
    <n v="1394127585"/>
    <b v="1"/>
    <n v="454"/>
    <b v="1"/>
    <s v="technology/hardware"/>
    <n v="1.3348307999999998"/>
    <n v="73.5"/>
    <s v="technology"/>
    <s v="hardware"/>
    <x v="9"/>
    <n v="1"/>
    <n v="0"/>
    <n v="0"/>
    <n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2-13T19:31:59"/>
    <d v="2015-02-13T19:31:59"/>
    <n v="1427740319"/>
    <n v="1423855919"/>
    <b v="1"/>
    <n v="539"/>
    <b v="1"/>
    <s v="technology/hardware"/>
    <n v="1.2024900000000001"/>
    <n v="223.1"/>
    <s v="technology"/>
    <s v="hardware"/>
    <x v="10"/>
    <n v="1"/>
    <n v="0"/>
    <n v="0"/>
    <n v="1"/>
  </r>
  <r>
    <n v="2028"/>
    <s v="Building the Open Source Bussard Fusion Reactor "/>
    <s v="Building an open source Bussard fusion reactor, aka the Polywell."/>
    <n v="3000"/>
    <n v="3785"/>
    <x v="0"/>
    <s v="US"/>
    <s v="USD"/>
    <d v="2010-02-06T22:03:26"/>
    <d v="2010-02-06T22:03:26"/>
    <n v="1268690100"/>
    <n v="1265493806"/>
    <b v="1"/>
    <n v="79"/>
    <b v="1"/>
    <s v="technology/hardware"/>
    <n v="1.2616666666666667"/>
    <n v="47.91"/>
    <s v="technology"/>
    <s v="hardware"/>
    <x v="4"/>
    <n v="1"/>
    <n v="0"/>
    <n v="0"/>
    <n v="1"/>
  </r>
  <r>
    <n v="2029"/>
    <s v="Lumin8 Pro"/>
    <s v="Lumin8 Pro is a fun and easy to use light controller that makes light dance to your favorite music."/>
    <n v="2500"/>
    <n v="9030"/>
    <x v="0"/>
    <s v="US"/>
    <s v="USD"/>
    <d v="2014-07-28T00:31:21"/>
    <d v="2014-07-28T00:31:21"/>
    <n v="1409099481"/>
    <n v="1406507481"/>
    <b v="1"/>
    <n v="94"/>
    <b v="1"/>
    <s v="technology/hardware"/>
    <n v="3.6120000000000001"/>
    <n v="96.06"/>
    <s v="technology"/>
    <s v="hardware"/>
    <x v="4"/>
    <n v="1"/>
    <n v="0"/>
    <n v="0"/>
    <n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0-30T23:54:56"/>
    <d v="2012-10-30T23:54:56"/>
    <n v="1354233296"/>
    <n v="1351641296"/>
    <b v="1"/>
    <n v="625"/>
    <b v="1"/>
    <s v="technology/hardware"/>
    <n v="2.26239013671875"/>
    <n v="118.61"/>
    <s v="technology"/>
    <s v="hardware"/>
    <x v="5"/>
    <n v="1"/>
    <n v="0"/>
    <n v="0"/>
    <n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4-12-02T07:54:13"/>
    <d v="2014-12-02T07:54:13"/>
    <n v="1420765200"/>
    <n v="1417506853"/>
    <b v="1"/>
    <n v="508"/>
    <b v="1"/>
    <s v="technology/hardware"/>
    <n v="1.2035"/>
    <n v="118.45"/>
    <s v="technology"/>
    <s v="hardware"/>
    <x v="10"/>
    <n v="1"/>
    <n v="0"/>
    <n v="0"/>
    <n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1-15T13:34:34"/>
    <d v="2016-11-15T13:34:34"/>
    <n v="1481778000"/>
    <n v="1479216874"/>
    <b v="1"/>
    <n v="531"/>
    <b v="1"/>
    <s v="technology/hardware"/>
    <n v="3.0418799999999999"/>
    <n v="143.21"/>
    <s v="technology"/>
    <s v="hardware"/>
    <x v="9"/>
    <n v="1"/>
    <n v="0"/>
    <n v="0"/>
    <n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3-27T01:58:38"/>
    <d v="2014-03-27T01:58:38"/>
    <n v="1398477518"/>
    <n v="1395885518"/>
    <b v="1"/>
    <n v="158"/>
    <b v="1"/>
    <s v="technology/hardware"/>
    <n v="1.7867599999999999"/>
    <n v="282.72000000000003"/>
    <s v="technology"/>
    <s v="hardware"/>
    <x v="9"/>
    <n v="1"/>
    <n v="0"/>
    <n v="0"/>
    <n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3-13T03:07:13"/>
    <d v="2015-03-13T03:07:13"/>
    <n v="1430981880"/>
    <n v="1426216033"/>
    <b v="1"/>
    <n v="508"/>
    <b v="1"/>
    <s v="technology/hardware"/>
    <n v="3.868199871794872"/>
    <n v="593.94000000000005"/>
    <s v="technology"/>
    <s v="hardware"/>
    <x v="10"/>
    <n v="1"/>
    <n v="0"/>
    <n v="0"/>
    <n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1-03T15:00:07"/>
    <d v="2015-11-03T15:00:07"/>
    <n v="1450486800"/>
    <n v="1446562807"/>
    <b v="1"/>
    <n v="644"/>
    <b v="1"/>
    <s v="technology/hardware"/>
    <n v="2.1103642500000004"/>
    <n v="262.16000000000003"/>
    <s v="technology"/>
    <s v="hardware"/>
    <x v="10"/>
    <n v="1"/>
    <n v="0"/>
    <n v="0"/>
    <n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4-09T20:45:19"/>
    <d v="2014-04-09T20:45:19"/>
    <n v="1399668319"/>
    <n v="1397076319"/>
    <b v="1"/>
    <n v="848"/>
    <b v="1"/>
    <s v="technology/hardware"/>
    <n v="1.3166833333333334"/>
    <n v="46.58"/>
    <s v="technology"/>
    <s v="hardware"/>
    <x v="5"/>
    <n v="1"/>
    <n v="0"/>
    <n v="0"/>
    <n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0-31T05:02:33"/>
    <d v="2013-10-31T05:02:33"/>
    <n v="1388383353"/>
    <n v="1383195753"/>
    <b v="1"/>
    <n v="429"/>
    <b v="1"/>
    <s v="technology/hardware"/>
    <n v="3.0047639999999998"/>
    <n v="70.040000000000006"/>
    <s v="technology"/>
    <s v="hardware"/>
    <x v="1"/>
    <n v="1"/>
    <n v="0"/>
    <n v="0"/>
    <n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5-30T06:30:21"/>
    <d v="2013-05-30T06:30:21"/>
    <n v="1372701600"/>
    <n v="1369895421"/>
    <b v="1"/>
    <n v="204"/>
    <b v="1"/>
    <s v="technology/hardware"/>
    <n v="4.2051249999999998"/>
    <n v="164.91"/>
    <s v="technology"/>
    <s v="hardware"/>
    <x v="0"/>
    <n v="1"/>
    <n v="0"/>
    <n v="0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1-01T10:32:05"/>
    <d v="2016-11-01T10:32:05"/>
    <n v="1480568340"/>
    <n v="1477996325"/>
    <b v="1"/>
    <n v="379"/>
    <b v="1"/>
    <s v="technology/hardware"/>
    <n v="1.362168"/>
    <n v="449.26"/>
    <s v="technology"/>
    <s v="hardware"/>
    <x v="10"/>
    <n v="1"/>
    <n v="0"/>
    <n v="0"/>
    <n v="1"/>
  </r>
  <r>
    <n v="2040"/>
    <s v="Programmable Capacitor"/>
    <s v="4.29 Billion+ Capacitor Combinations._x000a_No Coding Required."/>
    <n v="3000"/>
    <n v="7445.14"/>
    <x v="0"/>
    <s v="US"/>
    <s v="USD"/>
    <d v="2013-10-31T22:15:03"/>
    <d v="2013-10-31T22:15:03"/>
    <n v="1384557303"/>
    <n v="1383257703"/>
    <b v="1"/>
    <n v="271"/>
    <b v="1"/>
    <s v="technology/hardware"/>
    <n v="2.4817133333333334"/>
    <n v="27.47"/>
    <s v="technology"/>
    <s v="hardware"/>
    <x v="4"/>
    <n v="1"/>
    <n v="0"/>
    <n v="0"/>
    <n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0-11T12:37:07"/>
    <d v="2016-10-11T12:37:07"/>
    <n v="1478785027"/>
    <n v="1476189427"/>
    <b v="0"/>
    <n v="120"/>
    <b v="1"/>
    <s v="technology/hardware"/>
    <n v="1.8186315789473684"/>
    <n v="143.97999999999999"/>
    <s v="technology"/>
    <s v="hardware"/>
    <x v="0"/>
    <n v="1"/>
    <n v="0"/>
    <n v="0"/>
    <n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5-11-23T16:59:34"/>
    <d v="2015-11-23T16:59:34"/>
    <n v="1453481974"/>
    <n v="1448297974"/>
    <b v="0"/>
    <n v="140"/>
    <b v="1"/>
    <s v="technology/hardware"/>
    <n v="1.2353000000000001"/>
    <n v="88.24"/>
    <s v="technology"/>
    <s v="hardware"/>
    <x v="1"/>
    <n v="1"/>
    <n v="0"/>
    <n v="0"/>
    <n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0-18T04:14:37"/>
    <d v="2016-10-18T04:14:37"/>
    <n v="1481432340"/>
    <n v="1476764077"/>
    <b v="0"/>
    <n v="193"/>
    <b v="1"/>
    <s v="technology/hardware"/>
    <n v="5.0620938628158845"/>
    <n v="36.33"/>
    <s v="technology"/>
    <s v="hardware"/>
    <x v="4"/>
    <n v="1"/>
    <n v="0"/>
    <n v="0"/>
    <n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5-14T16:25:14"/>
    <d v="2015-05-14T16:25:14"/>
    <n v="1434212714"/>
    <n v="1431620714"/>
    <b v="0"/>
    <n v="180"/>
    <b v="1"/>
    <s v="technology/hardware"/>
    <n v="1.0821333333333334"/>
    <n v="90.18"/>
    <s v="technology"/>
    <s v="hardware"/>
    <x v="6"/>
    <n v="1"/>
    <n v="0"/>
    <n v="0"/>
    <n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6-09T02:07:27"/>
    <d v="2012-06-09T02:07:27"/>
    <n v="1341799647"/>
    <n v="1339207647"/>
    <b v="0"/>
    <n v="263"/>
    <b v="1"/>
    <s v="technology/hardware"/>
    <n v="8.1918387755102042"/>
    <n v="152.62"/>
    <s v="technology"/>
    <s v="hardware"/>
    <x v="4"/>
    <n v="1"/>
    <n v="0"/>
    <n v="0"/>
    <n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4-23T04:07:24"/>
    <d v="2013-04-23T04:07:24"/>
    <n v="1369282044"/>
    <n v="1366690044"/>
    <b v="0"/>
    <n v="217"/>
    <b v="1"/>
    <s v="technology/hardware"/>
    <n v="1.2110000000000001"/>
    <n v="55.81"/>
    <s v="technology"/>
    <s v="hardware"/>
    <x v="1"/>
    <n v="1"/>
    <n v="0"/>
    <n v="0"/>
    <n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3-18T21:41:10"/>
    <d v="2015-03-18T21:41:10"/>
    <n v="1429228800"/>
    <n v="1426714870"/>
    <b v="0"/>
    <n v="443"/>
    <b v="1"/>
    <s v="technology/hardware"/>
    <n v="1.0299897959183673"/>
    <n v="227.85"/>
    <s v="technology"/>
    <s v="hardware"/>
    <x v="10"/>
    <n v="1"/>
    <n v="0"/>
    <n v="0"/>
    <n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4-23T15:38:11"/>
    <d v="2013-04-23T15:38:11"/>
    <n v="1369323491"/>
    <n v="1366731491"/>
    <b v="0"/>
    <n v="1373"/>
    <b v="1"/>
    <s v="technology/hardware"/>
    <n v="1.4833229411764706"/>
    <n v="91.83"/>
    <s v="technology"/>
    <s v="hardware"/>
    <x v="10"/>
    <n v="1"/>
    <n v="0"/>
    <n v="0"/>
    <n v="1"/>
  </r>
  <r>
    <n v="2049"/>
    <s v="LOCK8 - the World's First Smart Bike Lock"/>
    <s v="Keyless. Alarm secured. GPS tracking."/>
    <n v="50000"/>
    <n v="60095.35"/>
    <x v="0"/>
    <s v="GB"/>
    <s v="GBP"/>
    <d v="2013-10-28T12:39:23"/>
    <d v="2013-10-28T12:39:23"/>
    <n v="1386025140"/>
    <n v="1382963963"/>
    <b v="0"/>
    <n v="742"/>
    <b v="1"/>
    <s v="technology/hardware"/>
    <n v="1.2019070000000001"/>
    <n v="80.989999999999995"/>
    <s v="technology"/>
    <s v="hardware"/>
    <x v="10"/>
    <n v="1"/>
    <n v="0"/>
    <n v="0"/>
    <n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4-21T01:42:58"/>
    <d v="2015-04-21T01:42:58"/>
    <n v="1433036578"/>
    <n v="1429580578"/>
    <b v="0"/>
    <n v="170"/>
    <b v="1"/>
    <s v="technology/hardware"/>
    <n v="4.7327000000000004"/>
    <n v="278.39"/>
    <s v="technology"/>
    <s v="hardware"/>
    <x v="1"/>
    <n v="1"/>
    <n v="0"/>
    <n v="0"/>
    <n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1-26T00:32:17"/>
    <d v="2013-11-26T00:32:17"/>
    <n v="1388017937"/>
    <n v="1385425937"/>
    <b v="0"/>
    <n v="242"/>
    <b v="1"/>
    <s v="technology/hardware"/>
    <n v="1.303625"/>
    <n v="43.1"/>
    <s v="technology"/>
    <s v="hardware"/>
    <x v="0"/>
    <n v="1"/>
    <n v="0"/>
    <n v="0"/>
    <n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1-06T02:00:53"/>
    <d v="2016-01-06T02:00:53"/>
    <n v="1455933653"/>
    <n v="1452045653"/>
    <b v="0"/>
    <n v="541"/>
    <b v="1"/>
    <s v="technology/hardware"/>
    <n v="3.5304799999999998"/>
    <n v="326.29000000000002"/>
    <s v="technology"/>
    <s v="hardware"/>
    <x v="10"/>
    <n v="1"/>
    <n v="0"/>
    <n v="0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0-26T14:49:11"/>
    <d v="2015-10-26T14:49:11"/>
    <n v="1448466551"/>
    <n v="1445870951"/>
    <b v="0"/>
    <n v="121"/>
    <b v="1"/>
    <s v="technology/hardware"/>
    <n v="1.0102"/>
    <n v="41.74"/>
    <s v="technology"/>
    <s v="hardware"/>
    <x v="0"/>
    <n v="1"/>
    <n v="0"/>
    <n v="0"/>
    <n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4-02T12:30:10"/>
    <d v="2014-04-02T12:30:10"/>
    <n v="1399033810"/>
    <n v="1396441810"/>
    <b v="0"/>
    <n v="621"/>
    <b v="1"/>
    <s v="technology/hardware"/>
    <n v="1.1359142857142857"/>
    <n v="64.02"/>
    <s v="technology"/>
    <s v="hardware"/>
    <x v="7"/>
    <n v="1"/>
    <n v="0"/>
    <n v="0"/>
    <n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1-03T16:10:43"/>
    <d v="2014-11-03T16:10:43"/>
    <n v="1417579200"/>
    <n v="1415031043"/>
    <b v="0"/>
    <n v="101"/>
    <b v="1"/>
    <s v="technology/hardware"/>
    <n v="1.6741666666666666"/>
    <n v="99.46"/>
    <s v="technology"/>
    <s v="hardware"/>
    <x v="0"/>
    <n v="1"/>
    <n v="0"/>
    <n v="0"/>
    <n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3-18T18:15:42"/>
    <d v="2013-03-18T18:15:42"/>
    <n v="1366222542"/>
    <n v="1363630542"/>
    <b v="0"/>
    <n v="554"/>
    <b v="1"/>
    <s v="technology/hardware"/>
    <n v="1.5345200000000001"/>
    <n v="138.49"/>
    <s v="technology"/>
    <s v="hardware"/>
    <x v="10"/>
    <n v="1"/>
    <n v="0"/>
    <n v="0"/>
    <n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1-27T11:52:12"/>
    <d v="2016-01-27T11:52:12"/>
    <n v="1456487532"/>
    <n v="1453895532"/>
    <b v="0"/>
    <n v="666"/>
    <b v="1"/>
    <s v="technology/hardware"/>
    <n v="2.022322"/>
    <n v="45.55"/>
    <s v="technology"/>
    <s v="hardware"/>
    <x v="6"/>
    <n v="1"/>
    <n v="0"/>
    <n v="0"/>
    <n v="1"/>
  </r>
  <r>
    <n v="2058"/>
    <s v="Raspberry Pi Debug Clip"/>
    <s v="Making using the serial terminal on the Raspberry Pi as easy as Pi!"/>
    <n v="2560"/>
    <n v="4308"/>
    <x v="0"/>
    <s v="GB"/>
    <s v="GBP"/>
    <d v="2015-01-22T08:53:50"/>
    <d v="2015-01-22T08:53:50"/>
    <n v="1425326400"/>
    <n v="1421916830"/>
    <b v="0"/>
    <n v="410"/>
    <b v="1"/>
    <s v="technology/hardware"/>
    <n v="1.6828125"/>
    <n v="10.51"/>
    <s v="technology"/>
    <s v="hardware"/>
    <x v="4"/>
    <n v="1"/>
    <n v="0"/>
    <n v="0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5-12-23T14:27:34"/>
    <d v="2015-12-23T14:27:34"/>
    <n v="1454277540"/>
    <n v="1450880854"/>
    <b v="0"/>
    <n v="375"/>
    <b v="1"/>
    <s v="technology/hardware"/>
    <n v="1.4345666666666668"/>
    <n v="114.77"/>
    <s v="technology"/>
    <s v="hardware"/>
    <x v="5"/>
    <n v="1"/>
    <n v="0"/>
    <n v="0"/>
    <n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5-24T15:25:50"/>
    <d v="2014-05-24T15:25:50"/>
    <n v="1406129150"/>
    <n v="1400945150"/>
    <b v="0"/>
    <n v="1364"/>
    <b v="1"/>
    <s v="technology/hardware"/>
    <n v="1.964"/>
    <n v="36"/>
    <s v="technology"/>
    <s v="hardware"/>
    <x v="9"/>
    <n v="1"/>
    <n v="0"/>
    <n v="0"/>
    <n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01T18:20:54"/>
    <d v="2016-12-01T18:20:54"/>
    <n v="1483208454"/>
    <n v="1480616454"/>
    <b v="0"/>
    <n v="35"/>
    <b v="1"/>
    <s v="technology/hardware"/>
    <n v="1.0791999999999999"/>
    <n v="154.16999999999999"/>
    <s v="technology"/>
    <s v="hardware"/>
    <x v="0"/>
    <n v="1"/>
    <n v="0"/>
    <n v="0"/>
    <n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2-23T09:11:38"/>
    <d v="2016-02-23T09:11:38"/>
    <n v="1458807098"/>
    <n v="1456218698"/>
    <b v="0"/>
    <n v="203"/>
    <b v="1"/>
    <s v="technology/hardware"/>
    <n v="1.14977"/>
    <n v="566.39"/>
    <s v="technology"/>
    <s v="hardware"/>
    <x v="10"/>
    <n v="1"/>
    <n v="0"/>
    <n v="0"/>
    <n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4-12T17:35:01"/>
    <d v="2016-04-12T17:35:01"/>
    <n v="1463333701"/>
    <n v="1460482501"/>
    <b v="0"/>
    <n v="49"/>
    <b v="1"/>
    <s v="technology/hardware"/>
    <n v="1.4804999999999999"/>
    <n v="120.86"/>
    <s v="technology"/>
    <s v="hardware"/>
    <x v="4"/>
    <n v="1"/>
    <n v="0"/>
    <n v="0"/>
    <n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4-25T08:45:23"/>
    <d v="2013-04-25T08:45:23"/>
    <n v="1370001600"/>
    <n v="1366879523"/>
    <b v="0"/>
    <n v="5812"/>
    <b v="1"/>
    <s v="technology/hardware"/>
    <n v="1.9116676082790633"/>
    <n v="86.16"/>
    <s v="technology"/>
    <s v="hardware"/>
    <x v="10"/>
    <n v="1"/>
    <n v="0"/>
    <n v="0"/>
    <n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1-25T08:00:29"/>
    <d v="2013-11-25T08:00:29"/>
    <n v="1387958429"/>
    <n v="1385366429"/>
    <b v="0"/>
    <n v="1556"/>
    <b v="1"/>
    <s v="technology/hardware"/>
    <n v="1.99215125"/>
    <n v="51.21"/>
    <s v="technology"/>
    <s v="hardware"/>
    <x v="3"/>
    <n v="1"/>
    <n v="0"/>
    <n v="0"/>
    <n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7-24T18:31:23"/>
    <d v="2014-07-24T18:31:23"/>
    <n v="1408818683"/>
    <n v="1406226683"/>
    <b v="0"/>
    <n v="65"/>
    <b v="1"/>
    <s v="technology/hardware"/>
    <n v="2.1859999999999999"/>
    <n v="67.260000000000005"/>
    <s v="technology"/>
    <s v="hardware"/>
    <x v="4"/>
    <n v="1"/>
    <n v="0"/>
    <n v="0"/>
    <n v="1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4-21T20:29:36"/>
    <d v="2015-04-21T20:29:36"/>
    <n v="1432499376"/>
    <n v="1429648176"/>
    <b v="0"/>
    <n v="10"/>
    <b v="1"/>
    <s v="technology/hardware"/>
    <n v="1.2686868686868686"/>
    <n v="62.8"/>
    <s v="technology"/>
    <s v="hardware"/>
    <x v="2"/>
    <n v="1"/>
    <n v="0"/>
    <n v="0"/>
    <n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09-20T20:11:55"/>
    <d v="2016-09-20T20:11:55"/>
    <n v="1476994315"/>
    <n v="1474402315"/>
    <b v="0"/>
    <n v="76"/>
    <b v="1"/>
    <s v="technology/hardware"/>
    <n v="1.0522388"/>
    <n v="346.13"/>
    <s v="technology"/>
    <s v="hardware"/>
    <x v="9"/>
    <n v="1"/>
    <n v="0"/>
    <n v="0"/>
    <n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5-12-02T23:19:51"/>
    <d v="2015-12-02T23:19:51"/>
    <n v="1451776791"/>
    <n v="1449098391"/>
    <b v="0"/>
    <n v="263"/>
    <b v="1"/>
    <s v="technology/hardware"/>
    <n v="1.2840666000000001"/>
    <n v="244.12"/>
    <s v="technology"/>
    <s v="hardware"/>
    <x v="10"/>
    <n v="1"/>
    <n v="0"/>
    <n v="0"/>
    <n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5-29T15:45:23"/>
    <d v="2016-05-29T15:45:23"/>
    <n v="1467128723"/>
    <n v="1464536723"/>
    <b v="0"/>
    <n v="1530"/>
    <b v="1"/>
    <s v="technology/hardware"/>
    <n v="3.1732719999999999"/>
    <n v="259.25"/>
    <s v="technology"/>
    <s v="hardware"/>
    <x v="10"/>
    <n v="1"/>
    <n v="0"/>
    <n v="0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08-18T06:41:24"/>
    <d v="2016-08-18T06:41:24"/>
    <n v="1475390484"/>
    <n v="1471502484"/>
    <b v="0"/>
    <n v="278"/>
    <b v="1"/>
    <s v="technology/hardware"/>
    <n v="2.8073000000000001"/>
    <n v="201.96"/>
    <s v="technology"/>
    <s v="hardware"/>
    <x v="8"/>
    <n v="1"/>
    <n v="0"/>
    <n v="0"/>
    <n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4-07T13:57:12"/>
    <d v="2016-04-07T13:57:12"/>
    <n v="1462629432"/>
    <n v="1460037432"/>
    <b v="0"/>
    <n v="350"/>
    <b v="1"/>
    <s v="technology/hardware"/>
    <n v="1.1073146853146854"/>
    <n v="226.21"/>
    <s v="technology"/>
    <s v="hardware"/>
    <x v="10"/>
    <n v="1"/>
    <n v="0"/>
    <n v="0"/>
    <n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3-24T16:01:58"/>
    <d v="2015-03-24T16:01:58"/>
    <n v="1431100918"/>
    <n v="1427212918"/>
    <b v="0"/>
    <n v="470"/>
    <b v="1"/>
    <s v="technology/hardware"/>
    <n v="1.5260429999999998"/>
    <n v="324.69"/>
    <s v="technology"/>
    <s v="hardware"/>
    <x v="10"/>
    <n v="1"/>
    <n v="0"/>
    <n v="0"/>
    <n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4-06T19:49:42"/>
    <d v="2016-04-06T19:49:42"/>
    <n v="1462564182"/>
    <n v="1459972182"/>
    <b v="0"/>
    <n v="3"/>
    <b v="1"/>
    <s v="technology/hardware"/>
    <n v="1.0249999999999999"/>
    <n v="205"/>
    <s v="technology"/>
    <s v="hardware"/>
    <x v="2"/>
    <n v="1"/>
    <n v="0"/>
    <n v="0"/>
    <n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6-25T16:21:28"/>
    <d v="2013-06-25T16:21:28"/>
    <n v="1374769288"/>
    <n v="1372177288"/>
    <b v="0"/>
    <n v="8200"/>
    <b v="1"/>
    <s v="technology/hardware"/>
    <n v="16.783738373837384"/>
    <n v="20.47"/>
    <s v="technology"/>
    <s v="hardware"/>
    <x v="0"/>
    <n v="1"/>
    <n v="0"/>
    <n v="0"/>
    <n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6-13T21:08:09"/>
    <d v="2014-06-13T21:08:09"/>
    <n v="1406149689"/>
    <n v="1402693689"/>
    <b v="0"/>
    <n v="8359"/>
    <b v="1"/>
    <s v="technology/hardware"/>
    <n v="5.4334915642458101"/>
    <n v="116.35"/>
    <s v="technology"/>
    <s v="hardware"/>
    <x v="10"/>
    <n v="1"/>
    <n v="0"/>
    <n v="0"/>
    <n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4-09T01:01:16"/>
    <d v="2015-04-09T01:01:16"/>
    <n v="1433538000"/>
    <n v="1428541276"/>
    <b v="0"/>
    <n v="188"/>
    <b v="1"/>
    <s v="technology/hardware"/>
    <n v="1.1550800000000001"/>
    <n v="307.2"/>
    <s v="technology"/>
    <s v="hardware"/>
    <x v="10"/>
    <n v="1"/>
    <n v="0"/>
    <n v="0"/>
    <n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1-18T18:30:57"/>
    <d v="2016-11-18T18:30:57"/>
    <n v="1482085857"/>
    <n v="1479493857"/>
    <b v="0"/>
    <n v="48"/>
    <b v="1"/>
    <s v="technology/hardware"/>
    <n v="1.3120499999999999"/>
    <n v="546.69000000000005"/>
    <s v="technology"/>
    <s v="hardware"/>
    <x v="8"/>
    <n v="1"/>
    <n v="0"/>
    <n v="0"/>
    <n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5-26T17:03:13"/>
    <d v="2015-05-26T17:03:13"/>
    <n v="1435258800"/>
    <n v="1432659793"/>
    <b v="0"/>
    <n v="607"/>
    <b v="1"/>
    <s v="technology/hardware"/>
    <n v="2.8816999999999999"/>
    <n v="47.47"/>
    <s v="technology"/>
    <s v="hardware"/>
    <x v="1"/>
    <n v="1"/>
    <n v="0"/>
    <n v="0"/>
    <n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0-12T22:58:20"/>
    <d v="2015-10-12T22:58:20"/>
    <n v="1447286300"/>
    <n v="1444690700"/>
    <b v="0"/>
    <n v="50"/>
    <b v="1"/>
    <s v="technology/hardware"/>
    <n v="5.0780000000000003"/>
    <n v="101.56"/>
    <s v="technology"/>
    <s v="hardware"/>
    <x v="4"/>
    <n v="1"/>
    <n v="0"/>
    <n v="0"/>
    <n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4-05T03:45:55"/>
    <d v="2012-04-05T03:45:55"/>
    <n v="1337144340"/>
    <n v="1333597555"/>
    <b v="0"/>
    <n v="55"/>
    <b v="1"/>
    <s v="music/indie rock"/>
    <n v="1.1457142857142857"/>
    <n v="72.91"/>
    <s v="music"/>
    <s v="indie rock"/>
    <x v="4"/>
    <n v="1"/>
    <n v="0"/>
    <n v="0"/>
    <n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09-25T02:53:16"/>
    <d v="2011-09-25T02:53:16"/>
    <n v="1322106796"/>
    <n v="1316919196"/>
    <b v="0"/>
    <n v="38"/>
    <b v="1"/>
    <s v="music/indie rock"/>
    <n v="1.1073333333333333"/>
    <n v="43.71"/>
    <s v="music"/>
    <s v="indie rock"/>
    <x v="4"/>
    <n v="1"/>
    <n v="0"/>
    <n v="0"/>
    <n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5-05T17:19:55"/>
    <d v="2012-05-05T17:19:55"/>
    <n v="1338830395"/>
    <n v="1336238395"/>
    <b v="0"/>
    <n v="25"/>
    <b v="1"/>
    <s v="music/indie rock"/>
    <n v="1.1333333333333333"/>
    <n v="34"/>
    <s v="music"/>
    <s v="indie rock"/>
    <x v="2"/>
    <n v="1"/>
    <n v="0"/>
    <n v="0"/>
    <n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4-02T19:59:42"/>
    <d v="2014-04-02T19:59:42"/>
    <n v="1399186740"/>
    <n v="1396468782"/>
    <b v="0"/>
    <n v="46"/>
    <b v="1"/>
    <s v="music/indie rock"/>
    <n v="1.0833333333333333"/>
    <n v="70.650000000000006"/>
    <s v="music"/>
    <s v="indie rock"/>
    <x v="4"/>
    <n v="1"/>
    <n v="0"/>
    <n v="0"/>
    <n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6-15T20:03:07"/>
    <d v="2012-06-15T20:03:07"/>
    <n v="1342382587"/>
    <n v="1339790587"/>
    <b v="0"/>
    <n v="83"/>
    <b v="1"/>
    <s v="music/indie rock"/>
    <n v="1.2353333333333334"/>
    <n v="89.3"/>
    <s v="music"/>
    <s v="indie rock"/>
    <x v="0"/>
    <n v="1"/>
    <n v="0"/>
    <n v="0"/>
    <n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1-13T16:05:32"/>
    <d v="2011-11-13T16:05:32"/>
    <n v="1323838740"/>
    <n v="1321200332"/>
    <b v="0"/>
    <n v="35"/>
    <b v="1"/>
    <s v="music/indie rock"/>
    <n v="1.0069999999999999"/>
    <n v="115.09"/>
    <s v="music"/>
    <s v="indie rock"/>
    <x v="4"/>
    <n v="1"/>
    <n v="0"/>
    <n v="0"/>
    <n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8-09T04:54:18"/>
    <d v="2011-08-09T04:54:18"/>
    <n v="1315457658"/>
    <n v="1312865658"/>
    <b v="0"/>
    <n v="25"/>
    <b v="1"/>
    <s v="music/indie rock"/>
    <n v="1.0353333333333334"/>
    <n v="62.12"/>
    <s v="music"/>
    <s v="indie rock"/>
    <x v="4"/>
    <n v="1"/>
    <n v="0"/>
    <n v="0"/>
    <n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8-05T17:09:12"/>
    <d v="2010-08-05T17:09:12"/>
    <n v="1284177540"/>
    <n v="1281028152"/>
    <b v="0"/>
    <n v="75"/>
    <b v="1"/>
    <s v="music/indie rock"/>
    <n v="1.1551066666666667"/>
    <n v="46.2"/>
    <s v="music"/>
    <s v="indie rock"/>
    <x v="4"/>
    <n v="1"/>
    <n v="0"/>
    <n v="0"/>
    <n v="1"/>
  </r>
  <r>
    <n v="2089"/>
    <s v="Little Moses EP"/>
    <s v="Little Moses is trying to record their first EP, and we can't do it without your help!"/>
    <n v="2500"/>
    <n v="3010.01"/>
    <x v="0"/>
    <s v="US"/>
    <s v="USD"/>
    <d v="2013-06-28T01:49:54"/>
    <d v="2013-06-28T01:49:54"/>
    <n v="1375408194"/>
    <n v="1372384194"/>
    <b v="0"/>
    <n v="62"/>
    <b v="1"/>
    <s v="music/indie rock"/>
    <n v="1.2040040000000001"/>
    <n v="48.55"/>
    <s v="music"/>
    <s v="indie rock"/>
    <x v="4"/>
    <n v="1"/>
    <n v="0"/>
    <n v="0"/>
    <n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1-25T09:09:15"/>
    <d v="2013-01-25T09:09:15"/>
    <n v="1361696955"/>
    <n v="1359104955"/>
    <b v="0"/>
    <n v="160"/>
    <b v="1"/>
    <s v="music/indie rock"/>
    <n v="1.1504037499999999"/>
    <n v="57.52"/>
    <s v="music"/>
    <s v="indie rock"/>
    <x v="0"/>
    <n v="1"/>
    <n v="0"/>
    <n v="0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1-12T07:44:38"/>
    <d v="2011-01-12T07:44:38"/>
    <n v="1299009600"/>
    <n v="1294818278"/>
    <b v="0"/>
    <n v="246"/>
    <b v="1"/>
    <s v="music/indie rock"/>
    <n v="1.2046777777777777"/>
    <n v="88.15"/>
    <s v="music"/>
    <s v="indie rock"/>
    <x v="6"/>
    <n v="1"/>
    <n v="0"/>
    <n v="0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08-08T16:58:52"/>
    <d v="2011-08-08T16:58:52"/>
    <n v="1318006732"/>
    <n v="1312822732"/>
    <b v="0"/>
    <n v="55"/>
    <b v="1"/>
    <s v="music/indie rock"/>
    <n v="1.0128333333333333"/>
    <n v="110.49"/>
    <s v="music"/>
    <s v="indie rock"/>
    <x v="0"/>
    <n v="1"/>
    <n v="0"/>
    <n v="0"/>
    <n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0-23T20:30:32"/>
    <d v="2012-10-23T20:30:32"/>
    <n v="1356211832"/>
    <n v="1351024232"/>
    <b v="0"/>
    <n v="23"/>
    <b v="1"/>
    <s v="music/indie rock"/>
    <n v="1.0246666666666666"/>
    <n v="66.83"/>
    <s v="music"/>
    <s v="indie rock"/>
    <x v="4"/>
    <n v="1"/>
    <n v="0"/>
    <n v="0"/>
    <n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1-31T00:28:50"/>
    <d v="2012-01-31T00:28:50"/>
    <n v="1330916400"/>
    <n v="1327969730"/>
    <b v="0"/>
    <n v="72"/>
    <b v="1"/>
    <s v="music/indie rock"/>
    <n v="1.2054285714285715"/>
    <n v="58.6"/>
    <s v="music"/>
    <s v="indie rock"/>
    <x v="4"/>
    <n v="1"/>
    <n v="0"/>
    <n v="0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08-03T17:36:13"/>
    <d v="2011-08-03T17:36:13"/>
    <n v="1317576973"/>
    <n v="1312392973"/>
    <b v="0"/>
    <n v="22"/>
    <b v="1"/>
    <s v="music/indie rock"/>
    <n v="1"/>
    <n v="113.64"/>
    <s v="music"/>
    <s v="indie rock"/>
    <x v="4"/>
    <n v="1"/>
    <n v="0"/>
    <n v="0"/>
    <n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10T18:12:15"/>
    <d v="2012-10-10T18:12:15"/>
    <n v="1351223940"/>
    <n v="1349892735"/>
    <b v="0"/>
    <n v="14"/>
    <b v="1"/>
    <s v="music/indie rock"/>
    <n v="1.0166666666666666"/>
    <n v="43.57"/>
    <s v="music"/>
    <s v="indie rock"/>
    <x v="2"/>
    <n v="1"/>
    <n v="0"/>
    <n v="0"/>
    <n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0-02T14:02:15"/>
    <d v="2011-10-02T14:02:15"/>
    <n v="1322751735"/>
    <n v="1317564135"/>
    <b v="0"/>
    <n v="38"/>
    <b v="1"/>
    <s v="music/indie rock"/>
    <n v="1"/>
    <n v="78.95"/>
    <s v="music"/>
    <s v="indie rock"/>
    <x v="4"/>
    <n v="1"/>
    <n v="0"/>
    <n v="0"/>
    <n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2-07T02:43:55"/>
    <d v="2012-02-07T02:43:55"/>
    <n v="1331174635"/>
    <n v="1328582635"/>
    <b v="0"/>
    <n v="32"/>
    <b v="1"/>
    <s v="music/indie rock"/>
    <n v="1.0033333333333334"/>
    <n v="188.13"/>
    <s v="music"/>
    <s v="indie rock"/>
    <x v="0"/>
    <n v="1"/>
    <n v="0"/>
    <n v="0"/>
    <n v="1"/>
  </r>
  <r>
    <n v="2099"/>
    <s v="Roosevelt Died."/>
    <s v="Our tour van died, we need help!"/>
    <n v="3000"/>
    <n v="3971"/>
    <x v="0"/>
    <s v="US"/>
    <s v="USD"/>
    <d v="2015-06-18T17:54:44"/>
    <d v="2015-06-18T17:54:44"/>
    <n v="1435808400"/>
    <n v="1434650084"/>
    <b v="0"/>
    <n v="63"/>
    <b v="1"/>
    <s v="music/indie rock"/>
    <n v="1.3236666666666668"/>
    <n v="63.03"/>
    <s v="music"/>
    <s v="indie rock"/>
    <x v="4"/>
    <n v="1"/>
    <n v="0"/>
    <n v="0"/>
    <n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14T20:02:21"/>
    <d v="2012-06-14T20:02:21"/>
    <n v="1341028740"/>
    <n v="1339704141"/>
    <b v="0"/>
    <n v="27"/>
    <b v="1"/>
    <s v="music/indie rock"/>
    <n v="1.3666666666666667"/>
    <n v="30.37"/>
    <s v="music"/>
    <s v="indie rock"/>
    <x v="2"/>
    <n v="1"/>
    <n v="0"/>
    <n v="0"/>
    <n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1-12-15T03:35:14"/>
    <d v="2011-12-15T03:35:14"/>
    <n v="1329104114"/>
    <n v="1323920114"/>
    <b v="0"/>
    <n v="44"/>
    <b v="1"/>
    <s v="music/indie rock"/>
    <n v="1.1325000000000001"/>
    <n v="51.48"/>
    <s v="music"/>
    <s v="indie rock"/>
    <x v="4"/>
    <n v="1"/>
    <n v="0"/>
    <n v="0"/>
    <n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4-05T20:50:48"/>
    <d v="2011-04-05T20:50:48"/>
    <n v="1304628648"/>
    <n v="1302036648"/>
    <b v="0"/>
    <n v="38"/>
    <b v="1"/>
    <s v="music/indie rock"/>
    <n v="1.36"/>
    <n v="35.79"/>
    <s v="music"/>
    <s v="indie rock"/>
    <x v="4"/>
    <n v="1"/>
    <n v="0"/>
    <n v="0"/>
    <n v="1"/>
  </r>
  <r>
    <n v="2103"/>
    <s v="Matthew Moon's New Album"/>
    <s v="Indie rocker, Matthew Moon, has something to share with you..."/>
    <n v="7777"/>
    <n v="11364"/>
    <x v="0"/>
    <s v="US"/>
    <s v="USD"/>
    <d v="2012-10-10T18:07:07"/>
    <d v="2012-10-10T18:07:07"/>
    <n v="1352488027"/>
    <n v="1349892427"/>
    <b v="0"/>
    <n v="115"/>
    <b v="1"/>
    <s v="music/indie rock"/>
    <n v="1.4612318374694613"/>
    <n v="98.82"/>
    <s v="music"/>
    <s v="indie rock"/>
    <x v="0"/>
    <n v="1"/>
    <n v="0"/>
    <n v="0"/>
    <n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4-30T01:47:14"/>
    <d v="2013-04-30T01:47:14"/>
    <n v="1369958400"/>
    <n v="1367286434"/>
    <b v="0"/>
    <n v="37"/>
    <b v="1"/>
    <s v="music/indie rock"/>
    <n v="1.2949999999999999"/>
    <n v="28"/>
    <s v="music"/>
    <s v="indie rock"/>
    <x v="2"/>
    <n v="1"/>
    <n v="0"/>
    <n v="0"/>
    <n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08T18:55:53"/>
    <d v="2014-11-08T18:55:53"/>
    <n v="1416542400"/>
    <n v="1415472953"/>
    <b v="0"/>
    <n v="99"/>
    <b v="1"/>
    <s v="music/indie rock"/>
    <n v="2.54"/>
    <n v="51.31"/>
    <s v="music"/>
    <s v="indie rock"/>
    <x v="4"/>
    <n v="1"/>
    <n v="0"/>
    <n v="0"/>
    <n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2-12-27T05:09:34"/>
    <d v="2012-12-27T05:09:34"/>
    <n v="1359176974"/>
    <n v="1356584974"/>
    <b v="0"/>
    <n v="44"/>
    <b v="1"/>
    <s v="music/indie rock"/>
    <n v="1.0704545454545455"/>
    <n v="53.52"/>
    <s v="music"/>
    <s v="indie rock"/>
    <x v="4"/>
    <n v="1"/>
    <n v="0"/>
    <n v="0"/>
    <n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0-22T17:03:13"/>
    <d v="2014-10-22T17:03:13"/>
    <n v="1415815393"/>
    <n v="1413997393"/>
    <b v="0"/>
    <n v="58"/>
    <b v="1"/>
    <s v="music/indie rock"/>
    <n v="1.0773299999999999"/>
    <n v="37.15"/>
    <s v="music"/>
    <s v="indie rock"/>
    <x v="4"/>
    <n v="1"/>
    <n v="0"/>
    <n v="0"/>
    <n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8-14T04:13:00"/>
    <d v="2012-08-14T04:13:00"/>
    <n v="1347249300"/>
    <n v="1344917580"/>
    <b v="0"/>
    <n v="191"/>
    <b v="1"/>
    <s v="music/indie rock"/>
    <n v="1.0731250000000001"/>
    <n v="89.9"/>
    <s v="music"/>
    <s v="indie rock"/>
    <x v="6"/>
    <n v="1"/>
    <n v="0"/>
    <n v="0"/>
    <n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6-05T17:00:17"/>
    <d v="2015-06-05T17:00:17"/>
    <n v="1436115617"/>
    <n v="1433523617"/>
    <b v="0"/>
    <n v="40"/>
    <b v="1"/>
    <s v="music/indie rock"/>
    <n v="1.06525"/>
    <n v="106.53"/>
    <s v="music"/>
    <s v="indie rock"/>
    <x v="4"/>
    <n v="1"/>
    <n v="0"/>
    <n v="0"/>
    <n v="1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4-30T16:06:09"/>
    <d v="2014-04-30T16:06:09"/>
    <n v="1401253140"/>
    <n v="1398873969"/>
    <b v="0"/>
    <n v="38"/>
    <b v="1"/>
    <s v="music/indie rock"/>
    <n v="1.0035000000000001"/>
    <n v="52.82"/>
    <s v="music"/>
    <s v="indie rock"/>
    <x v="4"/>
    <n v="1"/>
    <n v="0"/>
    <n v="0"/>
    <n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6-09T04:43:45"/>
    <d v="2011-06-09T04:43:45"/>
    <n v="1313370000"/>
    <n v="1307594625"/>
    <b v="0"/>
    <n v="39"/>
    <b v="1"/>
    <s v="music/indie rock"/>
    <n v="1.0649999999999999"/>
    <n v="54.62"/>
    <s v="music"/>
    <s v="indie rock"/>
    <x v="4"/>
    <n v="1"/>
    <n v="0"/>
    <n v="0"/>
    <n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01T22:16:33"/>
    <d v="2013-04-01T22:16:33"/>
    <n v="1366064193"/>
    <n v="1364854593"/>
    <b v="0"/>
    <n v="11"/>
    <b v="1"/>
    <s v="music/indie rock"/>
    <n v="1"/>
    <n v="27.27"/>
    <s v="music"/>
    <s v="indie rock"/>
    <x v="2"/>
    <n v="1"/>
    <n v="0"/>
    <n v="0"/>
    <n v="1"/>
  </r>
  <r>
    <n v="2113"/>
    <s v="Summer Underground // Honeycomb LP"/>
    <s v="Help us fund our second full-length album Honeycomb!"/>
    <n v="7000"/>
    <n v="7340"/>
    <x v="0"/>
    <s v="US"/>
    <s v="USD"/>
    <d v="2014-08-19T20:46:16"/>
    <d v="2014-08-19T20:46:16"/>
    <n v="1411505176"/>
    <n v="1408481176"/>
    <b v="0"/>
    <n v="107"/>
    <b v="1"/>
    <s v="music/indie rock"/>
    <n v="1.0485714285714285"/>
    <n v="68.599999999999994"/>
    <s v="music"/>
    <s v="indie rock"/>
    <x v="0"/>
    <n v="1"/>
    <n v="0"/>
    <n v="0"/>
    <n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0-07T19:34:30"/>
    <d v="2010-10-07T19:34:30"/>
    <n v="1291870740"/>
    <n v="1286480070"/>
    <b v="0"/>
    <n v="147"/>
    <b v="1"/>
    <s v="music/indie rock"/>
    <n v="1.0469999999999999"/>
    <n v="35.61"/>
    <s v="music"/>
    <s v="indie rock"/>
    <x v="0"/>
    <n v="1"/>
    <n v="0"/>
    <n v="0"/>
    <n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1-21T01:56:41"/>
    <d v="2011-01-21T01:56:41"/>
    <n v="1298167001"/>
    <n v="1295575001"/>
    <b v="0"/>
    <n v="36"/>
    <b v="1"/>
    <s v="music/indie rock"/>
    <n v="2.2566666666666668"/>
    <n v="94.03"/>
    <s v="music"/>
    <s v="indie rock"/>
    <x v="4"/>
    <n v="1"/>
    <n v="0"/>
    <n v="0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08-15T18:40:03"/>
    <d v="2012-08-15T18:40:03"/>
    <n v="1349203203"/>
    <n v="1345056003"/>
    <b v="0"/>
    <n v="92"/>
    <b v="1"/>
    <s v="music/indie rock"/>
    <n v="1.0090416666666666"/>
    <n v="526.46"/>
    <s v="music"/>
    <s v="indie rock"/>
    <x v="11"/>
    <n v="1"/>
    <n v="0"/>
    <n v="0"/>
    <n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13T01:25:49"/>
    <d v="2015-10-13T01:25:49"/>
    <n v="1445921940"/>
    <n v="1444699549"/>
    <b v="0"/>
    <n v="35"/>
    <b v="1"/>
    <s v="music/indie rock"/>
    <n v="1.4775"/>
    <n v="50.66"/>
    <s v="music"/>
    <s v="indie rock"/>
    <x v="4"/>
    <n v="1"/>
    <n v="0"/>
    <n v="0"/>
    <n v="1"/>
  </r>
  <r>
    <n v="2118"/>
    <s v="PORCHES. vs. THE U.S.A."/>
    <s v="PORCHES.  and Documentarians tour from New York to San Francisco and back."/>
    <n v="1000"/>
    <n v="1346.11"/>
    <x v="0"/>
    <s v="US"/>
    <s v="USD"/>
    <d v="2011-06-24T20:08:56"/>
    <d v="2011-06-24T20:08:56"/>
    <n v="1311538136"/>
    <n v="1308946136"/>
    <b v="0"/>
    <n v="17"/>
    <b v="1"/>
    <s v="music/indie rock"/>
    <n v="1.3461099999999999"/>
    <n v="79.180000000000007"/>
    <s v="music"/>
    <s v="indie rock"/>
    <x v="4"/>
    <n v="1"/>
    <n v="0"/>
    <n v="0"/>
    <n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7-17T03:07:25"/>
    <d v="2012-07-17T03:07:25"/>
    <n v="1345086445"/>
    <n v="1342494445"/>
    <b v="0"/>
    <n v="22"/>
    <b v="1"/>
    <s v="music/indie rock"/>
    <n v="1.0075000000000001"/>
    <n v="91.59"/>
    <s v="music"/>
    <s v="indie rock"/>
    <x v="4"/>
    <n v="1"/>
    <n v="0"/>
    <n v="0"/>
    <n v="1"/>
  </r>
  <r>
    <n v="2120"/>
    <s v="Hearty Har Full Length Album"/>
    <s v="&lt;3_x000a_Coming in from outer space. Help Hearty Har record their 1st album!!"/>
    <n v="8000"/>
    <n v="8070.43"/>
    <x v="0"/>
    <s v="US"/>
    <s v="USD"/>
    <d v="2013-11-13T23:08:56"/>
    <d v="2013-11-13T23:08:56"/>
    <n v="1388617736"/>
    <n v="1384384136"/>
    <b v="0"/>
    <n v="69"/>
    <b v="1"/>
    <s v="music/indie rock"/>
    <n v="1.00880375"/>
    <n v="116.96"/>
    <s v="music"/>
    <s v="indie rock"/>
    <x v="0"/>
    <n v="1"/>
    <n v="0"/>
    <n v="0"/>
    <n v="1"/>
  </r>
  <r>
    <n v="2121"/>
    <s v="Legend of Decay"/>
    <s v="Join us on an epic journey to discover a millennia old secret which will change the world forever."/>
    <n v="50000"/>
    <n v="284"/>
    <x v="2"/>
    <s v="CH"/>
    <s v="CHF"/>
    <d v="2016-12-12T17:49:08"/>
    <d v="2016-12-12T17:49:08"/>
    <n v="1484156948"/>
    <n v="1481564948"/>
    <b v="0"/>
    <n v="10"/>
    <b v="0"/>
    <s v="games/video games"/>
    <n v="5.6800000000000002E-3"/>
    <n v="28.4"/>
    <s v="games"/>
    <s v="video games"/>
    <x v="10"/>
    <n v="0"/>
    <n v="1"/>
    <n v="0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6-12-08T07:12:49"/>
    <d v="2016-12-08T07:12:49"/>
    <n v="1483773169"/>
    <n v="1481181169"/>
    <b v="0"/>
    <n v="3"/>
    <b v="0"/>
    <s v="games/video games"/>
    <n v="3.875E-3"/>
    <n v="103.33"/>
    <s v="games"/>
    <s v="video games"/>
    <x v="10"/>
    <n v="0"/>
    <n v="1"/>
    <n v="0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1-20T10:11:47"/>
    <d v="2010-01-20T10:11:47"/>
    <n v="1268636340"/>
    <n v="1263982307"/>
    <b v="0"/>
    <n v="5"/>
    <b v="0"/>
    <s v="games/video games"/>
    <n v="0.1"/>
    <n v="10"/>
    <s v="games"/>
    <s v="video games"/>
    <x v="2"/>
    <n v="0"/>
    <n v="1"/>
    <n v="0"/>
    <n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0-13T00:40:35"/>
    <d v="2010-10-13T00:40:35"/>
    <n v="1291093200"/>
    <n v="1286930435"/>
    <b v="0"/>
    <n v="5"/>
    <b v="0"/>
    <s v="games/video games"/>
    <n v="0.10454545454545454"/>
    <n v="23"/>
    <s v="games"/>
    <s v="video games"/>
    <x v="4"/>
    <n v="0"/>
    <n v="1"/>
    <n v="0"/>
    <n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7-06T00:33:53"/>
    <d v="2015-07-06T00:33:53"/>
    <n v="1438734833"/>
    <n v="1436142833"/>
    <b v="0"/>
    <n v="27"/>
    <b v="0"/>
    <s v="games/video games"/>
    <n v="1.4200000000000001E-2"/>
    <n v="31.56"/>
    <s v="games"/>
    <s v="video games"/>
    <x v="10"/>
    <n v="0"/>
    <n v="1"/>
    <n v="0"/>
    <n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1-08T23:21:27"/>
    <d v="2014-11-08T23:21:27"/>
    <n v="1418080887"/>
    <n v="1415488887"/>
    <b v="0"/>
    <n v="2"/>
    <b v="0"/>
    <s v="games/video games"/>
    <n v="5.0000000000000001E-4"/>
    <n v="5"/>
    <s v="games"/>
    <s v="video games"/>
    <x v="8"/>
    <n v="0"/>
    <n v="1"/>
    <n v="0"/>
    <n v="1"/>
  </r>
  <r>
    <n v="2127"/>
    <s v="Three Monkeys - Part 1: Into the Abyss"/>
    <s v="Three Monkeys is an audio adventure game for PC."/>
    <n v="28000"/>
    <n v="8076"/>
    <x v="2"/>
    <s v="GB"/>
    <s v="GBP"/>
    <d v="2015-02-10T12:07:43"/>
    <d v="2015-02-10T12:07:43"/>
    <n v="1426158463"/>
    <n v="1423570063"/>
    <b v="0"/>
    <n v="236"/>
    <b v="0"/>
    <s v="games/video games"/>
    <n v="0.28842857142857142"/>
    <n v="34.22"/>
    <s v="games"/>
    <s v="video games"/>
    <x v="9"/>
    <n v="0"/>
    <n v="1"/>
    <n v="0"/>
    <n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7-23T18:32:49"/>
    <d v="2014-07-23T18:32:49"/>
    <n v="1411324369"/>
    <n v="1406140369"/>
    <b v="0"/>
    <n v="1"/>
    <b v="0"/>
    <s v="games/video games"/>
    <n v="1.6666666666666668E-3"/>
    <n v="25"/>
    <s v="games"/>
    <s v="video games"/>
    <x v="6"/>
    <n v="0"/>
    <n v="1"/>
    <n v="0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2-09T00:35:00"/>
    <d v="2016-02-09T00:35:00"/>
    <n v="1457570100"/>
    <n v="1454978100"/>
    <b v="0"/>
    <n v="12"/>
    <b v="0"/>
    <s v="games/video games"/>
    <n v="0.11799999999999999"/>
    <n v="19.670000000000002"/>
    <s v="games"/>
    <s v="video games"/>
    <x v="4"/>
    <n v="0"/>
    <n v="1"/>
    <n v="0"/>
    <n v="1"/>
  </r>
  <r>
    <n v="2130"/>
    <s v="Wondrous Adventures: A Kid's Game"/>
    <s v="You are the hero tasked to save your home from the villainous Sanword."/>
    <n v="42000"/>
    <n v="85"/>
    <x v="2"/>
    <s v="US"/>
    <s v="USD"/>
    <d v="2014-07-12T02:04:23"/>
    <d v="2014-07-12T02:04:23"/>
    <n v="1408154663"/>
    <n v="1405130663"/>
    <b v="0"/>
    <n v="4"/>
    <b v="0"/>
    <s v="games/video games"/>
    <n v="2.0238095238095236E-3"/>
    <n v="21.25"/>
    <s v="games"/>
    <s v="video games"/>
    <x v="3"/>
    <n v="0"/>
    <n v="1"/>
    <n v="0"/>
    <n v="1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6-12T04:58:11"/>
    <d v="2015-06-12T04:58:11"/>
    <n v="1436677091"/>
    <n v="1434085091"/>
    <b v="0"/>
    <n v="3"/>
    <b v="0"/>
    <s v="games/video games"/>
    <n v="0.05"/>
    <n v="8.33"/>
    <s v="games"/>
    <s v="video games"/>
    <x v="2"/>
    <n v="0"/>
    <n v="1"/>
    <n v="0"/>
    <n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1-04T11:41:32"/>
    <d v="2014-01-04T11:41:32"/>
    <n v="1391427692"/>
    <n v="1388835692"/>
    <b v="0"/>
    <n v="99"/>
    <b v="0"/>
    <s v="games/video games"/>
    <n v="2.1129899999999997E-2"/>
    <n v="21.34"/>
    <s v="games"/>
    <s v="video games"/>
    <x v="10"/>
    <n v="0"/>
    <n v="1"/>
    <n v="0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3-17T02:19:59"/>
    <d v="2011-03-17T02:19:59"/>
    <n v="1303628340"/>
    <n v="1300328399"/>
    <b v="0"/>
    <n v="3"/>
    <b v="0"/>
    <s v="games/video games"/>
    <n v="1.6E-2"/>
    <n v="5.33"/>
    <s v="games"/>
    <s v="video games"/>
    <x v="4"/>
    <n v="0"/>
    <n v="1"/>
    <n v="0"/>
    <n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3-28T21:16:31"/>
    <d v="2013-03-28T21:16:31"/>
    <n v="1367097391"/>
    <n v="1364505391"/>
    <b v="0"/>
    <n v="3"/>
    <b v="0"/>
    <s v="games/video games"/>
    <n v="1.7333333333333333E-2"/>
    <n v="34.67"/>
    <s v="games"/>
    <s v="video games"/>
    <x v="0"/>
    <n v="0"/>
    <n v="1"/>
    <n v="0"/>
    <n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09-04T23:07:13"/>
    <d v="2012-09-04T23:07:13"/>
    <n v="1349392033"/>
    <n v="1346800033"/>
    <b v="0"/>
    <n v="22"/>
    <b v="0"/>
    <s v="games/video games"/>
    <n v="9.5600000000000004E-2"/>
    <n v="21.73"/>
    <s v="games"/>
    <s v="video games"/>
    <x v="0"/>
    <n v="0"/>
    <n v="1"/>
    <n v="0"/>
    <n v="1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09-19T12:13:06"/>
    <d v="2013-09-19T12:13:06"/>
    <n v="1382184786"/>
    <n v="1379592786"/>
    <b v="0"/>
    <n v="4"/>
    <b v="0"/>
    <s v="games/video games"/>
    <n v="5.9612499999999998E-4"/>
    <n v="11.92"/>
    <s v="games"/>
    <s v="video games"/>
    <x v="10"/>
    <n v="0"/>
    <n v="1"/>
    <n v="0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1-05T18:30:29"/>
    <d v="2014-11-05T18:30:29"/>
    <n v="1417804229"/>
    <n v="1415212229"/>
    <b v="0"/>
    <n v="534"/>
    <b v="0"/>
    <s v="games/video games"/>
    <n v="0.28405999999999998"/>
    <n v="26.6"/>
    <s v="games"/>
    <s v="video games"/>
    <x v="10"/>
    <n v="0"/>
    <n v="1"/>
    <n v="0"/>
    <n v="1"/>
  </r>
  <r>
    <n v="2138"/>
    <s v="Tales Of Tameria - Dawning Light"/>
    <s v="A game with a mixture of a few genres from RPG, Simulation and to adventure elements."/>
    <n v="1000"/>
    <n v="128"/>
    <x v="2"/>
    <s v="GB"/>
    <s v="GBP"/>
    <d v="2013-10-10T00:18:59"/>
    <d v="2013-10-10T00:18:59"/>
    <n v="1383959939"/>
    <n v="1381364339"/>
    <b v="0"/>
    <n v="12"/>
    <b v="0"/>
    <s v="games/video games"/>
    <n v="0.128"/>
    <n v="10.67"/>
    <s v="games"/>
    <s v="video games"/>
    <x v="4"/>
    <n v="0"/>
    <n v="1"/>
    <n v="0"/>
    <n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0-04T18:00:08"/>
    <d v="2016-10-04T18:00:08"/>
    <n v="1478196008"/>
    <n v="1475604008"/>
    <b v="0"/>
    <n v="56"/>
    <b v="0"/>
    <s v="games/video games"/>
    <n v="5.4199999999999998E-2"/>
    <n v="29.04"/>
    <s v="games"/>
    <s v="video games"/>
    <x v="5"/>
    <n v="0"/>
    <n v="1"/>
    <n v="0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2-12-12T20:00:24"/>
    <d v="2012-12-12T20:00:24"/>
    <n v="1357934424"/>
    <n v="1355342424"/>
    <b v="0"/>
    <n v="11"/>
    <b v="0"/>
    <s v="games/video games"/>
    <n v="1.1199999999999999E-3"/>
    <n v="50.91"/>
    <s v="games"/>
    <s v="video games"/>
    <x v="10"/>
    <n v="0"/>
    <n v="1"/>
    <n v="0"/>
    <n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0-15T05:39:19"/>
    <d v="2014-10-15T05:39:19"/>
    <n v="1415947159"/>
    <n v="1413351559"/>
    <b v="0"/>
    <n v="0"/>
    <b v="0"/>
    <s v="games/video games"/>
    <n v="0"/>
    <e v="#DIV/0!"/>
    <s v="games"/>
    <s v="video games"/>
    <x v="6"/>
    <n v="0"/>
    <n v="1"/>
    <n v="0"/>
    <n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02T16:50:10"/>
    <d v="2015-12-02T16:50:10"/>
    <n v="1451494210"/>
    <n v="1449075010"/>
    <b v="0"/>
    <n v="12"/>
    <b v="0"/>
    <s v="games/video games"/>
    <n v="5.7238095238095241E-2"/>
    <n v="50.08"/>
    <s v="games"/>
    <s v="video games"/>
    <x v="1"/>
    <n v="0"/>
    <n v="1"/>
    <n v="0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6-03T21:16:52"/>
    <d v="2010-06-03T21:16:52"/>
    <n v="1279738800"/>
    <n v="1275599812"/>
    <b v="0"/>
    <n v="5"/>
    <b v="0"/>
    <s v="games/video games"/>
    <n v="0.1125"/>
    <n v="45"/>
    <s v="games"/>
    <s v="video games"/>
    <x v="4"/>
    <n v="0"/>
    <n v="1"/>
    <n v="0"/>
    <n v="1"/>
  </r>
  <r>
    <n v="2144"/>
    <s v="Project Starborn"/>
    <s v="A thousand community-built sandbox games (and more!) with a fully-customizable game engine."/>
    <n v="35500"/>
    <n v="607"/>
    <x v="2"/>
    <s v="US"/>
    <s v="USD"/>
    <d v="2013-08-13T13:07:20"/>
    <d v="2013-08-13T13:07:20"/>
    <n v="1379164040"/>
    <n v="1376399240"/>
    <b v="0"/>
    <n v="24"/>
    <b v="0"/>
    <s v="games/video games"/>
    <n v="1.7098591549295775E-2"/>
    <n v="25.29"/>
    <s v="games"/>
    <s v="video games"/>
    <x v="7"/>
    <n v="0"/>
    <n v="1"/>
    <n v="0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0-28T05:41:54"/>
    <d v="2013-10-28T05:41:54"/>
    <n v="1385534514"/>
    <n v="1382938914"/>
    <b v="0"/>
    <n v="89"/>
    <b v="0"/>
    <s v="games/video games"/>
    <n v="0.30433333333333334"/>
    <n v="51.29"/>
    <s v="games"/>
    <s v="video games"/>
    <x v="6"/>
    <n v="0"/>
    <n v="1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1-28T16:18:30"/>
    <d v="2016-01-28T16:18:30"/>
    <n v="1455207510"/>
    <n v="1453997910"/>
    <b v="0"/>
    <n v="1"/>
    <b v="0"/>
    <s v="games/video games"/>
    <n v="2.0000000000000001E-4"/>
    <n v="1"/>
    <s v="games"/>
    <s v="video games"/>
    <x v="0"/>
    <n v="0"/>
    <n v="1"/>
    <n v="0"/>
    <n v="1"/>
  </r>
  <r>
    <n v="2147"/>
    <s v="Johnny Rocketfingers 3"/>
    <s v="A Point and Click Adventure on Steroids."/>
    <n v="390000"/>
    <n v="2716"/>
    <x v="2"/>
    <s v="US"/>
    <s v="USD"/>
    <d v="2014-10-15T07:05:48"/>
    <d v="2014-10-15T07:05:48"/>
    <n v="1416125148"/>
    <n v="1413356748"/>
    <b v="0"/>
    <n v="55"/>
    <b v="0"/>
    <s v="games/video games"/>
    <n v="6.9641025641025639E-3"/>
    <n v="49.38"/>
    <s v="games"/>
    <s v="video games"/>
    <x v="10"/>
    <n v="0"/>
    <n v="1"/>
    <n v="0"/>
    <n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3-03T17:36:22"/>
    <d v="2015-03-03T17:36:22"/>
    <n v="1427992582"/>
    <n v="1425404182"/>
    <b v="0"/>
    <n v="2"/>
    <b v="0"/>
    <s v="games/video games"/>
    <n v="0.02"/>
    <n v="1"/>
    <s v="games"/>
    <s v="video games"/>
    <x v="2"/>
    <n v="0"/>
    <n v="1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6-26T00:35:56"/>
    <d v="2010-06-26T00:35:56"/>
    <n v="1280534400"/>
    <n v="1277512556"/>
    <b v="0"/>
    <n v="0"/>
    <b v="0"/>
    <s v="games/video games"/>
    <n v="0"/>
    <e v="#DIV/0!"/>
    <s v="games"/>
    <s v="video games"/>
    <x v="4"/>
    <n v="0"/>
    <n v="1"/>
    <n v="0"/>
    <n v="1"/>
  </r>
  <r>
    <n v="2150"/>
    <s v="The Unknown Door"/>
    <s v="A pixel styled open world detective game."/>
    <n v="50000"/>
    <n v="405"/>
    <x v="2"/>
    <s v="NO"/>
    <s v="NOK"/>
    <d v="2016-06-13T06:49:59"/>
    <d v="2016-06-13T06:49:59"/>
    <n v="1468392599"/>
    <n v="1465800599"/>
    <b v="0"/>
    <n v="4"/>
    <b v="0"/>
    <s v="games/video games"/>
    <n v="8.0999999999999996E-3"/>
    <n v="101.25"/>
    <s v="games"/>
    <s v="video games"/>
    <x v="10"/>
    <n v="0"/>
    <n v="1"/>
    <n v="0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5-30T20:20:14"/>
    <d v="2016-05-30T20:20:14"/>
    <n v="1467231614"/>
    <n v="1464639614"/>
    <b v="0"/>
    <n v="6"/>
    <b v="0"/>
    <s v="games/video games"/>
    <n v="2.6222222222222224E-3"/>
    <n v="19.670000000000002"/>
    <s v="games"/>
    <s v="video games"/>
    <x v="11"/>
    <n v="0"/>
    <n v="1"/>
    <n v="0"/>
    <n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2-13T19:58:29"/>
    <d v="2014-02-13T19:58:29"/>
    <n v="1394909909"/>
    <n v="1392321509"/>
    <b v="0"/>
    <n v="4"/>
    <b v="0"/>
    <s v="games/video games"/>
    <n v="1.6666666666666668E-3"/>
    <n v="12.5"/>
    <s v="games"/>
    <s v="video games"/>
    <x v="5"/>
    <n v="0"/>
    <n v="1"/>
    <n v="0"/>
    <n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4-12-01T21:51:58"/>
    <d v="2014-12-01T21:51:58"/>
    <n v="1420876740"/>
    <n v="1417470718"/>
    <b v="0"/>
    <n v="4"/>
    <b v="0"/>
    <s v="games/video games"/>
    <n v="9.1244548809124457E-5"/>
    <n v="8.5"/>
    <s v="games"/>
    <s v="video games"/>
    <x v="10"/>
    <n v="0"/>
    <n v="1"/>
    <n v="0"/>
    <n v="1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08T15:10:27"/>
    <d v="2014-01-08T15:10:27"/>
    <n v="1390921827"/>
    <n v="1389193827"/>
    <b v="0"/>
    <n v="2"/>
    <b v="0"/>
    <s v="games/video games"/>
    <n v="8.0000000000000002E-3"/>
    <n v="1"/>
    <s v="games"/>
    <s v="video games"/>
    <x v="2"/>
    <n v="0"/>
    <n v="1"/>
    <n v="0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01T17:56:25"/>
    <d v="2016-03-01T17:56:25"/>
    <n v="1459443385"/>
    <n v="1456854985"/>
    <b v="0"/>
    <n v="5"/>
    <b v="0"/>
    <s v="games/video games"/>
    <n v="2.3E-2"/>
    <n v="23"/>
    <s v="games"/>
    <s v="video games"/>
    <x v="0"/>
    <n v="0"/>
    <n v="1"/>
    <n v="0"/>
    <n v="1"/>
  </r>
  <r>
    <n v="2156"/>
    <s v="Beyond Black Space"/>
    <s v="Captain and manage your ship along with your crew in this deep space adventure! (PC/Linux/Mac)"/>
    <n v="56000"/>
    <n v="1493"/>
    <x v="2"/>
    <s v="US"/>
    <s v="USD"/>
    <d v="2013-08-02T20:30:06"/>
    <d v="2013-08-02T20:30:06"/>
    <n v="1379363406"/>
    <n v="1375475406"/>
    <b v="0"/>
    <n v="83"/>
    <b v="0"/>
    <s v="games/video games"/>
    <n v="2.6660714285714284E-2"/>
    <n v="17.989999999999998"/>
    <s v="games"/>
    <s v="video games"/>
    <x v="10"/>
    <n v="0"/>
    <n v="1"/>
    <n v="0"/>
    <n v="1"/>
  </r>
  <r>
    <n v="2157"/>
    <s v="Nin"/>
    <s v="Gamers and 90's fans unite in this small tale of epic proportions!"/>
    <n v="75000"/>
    <n v="21144"/>
    <x v="2"/>
    <s v="US"/>
    <s v="USD"/>
    <d v="2016-11-20T23:33:03"/>
    <d v="2016-11-20T23:33:03"/>
    <n v="1482479940"/>
    <n v="1479684783"/>
    <b v="0"/>
    <n v="57"/>
    <b v="0"/>
    <s v="games/video games"/>
    <n v="0.28192"/>
    <n v="370.95"/>
    <s v="games"/>
    <s v="video games"/>
    <x v="10"/>
    <n v="0"/>
    <n v="1"/>
    <n v="0"/>
    <n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2-12-21T20:29:34"/>
    <d v="2012-12-21T20:29:34"/>
    <n v="1360009774"/>
    <n v="1356121774"/>
    <b v="0"/>
    <n v="311"/>
    <b v="0"/>
    <s v="games/video games"/>
    <n v="6.5900366666666668E-2"/>
    <n v="63.57"/>
    <s v="games"/>
    <s v="video games"/>
    <x v="10"/>
    <n v="0"/>
    <n v="1"/>
    <n v="0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6-16T17:32:54"/>
    <d v="2011-06-16T17:32:54"/>
    <n v="1310837574"/>
    <n v="1308245574"/>
    <b v="0"/>
    <n v="2"/>
    <b v="0"/>
    <s v="games/video games"/>
    <n v="7.2222222222222219E-3"/>
    <n v="13"/>
    <s v="games"/>
    <s v="video games"/>
    <x v="4"/>
    <n v="0"/>
    <n v="1"/>
    <n v="0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4-19T17:05:05"/>
    <d v="2012-04-19T17:05:05"/>
    <n v="1337447105"/>
    <n v="1334855105"/>
    <b v="0"/>
    <n v="16"/>
    <b v="0"/>
    <s v="games/video games"/>
    <n v="8.5000000000000006E-3"/>
    <n v="5.31"/>
    <s v="games"/>
    <s v="video games"/>
    <x v="1"/>
    <n v="0"/>
    <n v="1"/>
    <n v="0"/>
    <n v="1"/>
  </r>
  <r>
    <n v="2161"/>
    <s v="CallMeGhost DEBUT ALBUM preorder!"/>
    <s v="We're trying to fund hard copies of our debut album!"/>
    <n v="400"/>
    <n v="463"/>
    <x v="0"/>
    <s v="US"/>
    <s v="USD"/>
    <d v="2015-08-24T20:27:39"/>
    <d v="2015-08-24T20:27:39"/>
    <n v="1443040059"/>
    <n v="1440448059"/>
    <b v="0"/>
    <n v="13"/>
    <b v="1"/>
    <s v="music/rock"/>
    <n v="1.1575"/>
    <n v="35.619999999999997"/>
    <s v="music"/>
    <s v="rock"/>
    <x v="2"/>
    <n v="1"/>
    <n v="0"/>
    <n v="0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6-23T18:23:11"/>
    <d v="2014-06-23T18:23:11"/>
    <n v="1406226191"/>
    <n v="1403547791"/>
    <b v="0"/>
    <n v="58"/>
    <b v="1"/>
    <s v="music/rock"/>
    <n v="1.1226666666666667"/>
    <n v="87.1"/>
    <s v="music"/>
    <s v="rock"/>
    <x v="4"/>
    <n v="1"/>
    <n v="0"/>
    <n v="0"/>
    <n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4-17T21:35:20"/>
    <d v="2015-04-17T21:35:20"/>
    <n v="1433735400"/>
    <n v="1429306520"/>
    <b v="0"/>
    <n v="44"/>
    <b v="1"/>
    <s v="music/rock"/>
    <n v="1.3220000000000001"/>
    <n v="75.11"/>
    <s v="music"/>
    <s v="rock"/>
    <x v="4"/>
    <n v="1"/>
    <n v="0"/>
    <n v="0"/>
    <n v="1"/>
  </r>
  <r>
    <n v="2164"/>
    <s v="Rosaline debut record"/>
    <s v="South Florida roots country/rock outfit's long awaited debut record"/>
    <n v="5500"/>
    <n v="5645"/>
    <x v="0"/>
    <s v="US"/>
    <s v="USD"/>
    <d v="2016-05-25T17:13:34"/>
    <d v="2016-05-25T17:13:34"/>
    <n v="1466827140"/>
    <n v="1464196414"/>
    <b v="0"/>
    <n v="83"/>
    <b v="1"/>
    <s v="music/rock"/>
    <n v="1.0263636363636364"/>
    <n v="68.010000000000005"/>
    <s v="music"/>
    <s v="rock"/>
    <x v="0"/>
    <n v="1"/>
    <n v="0"/>
    <n v="0"/>
    <n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3-09T16:00:35"/>
    <d v="2016-03-09T16:00:35"/>
    <n v="1460127635"/>
    <n v="1457539235"/>
    <b v="0"/>
    <n v="117"/>
    <b v="1"/>
    <s v="music/rock"/>
    <n v="1.3864000000000001"/>
    <n v="29.62"/>
    <s v="music"/>
    <s v="rock"/>
    <x v="4"/>
    <n v="1"/>
    <n v="0"/>
    <n v="0"/>
    <n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0-21T20:06:58"/>
    <d v="2014-10-21T20:06:58"/>
    <n v="1417813618"/>
    <n v="1413922018"/>
    <b v="0"/>
    <n v="32"/>
    <b v="1"/>
    <s v="music/rock"/>
    <n v="1.466"/>
    <n v="91.63"/>
    <s v="music"/>
    <s v="rock"/>
    <x v="4"/>
    <n v="1"/>
    <n v="0"/>
    <n v="0"/>
    <n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01T01:35:37"/>
    <d v="2012-09-01T01:35:37"/>
    <n v="1347672937"/>
    <n v="1346463337"/>
    <b v="0"/>
    <n v="8"/>
    <b v="1"/>
    <s v="music/rock"/>
    <n v="1.2"/>
    <n v="22.5"/>
    <s v="music"/>
    <s v="rock"/>
    <x v="2"/>
    <n v="1"/>
    <n v="0"/>
    <n v="0"/>
    <n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1-10T14:24:21"/>
    <d v="2017-01-10T14:24:21"/>
    <n v="1486702800"/>
    <n v="1484058261"/>
    <b v="0"/>
    <n v="340"/>
    <b v="1"/>
    <s v="music/rock"/>
    <n v="1.215816111111111"/>
    <n v="64.37"/>
    <s v="music"/>
    <s v="rock"/>
    <x v="6"/>
    <n v="1"/>
    <n v="0"/>
    <n v="0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2-27T16:49:11"/>
    <d v="2017-02-27T16:49:11"/>
    <n v="1488473351"/>
    <n v="1488214151"/>
    <b v="0"/>
    <n v="7"/>
    <b v="1"/>
    <s v="music/rock"/>
    <n v="1"/>
    <n v="21.86"/>
    <s v="music"/>
    <s v="rock"/>
    <x v="2"/>
    <n v="1"/>
    <n v="0"/>
    <n v="0"/>
    <n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7-13T18:00:22"/>
    <d v="2015-07-13T18:00:22"/>
    <n v="1440266422"/>
    <n v="1436810422"/>
    <b v="0"/>
    <n v="19"/>
    <b v="1"/>
    <s v="music/rock"/>
    <n v="1.8085714285714285"/>
    <n v="33.32"/>
    <s v="music"/>
    <s v="rock"/>
    <x v="2"/>
    <n v="1"/>
    <n v="0"/>
    <n v="0"/>
    <n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5-17T22:58:15"/>
    <d v="2015-05-17T22:58:15"/>
    <n v="1434949200"/>
    <n v="1431903495"/>
    <b v="0"/>
    <n v="47"/>
    <b v="1"/>
    <s v="music/rock"/>
    <n v="1.0607500000000001"/>
    <n v="90.28"/>
    <s v="music"/>
    <s v="rock"/>
    <x v="4"/>
    <n v="1"/>
    <n v="0"/>
    <n v="0"/>
    <n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3-19T13:55:20"/>
    <d v="2015-03-19T13:55:20"/>
    <n v="1429365320"/>
    <n v="1426773320"/>
    <b v="0"/>
    <n v="13"/>
    <b v="1"/>
    <s v="music/rock"/>
    <n v="1"/>
    <n v="76.92"/>
    <s v="music"/>
    <s v="rock"/>
    <x v="4"/>
    <n v="1"/>
    <n v="0"/>
    <n v="0"/>
    <n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8-09T16:37:23"/>
    <d v="2013-08-09T16:37:23"/>
    <n v="1378785540"/>
    <n v="1376066243"/>
    <b v="0"/>
    <n v="90"/>
    <b v="1"/>
    <s v="music/rock"/>
    <n v="1.2692857142857144"/>
    <n v="59.23"/>
    <s v="music"/>
    <s v="rock"/>
    <x v="4"/>
    <n v="1"/>
    <n v="0"/>
    <n v="0"/>
    <n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4-05T13:01:47"/>
    <d v="2016-04-05T13:01:47"/>
    <n v="1462453307"/>
    <n v="1459861307"/>
    <b v="0"/>
    <n v="63"/>
    <b v="1"/>
    <s v="music/rock"/>
    <n v="1.0297499999999999"/>
    <n v="65.38"/>
    <s v="music"/>
    <s v="rock"/>
    <x v="4"/>
    <n v="1"/>
    <n v="0"/>
    <n v="0"/>
    <n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14T00:13:06"/>
    <d v="2016-07-14T00:13:06"/>
    <n v="1469059986"/>
    <n v="1468455186"/>
    <b v="0"/>
    <n v="26"/>
    <b v="1"/>
    <s v="music/rock"/>
    <n v="2.5"/>
    <n v="67.31"/>
    <s v="music"/>
    <s v="rock"/>
    <x v="2"/>
    <n v="1"/>
    <n v="0"/>
    <n v="0"/>
    <n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4-02T15:11:49"/>
    <d v="2015-04-02T15:11:49"/>
    <n v="1430579509"/>
    <n v="1427987509"/>
    <b v="0"/>
    <n v="71"/>
    <b v="1"/>
    <s v="music/rock"/>
    <n v="1.2602"/>
    <n v="88.75"/>
    <s v="music"/>
    <s v="rock"/>
    <x v="0"/>
    <n v="1"/>
    <n v="0"/>
    <n v="0"/>
    <n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5-12T06:01:07"/>
    <d v="2016-05-12T06:01:07"/>
    <n v="1465192867"/>
    <n v="1463032867"/>
    <b v="0"/>
    <n v="38"/>
    <b v="1"/>
    <s v="music/rock"/>
    <n v="1.0012000000000001"/>
    <n v="65.87"/>
    <s v="music"/>
    <s v="rock"/>
    <x v="4"/>
    <n v="1"/>
    <n v="0"/>
    <n v="0"/>
    <n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6-12-19T15:16:37"/>
    <d v="2016-12-19T15:16:37"/>
    <n v="1484752597"/>
    <n v="1482160597"/>
    <b v="0"/>
    <n v="859"/>
    <b v="1"/>
    <s v="music/rock"/>
    <n v="1.3864000000000001"/>
    <n v="40.35"/>
    <s v="music"/>
    <s v="rock"/>
    <x v="9"/>
    <n v="1"/>
    <n v="0"/>
    <n v="0"/>
    <n v="1"/>
  </r>
  <r>
    <n v="2179"/>
    <s v="Woodhouse EP"/>
    <s v="Woodhouse is making an EP!  If you are a fan of whiskey and loud guitars, contribute to the cause!"/>
    <n v="1000"/>
    <n v="1614"/>
    <x v="0"/>
    <s v="US"/>
    <s v="USD"/>
    <d v="2015-03-12T04:06:32"/>
    <d v="2015-03-12T04:06:32"/>
    <n v="1428725192"/>
    <n v="1426133192"/>
    <b v="0"/>
    <n v="21"/>
    <b v="1"/>
    <s v="music/rock"/>
    <n v="1.6140000000000001"/>
    <n v="76.86"/>
    <s v="music"/>
    <s v="rock"/>
    <x v="4"/>
    <n v="1"/>
    <n v="0"/>
    <n v="0"/>
    <n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0-02T16:04:28"/>
    <d v="2015-10-02T16:04:28"/>
    <n v="1447434268"/>
    <n v="1443801868"/>
    <b v="0"/>
    <n v="78"/>
    <b v="1"/>
    <s v="music/rock"/>
    <n v="1.071842"/>
    <n v="68.709999999999994"/>
    <s v="music"/>
    <s v="rock"/>
    <x v="0"/>
    <n v="1"/>
    <n v="0"/>
    <n v="0"/>
    <n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07T00:07:33"/>
    <d v="2017-02-07T00:07:33"/>
    <n v="1487635653"/>
    <n v="1486426053"/>
    <b v="0"/>
    <n v="53"/>
    <b v="1"/>
    <s v="games/tabletop games"/>
    <n v="1.5309999999999999"/>
    <n v="57.77"/>
    <s v="games"/>
    <s v="tabletop games"/>
    <x v="4"/>
    <n v="1"/>
    <n v="0"/>
    <n v="0"/>
    <n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08-28T21:37:05"/>
    <d v="2014-08-28T21:37:05"/>
    <n v="1412285825"/>
    <n v="1409261825"/>
    <b v="0"/>
    <n v="356"/>
    <b v="1"/>
    <s v="games/tabletop games"/>
    <n v="5.2416666666666663"/>
    <n v="44.17"/>
    <s v="games"/>
    <s v="tabletop games"/>
    <x v="4"/>
    <n v="1"/>
    <n v="0"/>
    <n v="0"/>
    <n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1-10T08:46:17"/>
    <d v="2017-01-10T08:46:17"/>
    <n v="1486616400"/>
    <n v="1484037977"/>
    <b v="0"/>
    <n v="279"/>
    <b v="1"/>
    <s v="games/tabletop games"/>
    <n v="4.8927777777777779"/>
    <n v="31.57"/>
    <s v="games"/>
    <s v="tabletop games"/>
    <x v="4"/>
    <n v="1"/>
    <n v="0"/>
    <n v="0"/>
    <n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11T16:34:01"/>
    <d v="2016-01-11T16:34:01"/>
    <n v="1453737600"/>
    <n v="1452530041"/>
    <b v="1"/>
    <n v="266"/>
    <b v="1"/>
    <s v="games/tabletop games"/>
    <n v="2.8473999999999999"/>
    <n v="107.05"/>
    <s v="games"/>
    <s v="tabletop games"/>
    <x v="1"/>
    <n v="1"/>
    <n v="0"/>
    <n v="0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2-14T08:23:59"/>
    <d v="2013-02-14T08:23:59"/>
    <n v="1364286239"/>
    <n v="1360830239"/>
    <b v="0"/>
    <n v="623"/>
    <b v="1"/>
    <s v="games/tabletop games"/>
    <n v="18.569700000000001"/>
    <n v="149.03"/>
    <s v="games"/>
    <s v="tabletop games"/>
    <x v="0"/>
    <n v="1"/>
    <n v="0"/>
    <n v="0"/>
    <n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8-01T14:45:43"/>
    <d v="2016-08-01T14:45:43"/>
    <n v="1473213600"/>
    <n v="1470062743"/>
    <b v="0"/>
    <n v="392"/>
    <b v="1"/>
    <s v="games/tabletop games"/>
    <n v="1.0967499999999999"/>
    <n v="55.96"/>
    <s v="games"/>
    <s v="tabletop games"/>
    <x v="8"/>
    <n v="1"/>
    <n v="0"/>
    <n v="0"/>
    <n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3-05T05:01:06"/>
    <d v="2015-03-05T05:01:06"/>
    <n v="1428033540"/>
    <n v="1425531666"/>
    <b v="1"/>
    <n v="3562"/>
    <b v="1"/>
    <s v="games/tabletop games"/>
    <n v="10.146425000000001"/>
    <n v="56.97"/>
    <s v="games"/>
    <s v="tabletop games"/>
    <x v="8"/>
    <n v="1"/>
    <n v="0"/>
    <n v="0"/>
    <n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09-20T14:04:01"/>
    <d v="2016-09-20T14:04:01"/>
    <n v="1477414800"/>
    <n v="1474380241"/>
    <b v="0"/>
    <n v="514"/>
    <b v="1"/>
    <s v="games/tabletop games"/>
    <n v="4.1217692027666546"/>
    <n v="44.06"/>
    <s v="games"/>
    <s v="tabletop games"/>
    <x v="0"/>
    <n v="1"/>
    <n v="0"/>
    <n v="0"/>
    <n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07T18:55:00"/>
    <d v="2016-04-07T18:55:00"/>
    <n v="1461276000"/>
    <n v="1460055300"/>
    <b v="0"/>
    <n v="88"/>
    <b v="1"/>
    <s v="games/tabletop games"/>
    <n v="5.0324999999999998"/>
    <n v="68.63"/>
    <s v="games"/>
    <s v="tabletop games"/>
    <x v="4"/>
    <n v="1"/>
    <n v="0"/>
    <n v="0"/>
    <n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2-17T15:00:04"/>
    <d v="2016-02-17T15:00:04"/>
    <n v="1458716340"/>
    <n v="1455721204"/>
    <b v="0"/>
    <n v="537"/>
    <b v="1"/>
    <s v="games/tabletop games"/>
    <n v="1.8461052631578947"/>
    <n v="65.319999999999993"/>
    <s v="games"/>
    <s v="tabletop games"/>
    <x v="6"/>
    <n v="1"/>
    <n v="0"/>
    <n v="0"/>
    <n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02T20:00:27"/>
    <d v="2017-02-02T20:00:27"/>
    <n v="1487102427"/>
    <n v="1486065627"/>
    <b v="0"/>
    <n v="25"/>
    <b v="1"/>
    <s v="games/tabletop games"/>
    <n v="1.1973333333333334"/>
    <n v="35.92"/>
    <s v="games"/>
    <s v="tabletop games"/>
    <x v="2"/>
    <n v="1"/>
    <n v="0"/>
    <n v="0"/>
    <n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1-17T20:25:44"/>
    <d v="2016-11-17T20:25:44"/>
    <n v="1481842800"/>
    <n v="1479414344"/>
    <b v="0"/>
    <n v="3238"/>
    <b v="1"/>
    <s v="games/tabletop games"/>
    <n v="10.812401666666668"/>
    <n v="40.07"/>
    <s v="games"/>
    <s v="tabletop games"/>
    <x v="1"/>
    <n v="1"/>
    <n v="0"/>
    <n v="0"/>
    <n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0-21T09:44:32"/>
    <d v="2016-10-21T09:44:32"/>
    <n v="1479704340"/>
    <n v="1477043072"/>
    <b v="0"/>
    <n v="897"/>
    <b v="1"/>
    <s v="games/tabletop games"/>
    <n v="4.5237333333333334"/>
    <n v="75.650000000000006"/>
    <s v="games"/>
    <s v="tabletop games"/>
    <x v="6"/>
    <n v="1"/>
    <n v="0"/>
    <n v="0"/>
    <n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2-25T18:11:30"/>
    <d v="2016-02-25T18:11:30"/>
    <n v="1459012290"/>
    <n v="1456423890"/>
    <b v="0"/>
    <n v="878"/>
    <b v="1"/>
    <s v="games/tabletop games"/>
    <n v="5.3737000000000004"/>
    <n v="61.2"/>
    <s v="games"/>
    <s v="tabletop games"/>
    <x v="1"/>
    <n v="1"/>
    <n v="0"/>
    <n v="0"/>
    <n v="1"/>
  </r>
  <r>
    <n v="2195"/>
    <s v="Purgatoria: City of Angels"/>
    <s v="A gritty, noir tabletop RPG with a fast-paced combo-based battle system."/>
    <n v="4600"/>
    <n v="5535"/>
    <x v="0"/>
    <s v="US"/>
    <s v="USD"/>
    <d v="2015-07-12T18:31:40"/>
    <d v="2015-07-12T18:31:40"/>
    <n v="1439317900"/>
    <n v="1436725900"/>
    <b v="0"/>
    <n v="115"/>
    <b v="1"/>
    <s v="games/tabletop games"/>
    <n v="1.2032608695652174"/>
    <n v="48.13"/>
    <s v="games"/>
    <s v="tabletop games"/>
    <x v="4"/>
    <n v="1"/>
    <n v="0"/>
    <n v="0"/>
    <n v="1"/>
  </r>
  <r>
    <n v="2196"/>
    <s v="LACORSA Grand Prix Game (relaunch)"/>
    <s v="Race your friends in style with this classic Grand Prix game."/>
    <n v="14000"/>
    <n v="15937"/>
    <x v="0"/>
    <s v="US"/>
    <s v="USD"/>
    <d v="2016-11-01T11:41:42"/>
    <d v="2016-11-01T11:41:42"/>
    <n v="1480662000"/>
    <n v="1478000502"/>
    <b v="0"/>
    <n v="234"/>
    <b v="1"/>
    <s v="games/tabletop games"/>
    <n v="1.1383571428571428"/>
    <n v="68.11"/>
    <s v="games"/>
    <s v="tabletop games"/>
    <x v="1"/>
    <n v="1"/>
    <n v="0"/>
    <n v="0"/>
    <n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1-29T14:00:59"/>
    <d v="2015-01-29T14:00:59"/>
    <n v="1425132059"/>
    <n v="1422540059"/>
    <b v="0"/>
    <n v="4330"/>
    <b v="1"/>
    <s v="games/tabletop games"/>
    <n v="9.5103109999999997"/>
    <n v="65.89"/>
    <s v="games"/>
    <s v="tabletop games"/>
    <x v="5"/>
    <n v="1"/>
    <n v="0"/>
    <n v="0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0-15T12:20:00"/>
    <d v="2015-10-15T12:20:00"/>
    <n v="1447507200"/>
    <n v="1444911600"/>
    <b v="0"/>
    <n v="651"/>
    <b v="1"/>
    <s v="games/tabletop games"/>
    <n v="1.3289249999999999"/>
    <n v="81.650000000000006"/>
    <s v="games"/>
    <s v="tabletop games"/>
    <x v="3"/>
    <n v="1"/>
    <n v="0"/>
    <n v="0"/>
    <n v="1"/>
  </r>
  <r>
    <n v="2199"/>
    <s v="Decadolo. Flip it!"/>
    <s v="A new strategic board game designed to flip out your opponent."/>
    <n v="9000"/>
    <n v="13228"/>
    <x v="0"/>
    <s v="IE"/>
    <s v="EUR"/>
    <d v="2015-09-15T09:59:58"/>
    <d v="2015-09-15T09:59:58"/>
    <n v="1444903198"/>
    <n v="1442311198"/>
    <b v="1"/>
    <n v="251"/>
    <b v="1"/>
    <s v="games/tabletop games"/>
    <n v="1.4697777777777778"/>
    <n v="52.7"/>
    <s v="games"/>
    <s v="tabletop games"/>
    <x v="0"/>
    <n v="1"/>
    <n v="0"/>
    <n v="0"/>
    <n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6-08T15:01:08"/>
    <d v="2015-06-08T15:01:08"/>
    <n v="1436151600"/>
    <n v="1433775668"/>
    <b v="0"/>
    <n v="263"/>
    <b v="1"/>
    <s v="games/tabletop games"/>
    <n v="5.4215"/>
    <n v="41.23"/>
    <s v="games"/>
    <s v="tabletop games"/>
    <x v="4"/>
    <n v="1"/>
    <n v="0"/>
    <n v="0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02T20:19:25"/>
    <d v="2013-01-02T20:19:25"/>
    <n v="1358367565"/>
    <n v="1357157965"/>
    <b v="0"/>
    <n v="28"/>
    <b v="1"/>
    <s v="music/electronic music"/>
    <n v="3.8271818181818182"/>
    <n v="15.04"/>
    <s v="music"/>
    <s v="electronic music"/>
    <x v="2"/>
    <n v="1"/>
    <n v="0"/>
    <n v="0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0-02T20:22:48"/>
    <d v="2012-10-02T20:22:48"/>
    <n v="1351801368"/>
    <n v="1349209368"/>
    <b v="0"/>
    <n v="721"/>
    <b v="1"/>
    <s v="music/electronic music"/>
    <n v="7.0418124999999998"/>
    <n v="39.07"/>
    <s v="music"/>
    <s v="electronic music"/>
    <x v="4"/>
    <n v="1"/>
    <n v="0"/>
    <n v="0"/>
    <n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8-25T20:38:02"/>
    <d v="2015-08-25T20:38:02"/>
    <n v="1443127082"/>
    <n v="1440535082"/>
    <b v="0"/>
    <n v="50"/>
    <b v="1"/>
    <s v="music/electronic music"/>
    <n v="1.0954999999999999"/>
    <n v="43.82"/>
    <s v="music"/>
    <s v="electronic music"/>
    <x v="4"/>
    <n v="1"/>
    <n v="0"/>
    <n v="0"/>
    <n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2-07T07:28:39"/>
    <d v="2013-02-07T07:28:39"/>
    <n v="1362814119"/>
    <n v="1360222119"/>
    <b v="0"/>
    <n v="73"/>
    <b v="1"/>
    <s v="music/electronic music"/>
    <n v="1.3286666666666667"/>
    <n v="27.3"/>
    <s v="music"/>
    <s v="electronic music"/>
    <x v="4"/>
    <n v="1"/>
    <n v="0"/>
    <n v="0"/>
    <n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5-02T19:43:09"/>
    <d v="2012-05-02T19:43:09"/>
    <n v="1338579789"/>
    <n v="1335987789"/>
    <b v="0"/>
    <n v="27"/>
    <b v="1"/>
    <s v="music/electronic music"/>
    <n v="1.52"/>
    <n v="42.22"/>
    <s v="music"/>
    <s v="electronic music"/>
    <x v="2"/>
    <n v="1"/>
    <n v="0"/>
    <n v="0"/>
    <n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3-29T06:10:24"/>
    <d v="2012-03-29T06:10:24"/>
    <n v="1334556624"/>
    <n v="1333001424"/>
    <b v="0"/>
    <n v="34"/>
    <b v="1"/>
    <s v="music/electronic music"/>
    <n v="1.0272727272727273"/>
    <n v="33.24"/>
    <s v="music"/>
    <s v="electronic music"/>
    <x v="4"/>
    <n v="1"/>
    <n v="0"/>
    <n v="0"/>
    <n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0-17T04:39:33"/>
    <d v="2013-10-17T04:39:33"/>
    <n v="1384580373"/>
    <n v="1381984773"/>
    <b v="0"/>
    <n v="7"/>
    <b v="1"/>
    <s v="music/electronic music"/>
    <n v="1"/>
    <n v="285.70999999999998"/>
    <s v="music"/>
    <s v="electronic music"/>
    <x v="4"/>
    <n v="1"/>
    <n v="0"/>
    <n v="0"/>
    <n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2-07T21:10:26"/>
    <d v="2012-02-07T21:10:26"/>
    <n v="1333771200"/>
    <n v="1328649026"/>
    <b v="0"/>
    <n v="24"/>
    <b v="1"/>
    <s v="music/electronic music"/>
    <n v="1.016"/>
    <n v="42.33"/>
    <s v="music"/>
    <s v="electronic music"/>
    <x v="4"/>
    <n v="1"/>
    <n v="0"/>
    <n v="0"/>
    <n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03T11:30:44"/>
    <d v="2014-04-03T11:30:44"/>
    <n v="1397516400"/>
    <n v="1396524644"/>
    <b v="0"/>
    <n v="15"/>
    <b v="1"/>
    <s v="music/electronic music"/>
    <n v="1.508"/>
    <n v="50.27"/>
    <s v="music"/>
    <s v="electronic music"/>
    <x v="2"/>
    <n v="1"/>
    <n v="0"/>
    <n v="0"/>
    <n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2-17T01:35:10"/>
    <d v="2012-02-17T01:35:10"/>
    <n v="1334424960"/>
    <n v="1329442510"/>
    <b v="0"/>
    <n v="72"/>
    <b v="1"/>
    <s v="music/electronic music"/>
    <n v="1.11425"/>
    <n v="61.9"/>
    <s v="music"/>
    <s v="electronic music"/>
    <x v="4"/>
    <n v="1"/>
    <n v="0"/>
    <n v="0"/>
    <n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3-18T18:50:25"/>
    <d v="2014-03-18T18:50:25"/>
    <n v="1397113140"/>
    <n v="1395168625"/>
    <b v="0"/>
    <n v="120"/>
    <b v="1"/>
    <s v="music/electronic music"/>
    <n v="1.956"/>
    <n v="40.75"/>
    <s v="music"/>
    <s v="electronic music"/>
    <x v="4"/>
    <n v="1"/>
    <n v="0"/>
    <n v="0"/>
    <n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0-01T17:56:17"/>
    <d v="2013-10-01T17:56:17"/>
    <n v="1383526800"/>
    <n v="1380650177"/>
    <b v="0"/>
    <n v="123"/>
    <b v="1"/>
    <s v="music/electronic music"/>
    <n v="1.1438333333333333"/>
    <n v="55.8"/>
    <s v="music"/>
    <s v="electronic music"/>
    <x v="0"/>
    <n v="1"/>
    <n v="0"/>
    <n v="0"/>
    <n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4-15T19:49:39"/>
    <d v="2015-04-15T19:49:39"/>
    <n v="1431719379"/>
    <n v="1429127379"/>
    <b v="0"/>
    <n v="1"/>
    <b v="1"/>
    <s v="music/electronic music"/>
    <n v="2"/>
    <n v="10"/>
    <s v="music"/>
    <s v="electronic music"/>
    <x v="2"/>
    <n v="1"/>
    <n v="0"/>
    <n v="0"/>
    <n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1-07T19:00:48"/>
    <d v="2014-01-07T19:00:48"/>
    <n v="1391713248"/>
    <n v="1389121248"/>
    <b v="0"/>
    <n v="24"/>
    <b v="1"/>
    <s v="music/electronic music"/>
    <n v="2.9250166666666666"/>
    <n v="73.13"/>
    <s v="music"/>
    <s v="electronic music"/>
    <x v="2"/>
    <n v="1"/>
    <n v="0"/>
    <n v="0"/>
    <n v="1"/>
  </r>
  <r>
    <n v="2215"/>
    <s v="&quot;Something to See, Not to Say&quot; - Anemometer's First EP Album"/>
    <s v="Ambient Electro Grind-fest!"/>
    <n v="550"/>
    <n v="860"/>
    <x v="0"/>
    <s v="US"/>
    <s v="USD"/>
    <d v="2012-02-19T17:12:52"/>
    <d v="2012-02-19T17:12:52"/>
    <n v="1331621940"/>
    <n v="1329671572"/>
    <b v="0"/>
    <n v="33"/>
    <b v="1"/>
    <s v="music/electronic music"/>
    <n v="1.5636363636363637"/>
    <n v="26.06"/>
    <s v="music"/>
    <s v="electronic music"/>
    <x v="2"/>
    <n v="1"/>
    <n v="0"/>
    <n v="0"/>
    <n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09T18:02:25"/>
    <d v="2015-07-09T18:02:25"/>
    <n v="1437674545"/>
    <n v="1436464945"/>
    <b v="0"/>
    <n v="14"/>
    <b v="1"/>
    <s v="music/electronic music"/>
    <n v="1.0566666666666666"/>
    <n v="22.64"/>
    <s v="music"/>
    <s v="electronic music"/>
    <x v="2"/>
    <n v="1"/>
    <n v="0"/>
    <n v="0"/>
    <n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0-22T18:38:33"/>
    <d v="2015-10-22T18:38:33"/>
    <n v="1446451200"/>
    <n v="1445539113"/>
    <b v="0"/>
    <n v="9"/>
    <b v="1"/>
    <s v="music/electronic music"/>
    <n v="1.0119047619047619"/>
    <n v="47.22"/>
    <s v="music"/>
    <s v="electronic music"/>
    <x v="2"/>
    <n v="1"/>
    <n v="0"/>
    <n v="0"/>
    <n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06T19:29:43"/>
    <d v="2012-08-06T19:29:43"/>
    <n v="1346198400"/>
    <n v="1344281383"/>
    <b v="0"/>
    <n v="76"/>
    <b v="1"/>
    <s v="music/electronic music"/>
    <n v="1.2283299999999999"/>
    <n v="32.32"/>
    <s v="music"/>
    <s v="electronic music"/>
    <x v="4"/>
    <n v="1"/>
    <n v="0"/>
    <n v="0"/>
    <n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7-20T17:15:12"/>
    <d v="2015-07-20T17:15:12"/>
    <n v="1440004512"/>
    <n v="1437412512"/>
    <b v="0"/>
    <n v="19"/>
    <b v="1"/>
    <s v="music/electronic music"/>
    <n v="1.0149999999999999"/>
    <n v="53.42"/>
    <s v="music"/>
    <s v="electronic music"/>
    <x v="4"/>
    <n v="1"/>
    <n v="0"/>
    <n v="0"/>
    <n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6-27T01:27:16"/>
    <d v="2013-06-27T01:27:16"/>
    <n v="1374888436"/>
    <n v="1372296436"/>
    <b v="0"/>
    <n v="69"/>
    <b v="1"/>
    <s v="music/electronic music"/>
    <n v="1.0114285714285713"/>
    <n v="51.3"/>
    <s v="music"/>
    <s v="electronic music"/>
    <x v="4"/>
    <n v="1"/>
    <n v="0"/>
    <n v="0"/>
    <n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3-23T16:00:09"/>
    <d v="2016-03-23T16:00:09"/>
    <n v="1461369600"/>
    <n v="1458748809"/>
    <b v="0"/>
    <n v="218"/>
    <b v="1"/>
    <s v="games/tabletop games"/>
    <n v="1.0811999999999999"/>
    <n v="37.200000000000003"/>
    <s v="games"/>
    <s v="tabletop games"/>
    <x v="0"/>
    <n v="1"/>
    <n v="0"/>
    <n v="0"/>
    <n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1-12-29T18:54:07"/>
    <d v="2011-12-29T18:54:07"/>
    <n v="1327776847"/>
    <n v="1325184847"/>
    <b v="0"/>
    <n v="30"/>
    <b v="1"/>
    <s v="games/tabletop games"/>
    <n v="1.6259999999999999"/>
    <n v="27.1"/>
    <s v="games"/>
    <s v="tabletop games"/>
    <x v="2"/>
    <n v="1"/>
    <n v="0"/>
    <n v="0"/>
    <n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5-28T15:22:48"/>
    <d v="2015-05-28T15:22:48"/>
    <n v="1435418568"/>
    <n v="1432826568"/>
    <b v="0"/>
    <n v="100"/>
    <b v="1"/>
    <s v="games/tabletop games"/>
    <n v="1.0580000000000001"/>
    <n v="206.31"/>
    <s v="games"/>
    <s v="tabletop games"/>
    <x v="6"/>
    <n v="1"/>
    <n v="0"/>
    <n v="0"/>
    <n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01T16:01:15"/>
    <d v="2016-10-01T16:01:15"/>
    <n v="1477767600"/>
    <n v="1475337675"/>
    <b v="0"/>
    <n v="296"/>
    <b v="1"/>
    <s v="games/tabletop games"/>
    <n v="2.4315000000000002"/>
    <n v="82.15"/>
    <s v="games"/>
    <s v="tabletop games"/>
    <x v="1"/>
    <n v="1"/>
    <n v="0"/>
    <n v="0"/>
    <n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8-22T19:00:15"/>
    <d v="2014-08-22T19:00:15"/>
    <n v="1411326015"/>
    <n v="1408734015"/>
    <b v="0"/>
    <n v="1204"/>
    <b v="1"/>
    <s v="games/tabletop games"/>
    <n v="9.4483338095238096"/>
    <n v="164.8"/>
    <s v="games"/>
    <s v="tabletop games"/>
    <x v="8"/>
    <n v="1"/>
    <n v="0"/>
    <n v="0"/>
    <n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1-12T19:10:22"/>
    <d v="2016-01-12T19:10:22"/>
    <n v="1455253140"/>
    <n v="1452625822"/>
    <b v="0"/>
    <n v="321"/>
    <b v="1"/>
    <s v="games/tabletop games"/>
    <n v="1.0846283333333333"/>
    <n v="60.82"/>
    <s v="games"/>
    <s v="tabletop games"/>
    <x v="6"/>
    <n v="1"/>
    <n v="0"/>
    <n v="0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0-14T19:22:35"/>
    <d v="2013-10-14T19:22:35"/>
    <n v="1384374155"/>
    <n v="1381778555"/>
    <b v="0"/>
    <n v="301"/>
    <b v="1"/>
    <s v="games/tabletop games"/>
    <n v="1.5737692307692308"/>
    <n v="67.97"/>
    <s v="games"/>
    <s v="tabletop games"/>
    <x v="1"/>
    <n v="1"/>
    <n v="0"/>
    <n v="0"/>
    <n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7-17T06:40:36"/>
    <d v="2015-07-17T06:40:36"/>
    <n v="1439707236"/>
    <n v="1437115236"/>
    <b v="0"/>
    <n v="144"/>
    <b v="1"/>
    <s v="games/tabletop games"/>
    <n v="11.744899999999999"/>
    <n v="81.56"/>
    <s v="games"/>
    <s v="tabletop games"/>
    <x v="4"/>
    <n v="1"/>
    <n v="0"/>
    <n v="0"/>
    <n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7-29T15:56:31"/>
    <d v="2013-07-29T15:56:31"/>
    <n v="1378180800"/>
    <n v="1375113391"/>
    <b v="0"/>
    <n v="539"/>
    <b v="1"/>
    <s v="games/tabletop games"/>
    <n v="1.7104755366949576"/>
    <n v="25.43"/>
    <s v="games"/>
    <s v="tabletop games"/>
    <x v="0"/>
    <n v="1"/>
    <n v="0"/>
    <n v="0"/>
    <n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3-26T21:08:47"/>
    <d v="2014-03-26T21:08:47"/>
    <n v="1398460127"/>
    <n v="1395868127"/>
    <b v="0"/>
    <n v="498"/>
    <b v="1"/>
    <s v="games/tabletop games"/>
    <n v="1.2595294117647058"/>
    <n v="21.5"/>
    <s v="games"/>
    <s v="tabletop games"/>
    <x v="0"/>
    <n v="1"/>
    <n v="0"/>
    <n v="0"/>
    <n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5-29T21:51:41"/>
    <d v="2013-05-29T21:51:41"/>
    <n v="1372136400"/>
    <n v="1369864301"/>
    <b v="0"/>
    <n v="1113"/>
    <b v="1"/>
    <s v="games/tabletop games"/>
    <n v="12.121296000000001"/>
    <n v="27.23"/>
    <s v="games"/>
    <s v="tabletop games"/>
    <x v="4"/>
    <n v="1"/>
    <n v="0"/>
    <n v="0"/>
    <n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6-16T19:03:28"/>
    <d v="2014-06-16T19:03:28"/>
    <n v="1405738800"/>
    <n v="1402945408"/>
    <b v="0"/>
    <n v="988"/>
    <b v="1"/>
    <s v="games/tabletop games"/>
    <n v="4.9580000000000002"/>
    <n v="25.09"/>
    <s v="games"/>
    <s v="tabletop games"/>
    <x v="0"/>
    <n v="1"/>
    <n v="0"/>
    <n v="0"/>
    <n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1-23T09:05:39"/>
    <d v="2015-11-23T09:05:39"/>
    <n v="1450051200"/>
    <n v="1448269539"/>
    <b v="0"/>
    <n v="391"/>
    <b v="1"/>
    <s v="games/tabletop games"/>
    <n v="3.3203999999999998"/>
    <n v="21.23"/>
    <s v="games"/>
    <s v="tabletop games"/>
    <x v="4"/>
    <n v="1"/>
    <n v="0"/>
    <n v="0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6-12-06T19:47:27"/>
    <d v="2016-12-06T19:47:27"/>
    <n v="1483645647"/>
    <n v="1481053647"/>
    <b v="0"/>
    <n v="28"/>
    <b v="1"/>
    <s v="games/tabletop games"/>
    <n v="11.65"/>
    <n v="41.61"/>
    <s v="games"/>
    <s v="tabletop games"/>
    <x v="2"/>
    <n v="1"/>
    <n v="0"/>
    <n v="0"/>
    <n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2-27T00:31:51"/>
    <d v="2015-02-27T00:31:51"/>
    <n v="1427585511"/>
    <n v="1424997111"/>
    <b v="0"/>
    <n v="147"/>
    <b v="1"/>
    <s v="games/tabletop games"/>
    <n v="1.5331538461538461"/>
    <n v="135.59"/>
    <s v="games"/>
    <s v="tabletop games"/>
    <x v="1"/>
    <n v="1"/>
    <n v="0"/>
    <n v="0"/>
    <n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1-02T14:48:43"/>
    <d v="2016-01-02T14:48:43"/>
    <n v="1454338123"/>
    <n v="1451746123"/>
    <b v="0"/>
    <n v="680"/>
    <b v="1"/>
    <s v="games/tabletop games"/>
    <n v="5.3710714285714287"/>
    <n v="22.12"/>
    <s v="games"/>
    <s v="tabletop games"/>
    <x v="4"/>
    <n v="1"/>
    <n v="0"/>
    <n v="0"/>
    <n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0-03T00:04:43"/>
    <d v="2014-10-03T00:04:43"/>
    <n v="1415779140"/>
    <n v="1412294683"/>
    <b v="0"/>
    <n v="983"/>
    <b v="1"/>
    <s v="games/tabletop games"/>
    <n v="3.5292777777777777"/>
    <n v="64.63"/>
    <s v="games"/>
    <s v="tabletop games"/>
    <x v="6"/>
    <n v="1"/>
    <n v="0"/>
    <n v="0"/>
    <n v="1"/>
  </r>
  <r>
    <n v="2238"/>
    <s v="28mm Fantasy Miniature range Feral Orcs!"/>
    <s v="28mm Fantasy Miniature Range in leadfree white metal: Orcs, wolves and more."/>
    <n v="4000"/>
    <n v="5496"/>
    <x v="0"/>
    <s v="DE"/>
    <s v="EUR"/>
    <d v="2017-02-08T14:55:16"/>
    <d v="2017-02-08T14:55:16"/>
    <n v="1489157716"/>
    <n v="1486565716"/>
    <b v="0"/>
    <n v="79"/>
    <b v="1"/>
    <s v="games/tabletop games"/>
    <n v="1.3740000000000001"/>
    <n v="69.569999999999993"/>
    <s v="games"/>
    <s v="tabletop games"/>
    <x v="4"/>
    <n v="1"/>
    <n v="0"/>
    <n v="0"/>
    <n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0-25T23:00:14"/>
    <d v="2013-10-25T23:00:14"/>
    <n v="1385870520"/>
    <n v="1382742014"/>
    <b v="0"/>
    <n v="426"/>
    <b v="1"/>
    <s v="games/tabletop games"/>
    <n v="1.2802667999999999"/>
    <n v="75.13"/>
    <s v="games"/>
    <s v="tabletop games"/>
    <x v="9"/>
    <n v="1"/>
    <n v="0"/>
    <n v="0"/>
    <n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3-23T19:49:04"/>
    <d v="2016-03-23T19:49:04"/>
    <n v="1461354544"/>
    <n v="1458762544"/>
    <b v="0"/>
    <n v="96"/>
    <b v="1"/>
    <s v="games/tabletop games"/>
    <n v="2.7067999999999999"/>
    <n v="140.97999999999999"/>
    <s v="games"/>
    <s v="tabletop games"/>
    <x v="0"/>
    <n v="1"/>
    <n v="0"/>
    <n v="0"/>
    <n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1-31T19:51:40"/>
    <d v="2017-01-31T19:51:40"/>
    <n v="1488484300"/>
    <n v="1485892300"/>
    <b v="0"/>
    <n v="163"/>
    <b v="1"/>
    <s v="games/tabletop games"/>
    <n v="8.0640000000000001"/>
    <n v="49.47"/>
    <s v="games"/>
    <s v="tabletop games"/>
    <x v="4"/>
    <n v="1"/>
    <n v="0"/>
    <n v="0"/>
    <n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0-22T13:48:53"/>
    <d v="2013-10-22T13:48:53"/>
    <n v="1385521320"/>
    <n v="1382449733"/>
    <b v="0"/>
    <n v="2525"/>
    <b v="1"/>
    <s v="games/tabletop games"/>
    <n v="13.600976000000001"/>
    <n v="53.87"/>
    <s v="games"/>
    <s v="tabletop games"/>
    <x v="1"/>
    <n v="1"/>
    <n v="0"/>
    <n v="0"/>
    <n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06T18:01:30"/>
    <d v="2017-03-06T18:01:30"/>
    <n v="1489374000"/>
    <n v="1488823290"/>
    <b v="0"/>
    <n v="2035"/>
    <b v="1"/>
    <s v="games/tabletop games"/>
    <n v="9302.5"/>
    <n v="4.57"/>
    <s v="games"/>
    <s v="tabletop games"/>
    <x v="2"/>
    <n v="1"/>
    <n v="0"/>
    <n v="0"/>
    <n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04T19:39:06"/>
    <d v="2016-10-04T19:39:06"/>
    <n v="1476649800"/>
    <n v="1475609946"/>
    <b v="0"/>
    <n v="290"/>
    <b v="1"/>
    <s v="games/tabletop games"/>
    <n v="3.7702"/>
    <n v="65"/>
    <s v="games"/>
    <s v="tabletop games"/>
    <x v="0"/>
    <n v="1"/>
    <n v="0"/>
    <n v="0"/>
    <n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1-21T17:00:17"/>
    <d v="2014-01-21T17:00:17"/>
    <n v="1393005600"/>
    <n v="1390323617"/>
    <b v="0"/>
    <n v="1980"/>
    <b v="1"/>
    <s v="games/tabletop games"/>
    <n v="26.47025"/>
    <n v="53.48"/>
    <s v="games"/>
    <s v="tabletop games"/>
    <x v="4"/>
    <n v="1"/>
    <n v="0"/>
    <n v="0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8-05T19:00:10"/>
    <d v="2015-08-05T19:00:10"/>
    <n v="1441393210"/>
    <n v="1438801210"/>
    <b v="0"/>
    <n v="57"/>
    <b v="1"/>
    <s v="games/tabletop games"/>
    <n v="1.0012000000000001"/>
    <n v="43.91"/>
    <s v="games"/>
    <s v="tabletop games"/>
    <x v="4"/>
    <n v="1"/>
    <n v="0"/>
    <n v="0"/>
    <n v="1"/>
  </r>
  <r>
    <n v="2247"/>
    <s v="Foragers"/>
    <s v="Take on the role of an ancient forager in this fun strategy game from the designer of Biblios."/>
    <n v="18500"/>
    <n v="19324"/>
    <x v="0"/>
    <s v="US"/>
    <s v="USD"/>
    <d v="2015-07-15T15:59:25"/>
    <d v="2015-07-15T15:59:25"/>
    <n v="1438185565"/>
    <n v="1436975965"/>
    <b v="0"/>
    <n v="380"/>
    <b v="1"/>
    <s v="games/tabletop games"/>
    <n v="1.0445405405405406"/>
    <n v="50.85"/>
    <s v="games"/>
    <s v="tabletop games"/>
    <x v="6"/>
    <n v="1"/>
    <n v="0"/>
    <n v="0"/>
    <n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1-14T21:01:18"/>
    <d v="2016-11-14T21:01:18"/>
    <n v="1481749278"/>
    <n v="1479157278"/>
    <b v="0"/>
    <n v="128"/>
    <b v="1"/>
    <s v="games/tabletop games"/>
    <n v="1.0721428571428571"/>
    <n v="58.63"/>
    <s v="games"/>
    <s v="tabletop games"/>
    <x v="0"/>
    <n v="1"/>
    <n v="0"/>
    <n v="0"/>
    <n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3-03T16:52:45"/>
    <d v="2013-03-03T16:52:45"/>
    <n v="1364917965"/>
    <n v="1362329565"/>
    <b v="0"/>
    <n v="180"/>
    <b v="1"/>
    <s v="games/tabletop games"/>
    <n v="1.6877142857142857"/>
    <n v="32.82"/>
    <s v="games"/>
    <s v="tabletop games"/>
    <x v="4"/>
    <n v="1"/>
    <n v="0"/>
    <n v="0"/>
    <n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1-03T00:07:53"/>
    <d v="2016-11-03T00:07:53"/>
    <n v="1480727273"/>
    <n v="1478131673"/>
    <b v="0"/>
    <n v="571"/>
    <b v="1"/>
    <s v="games/tabletop games"/>
    <n v="9.7511200000000002"/>
    <n v="426.93"/>
    <s v="games"/>
    <s v="tabletop games"/>
    <x v="9"/>
    <n v="1"/>
    <n v="0"/>
    <n v="0"/>
    <n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7-26T08:17:57"/>
    <d v="2014-07-26T08:17:57"/>
    <n v="1408177077"/>
    <n v="1406362677"/>
    <b v="0"/>
    <n v="480"/>
    <b v="1"/>
    <s v="games/tabletop games"/>
    <n v="1.3444929411764706"/>
    <n v="23.81"/>
    <s v="games"/>
    <s v="tabletop games"/>
    <x v="0"/>
    <n v="1"/>
    <n v="0"/>
    <n v="0"/>
    <n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7-22T07:52:18"/>
    <d v="2016-07-22T07:52:18"/>
    <n v="1470469938"/>
    <n v="1469173938"/>
    <b v="0"/>
    <n v="249"/>
    <b v="1"/>
    <s v="games/tabletop games"/>
    <n v="2.722777777777778"/>
    <n v="98.41"/>
    <s v="games"/>
    <s v="tabletop games"/>
    <x v="0"/>
    <n v="1"/>
    <n v="0"/>
    <n v="0"/>
    <n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0-19T15:09:07"/>
    <d v="2015-10-19T15:09:07"/>
    <n v="1447862947"/>
    <n v="1445267347"/>
    <b v="0"/>
    <n v="84"/>
    <b v="1"/>
    <s v="games/tabletop games"/>
    <n v="1.1268750000000001"/>
    <n v="107.32"/>
    <s v="games"/>
    <s v="tabletop games"/>
    <x v="0"/>
    <n v="1"/>
    <n v="0"/>
    <n v="0"/>
    <n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17T15:32:48"/>
    <d v="2017-01-17T15:32:48"/>
    <n v="1485271968"/>
    <n v="1484667168"/>
    <b v="0"/>
    <n v="197"/>
    <b v="1"/>
    <s v="games/tabletop games"/>
    <n v="4.5979999999999999"/>
    <n v="11.67"/>
    <s v="games"/>
    <s v="tabletop games"/>
    <x v="2"/>
    <n v="1"/>
    <n v="0"/>
    <n v="0"/>
    <n v="1"/>
  </r>
  <r>
    <n v="2255"/>
    <s v="Jumbo Jets - Jet Set Expansion Set #2"/>
    <s v="This is the second set of 5 expansions for our route-building game, Jet Set!"/>
    <n v="3950"/>
    <n v="11323"/>
    <x v="0"/>
    <s v="US"/>
    <s v="USD"/>
    <d v="2016-04-07T22:50:51"/>
    <d v="2016-04-07T22:50:51"/>
    <n v="1462661451"/>
    <n v="1460069451"/>
    <b v="0"/>
    <n v="271"/>
    <b v="1"/>
    <s v="games/tabletop games"/>
    <n v="2.8665822784810127"/>
    <n v="41.78"/>
    <s v="games"/>
    <s v="tabletop games"/>
    <x v="4"/>
    <n v="1"/>
    <n v="0"/>
    <n v="0"/>
    <n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08T10:50:46"/>
    <d v="2016-11-08T10:50:46"/>
    <n v="1479811846"/>
    <n v="1478602246"/>
    <b v="0"/>
    <n v="50"/>
    <b v="1"/>
    <s v="games/tabletop games"/>
    <n v="2.2270833333333333"/>
    <n v="21.38"/>
    <s v="games"/>
    <s v="tabletop games"/>
    <x v="2"/>
    <n v="1"/>
    <n v="0"/>
    <n v="0"/>
    <n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5-15T22:28:49"/>
    <d v="2016-05-15T22:28:49"/>
    <n v="1466377200"/>
    <n v="1463351329"/>
    <b v="0"/>
    <n v="169"/>
    <b v="1"/>
    <s v="games/tabletop games"/>
    <n v="6.3613999999999997"/>
    <n v="94.1"/>
    <s v="games"/>
    <s v="tabletop games"/>
    <x v="4"/>
    <n v="1"/>
    <n v="0"/>
    <n v="0"/>
    <n v="1"/>
  </r>
  <r>
    <n v="2258"/>
    <s v="A Sundered World"/>
    <s v="A Dungeon World campaign setting that takes place after the end of the worlds."/>
    <n v="2200"/>
    <n v="3223"/>
    <x v="0"/>
    <s v="US"/>
    <s v="USD"/>
    <d v="2015-05-12T18:01:27"/>
    <d v="2015-05-12T18:01:27"/>
    <n v="1434045687"/>
    <n v="1431453687"/>
    <b v="0"/>
    <n v="205"/>
    <b v="1"/>
    <s v="games/tabletop games"/>
    <n v="1.4650000000000001"/>
    <n v="15.72"/>
    <s v="games"/>
    <s v="tabletop games"/>
    <x v="4"/>
    <n v="1"/>
    <n v="0"/>
    <n v="0"/>
    <n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1-28T19:18:56"/>
    <d v="2016-11-28T19:18:56"/>
    <n v="1481224736"/>
    <n v="1480360736"/>
    <b v="0"/>
    <n v="206"/>
    <b v="1"/>
    <s v="games/tabletop games"/>
    <n v="18.670999999999999"/>
    <n v="90.64"/>
    <s v="games"/>
    <s v="tabletop games"/>
    <x v="4"/>
    <n v="1"/>
    <n v="0"/>
    <n v="0"/>
    <n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2-25T00:24:10"/>
    <d v="2014-02-25T00:24:10"/>
    <n v="1395876250"/>
    <n v="1393287850"/>
    <b v="0"/>
    <n v="84"/>
    <b v="1"/>
    <s v="games/tabletop games"/>
    <n v="3.2692000000000001"/>
    <n v="97.3"/>
    <s v="games"/>
    <s v="tabletop games"/>
    <x v="4"/>
    <n v="1"/>
    <n v="0"/>
    <n v="0"/>
    <n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1-24T17:23:40"/>
    <d v="2017-01-24T17:23:40"/>
    <n v="1487093020"/>
    <n v="1485278620"/>
    <b v="0"/>
    <n v="210"/>
    <b v="1"/>
    <s v="games/tabletop games"/>
    <n v="7.7949999999999999"/>
    <n v="37.119999999999997"/>
    <s v="games"/>
    <s v="tabletop games"/>
    <x v="4"/>
    <n v="1"/>
    <n v="0"/>
    <n v="0"/>
    <n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0-14T14:02:38"/>
    <d v="2014-10-14T14:02:38"/>
    <n v="1416268800"/>
    <n v="1413295358"/>
    <b v="0"/>
    <n v="181"/>
    <b v="1"/>
    <s v="games/tabletop games"/>
    <n v="1.5415151515151515"/>
    <n v="28.1"/>
    <s v="games"/>
    <s v="tabletop games"/>
    <x v="4"/>
    <n v="1"/>
    <n v="0"/>
    <n v="0"/>
    <n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10T19:58:33"/>
    <d v="2015-01-10T19:58:33"/>
    <n v="1422734313"/>
    <n v="1420919913"/>
    <b v="0"/>
    <n v="60"/>
    <b v="1"/>
    <s v="games/tabletop games"/>
    <n v="1.1554666666666666"/>
    <n v="144.43"/>
    <s v="games"/>
    <s v="tabletop games"/>
    <x v="0"/>
    <n v="1"/>
    <n v="0"/>
    <n v="0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06T13:58:34"/>
    <d v="2016-05-06T13:58:34"/>
    <n v="1463972400"/>
    <n v="1462543114"/>
    <b v="0"/>
    <n v="445"/>
    <b v="1"/>
    <s v="games/tabletop games"/>
    <n v="1.8003333333333333"/>
    <n v="24.27"/>
    <s v="games"/>
    <s v="tabletop games"/>
    <x v="0"/>
    <n v="1"/>
    <n v="0"/>
    <n v="0"/>
    <n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15T20:28:27"/>
    <d v="2016-11-15T20:28:27"/>
    <n v="1479846507"/>
    <n v="1479241707"/>
    <b v="0"/>
    <n v="17"/>
    <b v="1"/>
    <s v="games/tabletop games"/>
    <n v="2.9849999999999999"/>
    <n v="35.119999999999997"/>
    <s v="games"/>
    <s v="tabletop games"/>
    <x v="2"/>
    <n v="1"/>
    <n v="0"/>
    <n v="0"/>
    <n v="1"/>
  </r>
  <r>
    <n v="2266"/>
    <s v="GOAT LORDS."/>
    <s v="Want to be LORD OF THE GOATS? Start building your herd using thievery, magic, bombs and mostly goats."/>
    <n v="1500"/>
    <n v="4804"/>
    <x v="0"/>
    <s v="US"/>
    <s v="USD"/>
    <d v="2016-04-09T20:59:52"/>
    <d v="2016-04-09T20:59:52"/>
    <n v="1461722400"/>
    <n v="1460235592"/>
    <b v="0"/>
    <n v="194"/>
    <b v="1"/>
    <s v="games/tabletop games"/>
    <n v="3.2026666666666666"/>
    <n v="24.76"/>
    <s v="games"/>
    <s v="tabletop games"/>
    <x v="4"/>
    <n v="1"/>
    <n v="0"/>
    <n v="0"/>
    <n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1-25T19:54:57"/>
    <d v="2014-11-25T19:54:57"/>
    <n v="1419123600"/>
    <n v="1416945297"/>
    <b v="0"/>
    <n v="404"/>
    <b v="1"/>
    <s v="games/tabletop games"/>
    <n v="3.80525"/>
    <n v="188.38"/>
    <s v="games"/>
    <s v="tabletop games"/>
    <x v="8"/>
    <n v="1"/>
    <n v="0"/>
    <n v="0"/>
    <n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2-10T01:58:35"/>
    <d v="2017-02-10T01:58:35"/>
    <n v="1489283915"/>
    <n v="1486691915"/>
    <b v="0"/>
    <n v="194"/>
    <b v="1"/>
    <s v="games/tabletop games"/>
    <n v="1.026"/>
    <n v="148.08000000000001"/>
    <s v="games"/>
    <s v="tabletop games"/>
    <x v="9"/>
    <n v="1"/>
    <n v="0"/>
    <n v="0"/>
    <n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2-10T16:54:23"/>
    <d v="2017-02-10T16:54:23"/>
    <n v="1488862800"/>
    <n v="1486745663"/>
    <b v="0"/>
    <n v="902"/>
    <b v="1"/>
    <s v="games/tabletop games"/>
    <n v="18.016400000000001"/>
    <n v="49.93"/>
    <s v="games"/>
    <s v="tabletop games"/>
    <x v="4"/>
    <n v="1"/>
    <n v="0"/>
    <n v="0"/>
    <n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6-12-21T20:51:53"/>
    <d v="2016-12-21T20:51:53"/>
    <n v="1484085540"/>
    <n v="1482353513"/>
    <b v="0"/>
    <n v="1670"/>
    <b v="1"/>
    <s v="games/tabletop games"/>
    <n v="7.2024800000000004"/>
    <n v="107.82"/>
    <s v="games"/>
    <s v="tabletop games"/>
    <x v="9"/>
    <n v="1"/>
    <n v="0"/>
    <n v="0"/>
    <n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1-10T00:00:04"/>
    <d v="2016-11-10T00:00:04"/>
    <n v="1481328004"/>
    <n v="1478736004"/>
    <b v="0"/>
    <n v="1328"/>
    <b v="1"/>
    <s v="games/tabletop games"/>
    <n v="2.8309000000000002"/>
    <n v="42.63"/>
    <s v="games"/>
    <s v="tabletop games"/>
    <x v="8"/>
    <n v="1"/>
    <n v="0"/>
    <n v="0"/>
    <n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1-07T16:47:16"/>
    <d v="2015-11-07T16:47:16"/>
    <n v="1449506836"/>
    <n v="1446914836"/>
    <b v="0"/>
    <n v="944"/>
    <b v="1"/>
    <s v="games/tabletop games"/>
    <n v="13.566000000000001"/>
    <n v="14.37"/>
    <s v="games"/>
    <s v="tabletop games"/>
    <x v="4"/>
    <n v="1"/>
    <n v="0"/>
    <n v="0"/>
    <n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2-15T13:10:42"/>
    <d v="2017-02-15T13:10:42"/>
    <n v="1489320642"/>
    <n v="1487164242"/>
    <b v="0"/>
    <n v="147"/>
    <b v="1"/>
    <s v="games/tabletop games"/>
    <n v="2.2035999999999998"/>
    <n v="37.479999999999997"/>
    <s v="games"/>
    <s v="tabletop games"/>
    <x v="4"/>
    <n v="1"/>
    <n v="0"/>
    <n v="0"/>
    <n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1-24T12:00:57"/>
    <d v="2014-01-24T12:00:57"/>
    <n v="1393156857"/>
    <n v="1390564857"/>
    <b v="0"/>
    <n v="99"/>
    <b v="1"/>
    <s v="games/tabletop games"/>
    <n v="1.196"/>
    <n v="30.2"/>
    <s v="games"/>
    <s v="tabletop games"/>
    <x v="4"/>
    <n v="1"/>
    <n v="0"/>
    <n v="0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1-22T14:47:59"/>
    <d v="2014-11-22T14:47:59"/>
    <n v="1419259679"/>
    <n v="1416667679"/>
    <b v="0"/>
    <n v="79"/>
    <b v="1"/>
    <s v="games/tabletop games"/>
    <n v="4.0776923076923079"/>
    <n v="33.549999999999997"/>
    <s v="games"/>
    <s v="tabletop games"/>
    <x v="2"/>
    <n v="1"/>
    <n v="0"/>
    <n v="0"/>
    <n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3-12-06T15:38:09"/>
    <d v="2013-12-06T15:38:09"/>
    <n v="1388936289"/>
    <n v="1386344289"/>
    <b v="0"/>
    <n v="75"/>
    <b v="1"/>
    <s v="games/tabletop games"/>
    <n v="1.0581826105905425"/>
    <n v="64.75"/>
    <s v="games"/>
    <s v="tabletop games"/>
    <x v="4"/>
    <n v="1"/>
    <n v="0"/>
    <n v="0"/>
    <n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1-28T16:17:03"/>
    <d v="2012-01-28T16:17:03"/>
    <n v="1330359423"/>
    <n v="1327767423"/>
    <b v="0"/>
    <n v="207"/>
    <b v="1"/>
    <s v="games/tabletop games"/>
    <n v="1.4108235294117648"/>
    <n v="57.93"/>
    <s v="games"/>
    <s v="tabletop games"/>
    <x v="0"/>
    <n v="1"/>
    <n v="0"/>
    <n v="0"/>
    <n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5-11-30T17:01:07"/>
    <d v="2015-11-30T17:01:07"/>
    <n v="1451861940"/>
    <n v="1448902867"/>
    <b v="0"/>
    <n v="102"/>
    <b v="1"/>
    <s v="games/tabletop games"/>
    <n v="2.7069999999999999"/>
    <n v="53.08"/>
    <s v="games"/>
    <s v="tabletop games"/>
    <x v="4"/>
    <n v="1"/>
    <n v="0"/>
    <n v="0"/>
    <n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1-16T19:21:39"/>
    <d v="2015-01-16T19:21:39"/>
    <n v="1423022400"/>
    <n v="1421436099"/>
    <b v="0"/>
    <n v="32"/>
    <b v="1"/>
    <s v="games/tabletop games"/>
    <n v="1.538"/>
    <n v="48.06"/>
    <s v="games"/>
    <s v="tabletop games"/>
    <x v="4"/>
    <n v="1"/>
    <n v="0"/>
    <n v="0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8-18T14:59:51"/>
    <d v="2015-08-18T14:59:51"/>
    <n v="1442501991"/>
    <n v="1439909991"/>
    <b v="0"/>
    <n v="480"/>
    <b v="1"/>
    <s v="games/tabletop games"/>
    <n v="4.0357653061224488"/>
    <n v="82.4"/>
    <s v="games"/>
    <s v="tabletop games"/>
    <x v="0"/>
    <n v="1"/>
    <n v="0"/>
    <n v="0"/>
    <n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5-24T06:51:37"/>
    <d v="2011-05-24T06:51:37"/>
    <n v="1311576600"/>
    <n v="1306219897"/>
    <b v="0"/>
    <n v="11"/>
    <b v="1"/>
    <s v="music/rock"/>
    <n v="1.85"/>
    <n v="50.45"/>
    <s v="music"/>
    <s v="rock"/>
    <x v="2"/>
    <n v="1"/>
    <n v="0"/>
    <n v="0"/>
    <n v="1"/>
  </r>
  <r>
    <n v="2282"/>
    <s v="Sage King's Debut Album"/>
    <s v="Sage King is recording his debut album and wants YOU to be a part of the creation process"/>
    <n v="750"/>
    <n v="1390"/>
    <x v="0"/>
    <s v="US"/>
    <s v="USD"/>
    <d v="2015-11-15T04:11:26"/>
    <d v="2015-11-15T04:11:26"/>
    <n v="1452744686"/>
    <n v="1447560686"/>
    <b v="0"/>
    <n v="12"/>
    <b v="1"/>
    <s v="music/rock"/>
    <n v="1.8533333333333333"/>
    <n v="115.83"/>
    <s v="music"/>
    <s v="rock"/>
    <x v="2"/>
    <n v="1"/>
    <n v="0"/>
    <n v="0"/>
    <n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3-10T03:00:04"/>
    <d v="2012-03-10T03:00:04"/>
    <n v="1336528804"/>
    <n v="1331348404"/>
    <b v="0"/>
    <n v="48"/>
    <b v="1"/>
    <s v="music/rock"/>
    <n v="1.0085533333333332"/>
    <n v="63.03"/>
    <s v="music"/>
    <s v="rock"/>
    <x v="4"/>
    <n v="1"/>
    <n v="0"/>
    <n v="0"/>
    <n v="1"/>
  </r>
  <r>
    <n v="2284"/>
    <s v="Make a record, write a song, take the Vinyl Skyway. "/>
    <s v="The Vinyl Skyway reunite to make a third album. "/>
    <n v="6000"/>
    <n v="6373.27"/>
    <x v="0"/>
    <s v="US"/>
    <s v="USD"/>
    <d v="2011-02-11T19:07:25"/>
    <d v="2011-02-11T19:07:25"/>
    <n v="1299902400"/>
    <n v="1297451245"/>
    <b v="0"/>
    <n v="59"/>
    <b v="1"/>
    <s v="music/rock"/>
    <n v="1.0622116666666668"/>
    <n v="108.02"/>
    <s v="music"/>
    <s v="rock"/>
    <x v="0"/>
    <n v="1"/>
    <n v="0"/>
    <n v="0"/>
    <n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5-30T04:27:23"/>
    <d v="2012-05-30T04:27:23"/>
    <n v="1340944043"/>
    <n v="1338352043"/>
    <b v="0"/>
    <n v="79"/>
    <b v="1"/>
    <s v="music/rock"/>
    <n v="1.2136666666666667"/>
    <n v="46.09"/>
    <s v="music"/>
    <s v="rock"/>
    <x v="4"/>
    <n v="1"/>
    <n v="0"/>
    <n v="0"/>
    <n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8-08T23:07:34"/>
    <d v="2013-08-08T23:07:34"/>
    <n v="1378439940"/>
    <n v="1376003254"/>
    <b v="0"/>
    <n v="14"/>
    <b v="1"/>
    <s v="music/rock"/>
    <n v="1.0006666666666666"/>
    <n v="107.21"/>
    <s v="music"/>
    <s v="rock"/>
    <x v="4"/>
    <n v="1"/>
    <n v="0"/>
    <n v="0"/>
    <n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02T16:01:00"/>
    <d v="2014-06-02T16:01:00"/>
    <n v="1403539260"/>
    <n v="1401724860"/>
    <b v="0"/>
    <n v="106"/>
    <b v="1"/>
    <s v="music/rock"/>
    <n v="1.1997755555555556"/>
    <n v="50.93"/>
    <s v="music"/>
    <s v="rock"/>
    <x v="4"/>
    <n v="1"/>
    <n v="0"/>
    <n v="0"/>
    <n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07T19:51:29"/>
    <d v="2012-06-07T19:51:29"/>
    <n v="1340733600"/>
    <n v="1339098689"/>
    <b v="0"/>
    <n v="25"/>
    <b v="1"/>
    <s v="music/rock"/>
    <n v="1.0009999999999999"/>
    <n v="40.04"/>
    <s v="music"/>
    <s v="rock"/>
    <x v="4"/>
    <n v="1"/>
    <n v="0"/>
    <n v="0"/>
    <n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0-24T23:57:40"/>
    <d v="2013-10-24T23:57:40"/>
    <n v="1386372120"/>
    <n v="1382659060"/>
    <b v="0"/>
    <n v="25"/>
    <b v="1"/>
    <s v="music/rock"/>
    <n v="1.0740000000000001"/>
    <n v="64.44"/>
    <s v="music"/>
    <s v="rock"/>
    <x v="4"/>
    <n v="1"/>
    <n v="0"/>
    <n v="0"/>
    <n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09-14T06:05:30"/>
    <d v="2009-09-14T06:05:30"/>
    <n v="1259686800"/>
    <n v="1252908330"/>
    <b v="0"/>
    <n v="29"/>
    <b v="1"/>
    <s v="music/rock"/>
    <n v="1.0406666666666666"/>
    <n v="53.83"/>
    <s v="music"/>
    <s v="rock"/>
    <x v="4"/>
    <n v="1"/>
    <n v="0"/>
    <n v="0"/>
    <n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3-19T23:26:58"/>
    <d v="2012-03-19T23:26:58"/>
    <n v="1335153600"/>
    <n v="1332199618"/>
    <b v="0"/>
    <n v="43"/>
    <b v="1"/>
    <s v="music/rock"/>
    <n v="1.728"/>
    <n v="100.47"/>
    <s v="music"/>
    <s v="rock"/>
    <x v="4"/>
    <n v="1"/>
    <n v="0"/>
    <n v="0"/>
    <n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3-19T16:44:36"/>
    <d v="2012-03-19T16:44:36"/>
    <n v="1334767476"/>
    <n v="1332175476"/>
    <b v="0"/>
    <n v="46"/>
    <b v="1"/>
    <s v="music/rock"/>
    <n v="1.072505"/>
    <n v="46.63"/>
    <s v="music"/>
    <s v="rock"/>
    <x v="4"/>
    <n v="1"/>
    <n v="0"/>
    <n v="0"/>
    <n v="1"/>
  </r>
  <r>
    <n v="2293"/>
    <s v="&quot;Hurt N' Wrong&quot; New Album Fundraiser!"/>
    <s v="Donate here to be a part of the upcoming album. Every little bit helps!"/>
    <n v="850"/>
    <n v="920"/>
    <x v="0"/>
    <s v="US"/>
    <s v="USD"/>
    <d v="2012-08-30T16:59:59"/>
    <d v="2012-08-30T16:59:59"/>
    <n v="1348545540"/>
    <n v="1346345999"/>
    <b v="0"/>
    <n v="27"/>
    <b v="1"/>
    <s v="music/rock"/>
    <n v="1.0823529411764705"/>
    <n v="34.07"/>
    <s v="music"/>
    <s v="rock"/>
    <x v="2"/>
    <n v="1"/>
    <n v="0"/>
    <n v="0"/>
    <n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2-12-21T17:21:20"/>
    <d v="2012-12-21T17:21:20"/>
    <n v="1358702480"/>
    <n v="1356110480"/>
    <b v="0"/>
    <n v="112"/>
    <b v="1"/>
    <s v="music/rock"/>
    <n v="1.4608079999999999"/>
    <n v="65.209999999999994"/>
    <s v="music"/>
    <s v="rock"/>
    <x v="0"/>
    <n v="1"/>
    <n v="0"/>
    <n v="0"/>
    <n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2-12-27T22:54:16"/>
    <d v="2012-12-27T22:54:16"/>
    <n v="1359240856"/>
    <n v="1356648856"/>
    <b v="0"/>
    <n v="34"/>
    <b v="1"/>
    <s v="music/rock"/>
    <n v="1.2524999999999999"/>
    <n v="44.21"/>
    <s v="music"/>
    <s v="rock"/>
    <x v="4"/>
    <n v="1"/>
    <n v="0"/>
    <n v="0"/>
    <n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1-19T17:33:46"/>
    <d v="2012-01-19T17:33:46"/>
    <n v="1330018426"/>
    <n v="1326994426"/>
    <b v="0"/>
    <n v="145"/>
    <b v="1"/>
    <s v="music/rock"/>
    <n v="1.4907142857142857"/>
    <n v="71.97"/>
    <s v="music"/>
    <s v="rock"/>
    <x v="0"/>
    <n v="1"/>
    <n v="0"/>
    <n v="0"/>
    <n v="1"/>
  </r>
  <r>
    <n v="2297"/>
    <s v="Company Company: Debut EP"/>
    <s v="New Jersey Alternative Rock band COCO needs YOUR help self-releasing debut EP!"/>
    <n v="1000"/>
    <n v="1006"/>
    <x v="0"/>
    <s v="US"/>
    <s v="USD"/>
    <d v="2012-02-09T01:00:49"/>
    <d v="2012-02-09T01:00:49"/>
    <n v="1331697540"/>
    <n v="1328749249"/>
    <b v="0"/>
    <n v="19"/>
    <b v="1"/>
    <s v="music/rock"/>
    <n v="1.006"/>
    <n v="52.95"/>
    <s v="music"/>
    <s v="rock"/>
    <x v="4"/>
    <n v="1"/>
    <n v="0"/>
    <n v="0"/>
    <n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2-24T20:10:33"/>
    <d v="2014-02-24T20:10:33"/>
    <n v="1395861033"/>
    <n v="1393272633"/>
    <b v="0"/>
    <n v="288"/>
    <b v="1"/>
    <s v="music/rock"/>
    <n v="1.0507333333333333"/>
    <n v="109.45"/>
    <s v="music"/>
    <s v="rock"/>
    <x v="5"/>
    <n v="1"/>
    <n v="0"/>
    <n v="0"/>
    <n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1-22T00:46:49"/>
    <d v="2011-01-22T00:46:49"/>
    <n v="1296953209"/>
    <n v="1295657209"/>
    <b v="0"/>
    <n v="14"/>
    <b v="1"/>
    <s v="music/rock"/>
    <n v="3.5016666666666665"/>
    <n v="75.040000000000006"/>
    <s v="music"/>
    <s v="rock"/>
    <x v="2"/>
    <n v="1"/>
    <n v="0"/>
    <n v="0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14T17:26:56"/>
    <d v="2012-06-14T17:26:56"/>
    <n v="1340904416"/>
    <n v="1339694816"/>
    <b v="0"/>
    <n v="7"/>
    <b v="1"/>
    <s v="music/rock"/>
    <n v="1.0125"/>
    <n v="115.71"/>
    <s v="music"/>
    <s v="rock"/>
    <x v="2"/>
    <n v="1"/>
    <n v="0"/>
    <n v="0"/>
    <n v="1"/>
  </r>
  <r>
    <n v="2301"/>
    <s v="Time Crash"/>
    <s v="We are America's first trock band, and we're ready to bring you our first album!"/>
    <n v="5000"/>
    <n v="6680.22"/>
    <x v="0"/>
    <s v="US"/>
    <s v="USD"/>
    <d v="2013-05-22T03:31:36"/>
    <d v="2013-05-22T03:31:36"/>
    <n v="1371785496"/>
    <n v="1369193496"/>
    <b v="1"/>
    <n v="211"/>
    <b v="1"/>
    <s v="music/indie rock"/>
    <n v="1.336044"/>
    <n v="31.66"/>
    <s v="music"/>
    <s v="indie rock"/>
    <x v="0"/>
    <n v="1"/>
    <n v="0"/>
    <n v="0"/>
    <n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1-27T20:50:34"/>
    <d v="2013-11-27T20:50:34"/>
    <n v="1388473200"/>
    <n v="1385585434"/>
    <b v="1"/>
    <n v="85"/>
    <b v="1"/>
    <s v="music/indie rock"/>
    <n v="1.7065217391304348"/>
    <n v="46.18"/>
    <s v="music"/>
    <s v="indie rock"/>
    <x v="4"/>
    <n v="1"/>
    <n v="0"/>
    <n v="0"/>
    <n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1-03T02:39:56"/>
    <d v="2011-11-03T02:39:56"/>
    <n v="1323747596"/>
    <n v="1320287996"/>
    <b v="1"/>
    <n v="103"/>
    <b v="1"/>
    <s v="music/indie rock"/>
    <n v="1.0935829457364341"/>
    <n v="68.48"/>
    <s v="music"/>
    <s v="indie rock"/>
    <x v="0"/>
    <n v="1"/>
    <n v="0"/>
    <n v="0"/>
    <n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0-11-20T19:34:51"/>
    <d v="2010-11-20T19:34:51"/>
    <n v="1293857940"/>
    <n v="1290281691"/>
    <b v="1"/>
    <n v="113"/>
    <b v="1"/>
    <s v="music/indie rock"/>
    <n v="1.0070033333333335"/>
    <n v="53.47"/>
    <s v="music"/>
    <s v="indie rock"/>
    <x v="0"/>
    <n v="1"/>
    <n v="0"/>
    <n v="0"/>
    <n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7-14T16:41:12"/>
    <d v="2014-07-14T16:41:12"/>
    <n v="1407520800"/>
    <n v="1405356072"/>
    <b v="1"/>
    <n v="167"/>
    <b v="1"/>
    <s v="music/indie rock"/>
    <n v="1.0122777777777778"/>
    <n v="109.11"/>
    <s v="music"/>
    <s v="indie rock"/>
    <x v="6"/>
    <n v="1"/>
    <n v="0"/>
    <n v="0"/>
    <n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2-09T04:02:09"/>
    <d v="2012-02-09T04:02:09"/>
    <n v="1331352129"/>
    <n v="1328760129"/>
    <b v="1"/>
    <n v="73"/>
    <b v="1"/>
    <s v="music/indie rock"/>
    <n v="1.0675857142857144"/>
    <n v="51.19"/>
    <s v="music"/>
    <s v="indie rock"/>
    <x v="4"/>
    <n v="1"/>
    <n v="0"/>
    <n v="0"/>
    <n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4-05T19:15:33"/>
    <d v="2012-04-05T19:15:33"/>
    <n v="1336245328"/>
    <n v="1333653333"/>
    <b v="1"/>
    <n v="75"/>
    <b v="1"/>
    <s v="music/indie rock"/>
    <n v="1.0665777537961894"/>
    <n v="27.94"/>
    <s v="music"/>
    <s v="indie rock"/>
    <x v="4"/>
    <n v="1"/>
    <n v="0"/>
    <n v="0"/>
    <n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7-31T23:06:36"/>
    <d v="2014-07-31T23:06:36"/>
    <n v="1409274000"/>
    <n v="1406847996"/>
    <b v="1"/>
    <n v="614"/>
    <b v="1"/>
    <s v="music/indie rock"/>
    <n v="1.0130622"/>
    <n v="82.5"/>
    <s v="music"/>
    <s v="indie rock"/>
    <x v="10"/>
    <n v="1"/>
    <n v="0"/>
    <n v="0"/>
    <n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2-02T23:42:17"/>
    <d v="2013-02-02T23:42:17"/>
    <n v="1362872537"/>
    <n v="1359848537"/>
    <b v="1"/>
    <n v="107"/>
    <b v="1"/>
    <s v="music/indie rock"/>
    <n v="1.0667450000000001"/>
    <n v="59.82"/>
    <s v="music"/>
    <s v="indie rock"/>
    <x v="0"/>
    <n v="1"/>
    <n v="0"/>
    <n v="0"/>
    <n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2-19T19:03:35"/>
    <d v="2013-02-19T19:03:35"/>
    <n v="1363889015"/>
    <n v="1361300615"/>
    <b v="1"/>
    <n v="1224"/>
    <b v="1"/>
    <s v="music/indie rock"/>
    <n v="4.288397837837838"/>
    <n v="64.819999999999993"/>
    <s v="music"/>
    <s v="indie rock"/>
    <x v="6"/>
    <n v="1"/>
    <n v="0"/>
    <n v="0"/>
    <n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4-07T00:06:29"/>
    <d v="2014-04-07T00:06:29"/>
    <n v="1399421189"/>
    <n v="1396829189"/>
    <b v="1"/>
    <n v="104"/>
    <b v="1"/>
    <s v="music/indie rock"/>
    <n v="1.0411111111111111"/>
    <n v="90.1"/>
    <s v="music"/>
    <s v="indie rock"/>
    <x v="0"/>
    <n v="1"/>
    <n v="0"/>
    <n v="0"/>
    <n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3-18T15:11:18"/>
    <d v="2014-03-18T15:11:18"/>
    <n v="1397862000"/>
    <n v="1395155478"/>
    <b v="1"/>
    <n v="79"/>
    <b v="1"/>
    <s v="music/indie rock"/>
    <n v="1.0786666666666667"/>
    <n v="40.96"/>
    <s v="music"/>
    <s v="indie rock"/>
    <x v="4"/>
    <n v="1"/>
    <n v="0"/>
    <n v="0"/>
    <n v="1"/>
  </r>
  <r>
    <n v="2313"/>
    <s v="A SUNNY DAY IN GLASGOW"/>
    <s v="A Sunny Day in Glasgow are recording a new album and we need your help!"/>
    <n v="5000"/>
    <n v="8792.02"/>
    <x v="0"/>
    <s v="US"/>
    <s v="USD"/>
    <d v="2012-04-03T23:00:26"/>
    <d v="2012-04-03T23:00:26"/>
    <n v="1336086026"/>
    <n v="1333494026"/>
    <b v="1"/>
    <n v="157"/>
    <b v="1"/>
    <s v="music/indie rock"/>
    <n v="1.7584040000000001"/>
    <n v="56"/>
    <s v="music"/>
    <s v="indie rock"/>
    <x v="0"/>
    <n v="1"/>
    <n v="0"/>
    <n v="0"/>
    <n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5-08T13:14:17"/>
    <d v="2012-05-08T13:14:17"/>
    <n v="1339074857"/>
    <n v="1336482857"/>
    <b v="1"/>
    <n v="50"/>
    <b v="1"/>
    <s v="music/indie rock"/>
    <n v="1.5697000000000001"/>
    <n v="37.67"/>
    <s v="music"/>
    <s v="indie rock"/>
    <x v="4"/>
    <n v="1"/>
    <n v="0"/>
    <n v="0"/>
    <n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4-05T17:25:43"/>
    <d v="2012-04-05T17:25:43"/>
    <n v="1336238743"/>
    <n v="1333646743"/>
    <b v="1"/>
    <n v="64"/>
    <b v="1"/>
    <s v="music/indie rock"/>
    <n v="1.026"/>
    <n v="40.08"/>
    <s v="music"/>
    <s v="indie rock"/>
    <x v="4"/>
    <n v="1"/>
    <n v="0"/>
    <n v="0"/>
    <n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09-23T17:24:10"/>
    <d v="2009-09-23T17:24:10"/>
    <n v="1260383040"/>
    <n v="1253726650"/>
    <b v="1"/>
    <n v="200"/>
    <b v="1"/>
    <s v="music/indie rock"/>
    <n v="1.0404266666666666"/>
    <n v="78.03"/>
    <s v="music"/>
    <s v="indie rock"/>
    <x v="6"/>
    <n v="1"/>
    <n v="0"/>
    <n v="0"/>
    <n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1-14T13:00:49"/>
    <d v="2010-01-14T13:00:49"/>
    <n v="1266210000"/>
    <n v="1263474049"/>
    <b v="1"/>
    <n v="22"/>
    <b v="1"/>
    <s v="music/indie rock"/>
    <n v="1.04"/>
    <n v="18.91"/>
    <s v="music"/>
    <s v="indie rock"/>
    <x v="2"/>
    <n v="1"/>
    <n v="0"/>
    <n v="0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8-25T15:26:54"/>
    <d v="2009-08-25T15:26:54"/>
    <n v="1253937540"/>
    <n v="1251214014"/>
    <b v="1"/>
    <n v="163"/>
    <b v="1"/>
    <s v="music/indie rock"/>
    <n v="1.2105999999999999"/>
    <n v="37.130000000000003"/>
    <s v="music"/>
    <s v="indie rock"/>
    <x v="0"/>
    <n v="1"/>
    <n v="0"/>
    <n v="0"/>
    <n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1-15T01:58:05"/>
    <d v="2013-11-15T01:58:05"/>
    <n v="1387072685"/>
    <n v="1384480685"/>
    <b v="1"/>
    <n v="77"/>
    <b v="1"/>
    <s v="music/indie rock"/>
    <n v="1.077"/>
    <n v="41.96"/>
    <s v="music"/>
    <s v="indie rock"/>
    <x v="4"/>
    <n v="1"/>
    <n v="0"/>
    <n v="0"/>
    <n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2-26T19:36:40"/>
    <d v="2014-02-26T19:36:40"/>
    <n v="1396463800"/>
    <n v="1393443400"/>
    <b v="1"/>
    <n v="89"/>
    <b v="1"/>
    <s v="music/indie rock"/>
    <n v="1.0866"/>
    <n v="61.04"/>
    <s v="music"/>
    <s v="indie rock"/>
    <x v="0"/>
    <n v="1"/>
    <n v="0"/>
    <n v="0"/>
    <n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3-05T06:15:01"/>
    <d v="2017-03-05T06:15:01"/>
    <n v="1491282901"/>
    <n v="1488694501"/>
    <b v="0"/>
    <n v="64"/>
    <b v="0"/>
    <s v="food/small batch"/>
    <n v="0.39120962394619685"/>
    <n v="64.53"/>
    <s v="food"/>
    <s v="small batch"/>
    <x v="1"/>
    <n v="0"/>
    <n v="0"/>
    <n v="0"/>
    <n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3-10T21:29:29"/>
    <d v="2017-03-10T21:29:29"/>
    <n v="1491769769"/>
    <n v="1489181369"/>
    <b v="0"/>
    <n v="4"/>
    <b v="0"/>
    <s v="food/small batch"/>
    <n v="3.1481481481481478E-2"/>
    <n v="21.25"/>
    <s v="food"/>
    <s v="small batch"/>
    <x v="4"/>
    <n v="0"/>
    <n v="0"/>
    <n v="0"/>
    <n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13T18:07:27"/>
    <d v="2017-03-13T18:07:27"/>
    <n v="1490033247"/>
    <n v="1489428447"/>
    <b v="0"/>
    <n v="4"/>
    <b v="0"/>
    <s v="food/small batch"/>
    <n v="0.48"/>
    <n v="30"/>
    <s v="food"/>
    <s v="small batch"/>
    <x v="2"/>
    <n v="0"/>
    <n v="0"/>
    <n v="0"/>
    <n v="0"/>
  </r>
  <r>
    <n v="2324"/>
    <s v="Pies not Lies"/>
    <s v="A city centre shop selling great locally made food with room to chat and learn about eachother."/>
    <n v="7500"/>
    <n v="1555"/>
    <x v="3"/>
    <s v="GB"/>
    <s v="GBP"/>
    <d v="2017-02-24T21:14:45"/>
    <d v="2017-02-24T21:14:45"/>
    <n v="1490559285"/>
    <n v="1487970885"/>
    <b v="0"/>
    <n v="61"/>
    <b v="0"/>
    <s v="food/small batch"/>
    <n v="0.20733333333333334"/>
    <n v="25.49"/>
    <s v="food"/>
    <s v="small batch"/>
    <x v="0"/>
    <n v="0"/>
    <n v="0"/>
    <n v="0"/>
    <n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2-28T00:32:11"/>
    <d v="2017-02-28T00:32:11"/>
    <n v="1490830331"/>
    <n v="1488241931"/>
    <b v="0"/>
    <n v="7"/>
    <b v="0"/>
    <s v="food/small batch"/>
    <n v="0.08"/>
    <n v="11.43"/>
    <s v="food"/>
    <s v="small batch"/>
    <x v="4"/>
    <n v="0"/>
    <n v="0"/>
    <n v="0"/>
    <n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3-10T00:49:08"/>
    <d v="2017-03-10T00:49:08"/>
    <n v="1493571600"/>
    <n v="1489106948"/>
    <b v="0"/>
    <n v="1"/>
    <b v="0"/>
    <s v="food/small batch"/>
    <n v="7.1999999999999998E-3"/>
    <n v="108"/>
    <s v="food"/>
    <s v="small batch"/>
    <x v="6"/>
    <n v="0"/>
    <n v="0"/>
    <n v="0"/>
    <n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7-22T22:00:40"/>
    <d v="2014-07-22T22:00:40"/>
    <n v="1409090440"/>
    <n v="1406066440"/>
    <b v="1"/>
    <n v="3355"/>
    <b v="1"/>
    <s v="food/small batch"/>
    <n v="5.2609431428571432"/>
    <n v="54.88"/>
    <s v="food"/>
    <s v="small batch"/>
    <x v="7"/>
    <n v="1"/>
    <n v="0"/>
    <n v="0"/>
    <n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5-15T18:45:37"/>
    <d v="2015-05-15T18:45:37"/>
    <n v="1434307537"/>
    <n v="1431715537"/>
    <b v="1"/>
    <n v="537"/>
    <b v="1"/>
    <s v="food/small batch"/>
    <n v="2.5445000000000002"/>
    <n v="47.38"/>
    <s v="food"/>
    <s v="small batch"/>
    <x v="1"/>
    <n v="1"/>
    <n v="0"/>
    <n v="0"/>
    <n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6-17T14:59:06"/>
    <d v="2014-06-17T14:59:06"/>
    <n v="1405609146"/>
    <n v="1403017146"/>
    <b v="1"/>
    <n v="125"/>
    <b v="1"/>
    <s v="food/small batch"/>
    <n v="1.0591999999999999"/>
    <n v="211.84"/>
    <s v="food"/>
    <s v="small batch"/>
    <x v="9"/>
    <n v="1"/>
    <n v="0"/>
    <n v="0"/>
    <n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1-24T21:35:43"/>
    <d v="2015-11-24T21:35:43"/>
    <n v="1451001600"/>
    <n v="1448400943"/>
    <b v="1"/>
    <n v="163"/>
    <b v="1"/>
    <s v="food/small batch"/>
    <n v="1.0242285714285715"/>
    <n v="219.93"/>
    <s v="food"/>
    <s v="small batch"/>
    <x v="7"/>
    <n v="1"/>
    <n v="0"/>
    <n v="0"/>
    <n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7-19T00:08:10"/>
    <d v="2014-07-19T00:08:10"/>
    <n v="1408320490"/>
    <n v="1405728490"/>
    <b v="1"/>
    <n v="283"/>
    <b v="1"/>
    <s v="food/small batch"/>
    <n v="1.4431375"/>
    <n v="40.799999999999997"/>
    <s v="food"/>
    <s v="small batch"/>
    <x v="0"/>
    <n v="1"/>
    <n v="0"/>
    <n v="0"/>
    <n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1-07T15:04:31"/>
    <d v="2015-01-07T15:04:31"/>
    <n v="1423235071"/>
    <n v="1420643071"/>
    <b v="1"/>
    <n v="352"/>
    <b v="1"/>
    <s v="food/small batch"/>
    <n v="1.06308"/>
    <n v="75.5"/>
    <s v="food"/>
    <s v="small batch"/>
    <x v="9"/>
    <n v="1"/>
    <n v="0"/>
    <n v="0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08T15:36:30"/>
    <d v="2014-05-08T15:36:30"/>
    <n v="1401385800"/>
    <n v="1399563390"/>
    <b v="1"/>
    <n v="94"/>
    <b v="1"/>
    <s v="food/small batch"/>
    <n v="2.1216666666666666"/>
    <n v="13.54"/>
    <s v="food"/>
    <s v="small batch"/>
    <x v="2"/>
    <n v="1"/>
    <n v="0"/>
    <n v="0"/>
    <n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0-06T16:04:58"/>
    <d v="2014-10-06T16:04:58"/>
    <n v="1415208840"/>
    <n v="1412611498"/>
    <b v="1"/>
    <n v="67"/>
    <b v="1"/>
    <s v="food/small batch"/>
    <n v="1.0195000000000001"/>
    <n v="60.87"/>
    <s v="food"/>
    <s v="small batch"/>
    <x v="4"/>
    <n v="1"/>
    <n v="0"/>
    <n v="0"/>
    <n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5-12T13:44:03"/>
    <d v="2014-05-12T13:44:03"/>
    <n v="1402494243"/>
    <n v="1399902243"/>
    <b v="1"/>
    <n v="221"/>
    <b v="1"/>
    <s v="food/small batch"/>
    <n v="1.0227200000000001"/>
    <n v="115.69"/>
    <s v="food"/>
    <s v="small batch"/>
    <x v="9"/>
    <n v="1"/>
    <n v="0"/>
    <n v="0"/>
    <n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1-27T22:11:35"/>
    <d v="2014-01-27T22:11:35"/>
    <n v="1394316695"/>
    <n v="1390860695"/>
    <b v="1"/>
    <n v="2165"/>
    <b v="1"/>
    <s v="food/small batch"/>
    <n v="5.2073254999999996"/>
    <n v="48.1"/>
    <s v="food"/>
    <s v="small batch"/>
    <x v="8"/>
    <n v="1"/>
    <n v="0"/>
    <n v="0"/>
    <n v="1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5-27T15:22:23"/>
    <d v="2014-05-27T15:22:23"/>
    <n v="1403796143"/>
    <n v="1401204143"/>
    <b v="1"/>
    <n v="179"/>
    <b v="1"/>
    <s v="food/small batch"/>
    <n v="1.1065833333333333"/>
    <n v="74.180000000000007"/>
    <s v="food"/>
    <s v="small batch"/>
    <x v="1"/>
    <n v="1"/>
    <n v="0"/>
    <n v="0"/>
    <n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5-30T21:31:24"/>
    <d v="2014-05-30T21:31:24"/>
    <n v="1404077484"/>
    <n v="1401485484"/>
    <b v="1"/>
    <n v="123"/>
    <b v="1"/>
    <s v="food/small batch"/>
    <n v="1.0114333333333334"/>
    <n v="123.35"/>
    <s v="food"/>
    <s v="small batch"/>
    <x v="6"/>
    <n v="1"/>
    <n v="0"/>
    <n v="0"/>
    <n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1-18T19:11:49"/>
    <d v="2016-11-18T19:11:49"/>
    <n v="1482134340"/>
    <n v="1479496309"/>
    <b v="1"/>
    <n v="1104"/>
    <b v="1"/>
    <s v="food/small batch"/>
    <n v="2.9420799999999998"/>
    <n v="66.62"/>
    <s v="food"/>
    <s v="small batch"/>
    <x v="9"/>
    <n v="1"/>
    <n v="0"/>
    <n v="0"/>
    <n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09-30T15:25:38"/>
    <d v="2016-09-30T15:25:38"/>
    <n v="1477841138"/>
    <n v="1475249138"/>
    <b v="1"/>
    <n v="403"/>
    <b v="1"/>
    <s v="food/small batch"/>
    <n v="1.0577749999999999"/>
    <n v="104.99"/>
    <s v="food"/>
    <s v="small batch"/>
    <x v="3"/>
    <n v="1"/>
    <n v="0"/>
    <n v="0"/>
    <n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6-12T19:31:44"/>
    <d v="2015-06-12T19:31:44"/>
    <n v="1436729504"/>
    <n v="1434137504"/>
    <b v="0"/>
    <n v="0"/>
    <b v="0"/>
    <s v="technology/web"/>
    <n v="0"/>
    <e v="#DIV/0!"/>
    <s v="technology"/>
    <s v="web"/>
    <x v="0"/>
    <n v="0"/>
    <n v="0"/>
    <n v="1"/>
    <n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09-15T16:51:10"/>
    <d v="2014-09-15T16:51:10"/>
    <n v="1412571600"/>
    <n v="1410799870"/>
    <b v="0"/>
    <n v="0"/>
    <b v="0"/>
    <s v="technology/web"/>
    <n v="0"/>
    <e v="#DIV/0!"/>
    <s v="technology"/>
    <s v="web"/>
    <x v="0"/>
    <n v="0"/>
    <n v="0"/>
    <n v="1"/>
    <n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5-11-19T19:48:25"/>
    <d v="2015-11-19T19:48:25"/>
    <n v="1452282420"/>
    <n v="1447962505"/>
    <b v="0"/>
    <n v="1"/>
    <b v="0"/>
    <s v="technology/web"/>
    <n v="0.03"/>
    <n v="300"/>
    <s v="technology"/>
    <s v="web"/>
    <x v="1"/>
    <n v="0"/>
    <n v="0"/>
    <n v="1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5-25T17:27:49"/>
    <d v="2016-05-25T17:27:49"/>
    <n v="1466789269"/>
    <n v="1464197269"/>
    <b v="0"/>
    <n v="1"/>
    <b v="0"/>
    <s v="technology/web"/>
    <n v="1E-3"/>
    <n v="1"/>
    <s v="technology"/>
    <s v="web"/>
    <x v="4"/>
    <n v="0"/>
    <n v="0"/>
    <n v="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2-25T00:02:36"/>
    <d v="2015-02-25T00:02:36"/>
    <n v="1427845140"/>
    <n v="1424822556"/>
    <b v="0"/>
    <n v="0"/>
    <b v="0"/>
    <s v="technology/web"/>
    <n v="0"/>
    <e v="#DIV/0!"/>
    <s v="technology"/>
    <s v="web"/>
    <x v="4"/>
    <n v="0"/>
    <n v="0"/>
    <n v="1"/>
    <n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09-02T19:10:31"/>
    <d v="2016-09-02T19:10:31"/>
    <n v="1476731431"/>
    <n v="1472843431"/>
    <b v="0"/>
    <n v="3"/>
    <b v="0"/>
    <s v="technology/web"/>
    <n v="6.4999999999999997E-4"/>
    <n v="13"/>
    <s v="technology"/>
    <s v="web"/>
    <x v="10"/>
    <n v="0"/>
    <n v="0"/>
    <n v="1"/>
    <n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7-26T14:34:36"/>
    <d v="2016-07-26T14:34:36"/>
    <n v="1472135676"/>
    <n v="1469543676"/>
    <b v="0"/>
    <n v="1"/>
    <b v="0"/>
    <s v="technology/web"/>
    <n v="1.4999999999999999E-2"/>
    <n v="15"/>
    <s v="technology"/>
    <s v="web"/>
    <x v="4"/>
    <n v="0"/>
    <n v="0"/>
    <n v="1"/>
    <n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5-12-22T22:22:18"/>
    <d v="2015-12-22T22:22:18"/>
    <n v="1456006938"/>
    <n v="1450822938"/>
    <b v="0"/>
    <n v="5"/>
    <b v="0"/>
    <s v="technology/web"/>
    <n v="3.8571428571428572E-3"/>
    <n v="54"/>
    <s v="technology"/>
    <s v="web"/>
    <x v="10"/>
    <n v="0"/>
    <n v="0"/>
    <n v="1"/>
    <n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7-13T18:37:08"/>
    <d v="2015-07-13T18:37:08"/>
    <n v="1439318228"/>
    <n v="1436812628"/>
    <b v="0"/>
    <n v="0"/>
    <b v="0"/>
    <s v="technology/web"/>
    <n v="0"/>
    <e v="#DIV/0!"/>
    <s v="technology"/>
    <s v="web"/>
    <x v="10"/>
    <n v="0"/>
    <n v="0"/>
    <n v="1"/>
    <n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6-12-04T20:12:50"/>
    <d v="2016-12-04T20:12:50"/>
    <n v="1483474370"/>
    <n v="1480882370"/>
    <b v="0"/>
    <n v="0"/>
    <b v="0"/>
    <s v="technology/web"/>
    <n v="0"/>
    <e v="#DIV/0!"/>
    <s v="technology"/>
    <s v="web"/>
    <x v="10"/>
    <n v="0"/>
    <n v="0"/>
    <n v="1"/>
    <n v="1"/>
  </r>
  <r>
    <n v="2351"/>
    <s v="NZ Auction site.  No listing or success fees. Only $2 p/m"/>
    <s v="Donate $30 or more and receive a free selfie stick."/>
    <n v="18900"/>
    <n v="108"/>
    <x v="1"/>
    <s v="NZ"/>
    <s v="NZD"/>
    <d v="2015-03-31T02:25:39"/>
    <d v="2015-03-31T02:25:39"/>
    <n v="1430360739"/>
    <n v="1427768739"/>
    <b v="0"/>
    <n v="7"/>
    <b v="0"/>
    <s v="technology/web"/>
    <n v="5.7142857142857143E-3"/>
    <n v="15.43"/>
    <s v="technology"/>
    <s v="web"/>
    <x v="6"/>
    <n v="0"/>
    <n v="0"/>
    <n v="1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4-07T15:12:32"/>
    <d v="2015-04-07T15:12:32"/>
    <n v="1433603552"/>
    <n v="1428419552"/>
    <b v="0"/>
    <n v="0"/>
    <b v="0"/>
    <s v="technology/web"/>
    <n v="0"/>
    <e v="#DIV/0!"/>
    <s v="technology"/>
    <s v="web"/>
    <x v="4"/>
    <n v="0"/>
    <n v="0"/>
    <n v="1"/>
    <n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09T16:13:42"/>
    <d v="2015-04-09T16:13:42"/>
    <n v="1429632822"/>
    <n v="1428596022"/>
    <b v="0"/>
    <n v="0"/>
    <b v="0"/>
    <s v="technology/web"/>
    <n v="0"/>
    <e v="#DIV/0!"/>
    <s v="technology"/>
    <s v="web"/>
    <x v="4"/>
    <n v="0"/>
    <n v="0"/>
    <n v="1"/>
    <n v="1"/>
  </r>
  <r>
    <n v="2354"/>
    <s v="Dissertation (Canceled)"/>
    <s v="Almost done with doctorate degree but need funding of $35,000 to complete research of project."/>
    <n v="35000"/>
    <n v="25"/>
    <x v="1"/>
    <s v="US"/>
    <s v="USD"/>
    <d v="2014-11-11T17:21:00"/>
    <d v="2014-11-11T17:21:00"/>
    <n v="1420910460"/>
    <n v="1415726460"/>
    <b v="0"/>
    <n v="1"/>
    <b v="0"/>
    <s v="technology/web"/>
    <n v="7.1428571428571429E-4"/>
    <n v="25"/>
    <s v="technology"/>
    <s v="web"/>
    <x v="7"/>
    <n v="0"/>
    <n v="0"/>
    <n v="1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4-02T22:02:16"/>
    <d v="2015-04-02T22:02:16"/>
    <n v="1430604136"/>
    <n v="1428012136"/>
    <b v="0"/>
    <n v="2"/>
    <b v="0"/>
    <s v="technology/web"/>
    <n v="6.875E-3"/>
    <n v="27.5"/>
    <s v="technology"/>
    <s v="web"/>
    <x v="0"/>
    <n v="0"/>
    <n v="0"/>
    <n v="1"/>
    <n v="1"/>
  </r>
  <r>
    <n v="2356"/>
    <s v="HardstyleUnited.com (Canceled)"/>
    <s v="HardstyleUnited.com The Global Hardstyle community. Your Hardstyle community."/>
    <n v="10000"/>
    <n v="0"/>
    <x v="1"/>
    <s v="NL"/>
    <s v="EUR"/>
    <d v="2015-05-06T18:48:24"/>
    <d v="2015-05-06T18:48:24"/>
    <n v="1433530104"/>
    <n v="1430938104"/>
    <b v="0"/>
    <n v="0"/>
    <b v="0"/>
    <s v="technology/web"/>
    <n v="0"/>
    <e v="#DIV/0!"/>
    <s v="technology"/>
    <s v="web"/>
    <x v="1"/>
    <n v="0"/>
    <n v="0"/>
    <n v="1"/>
    <n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09-17T14:52:58"/>
    <d v="2015-09-17T14:52:58"/>
    <n v="1445093578"/>
    <n v="1442501578"/>
    <b v="0"/>
    <n v="0"/>
    <b v="0"/>
    <s v="technology/web"/>
    <n v="0"/>
    <e v="#DIV/0!"/>
    <s v="technology"/>
    <s v="web"/>
    <x v="9"/>
    <n v="0"/>
    <n v="0"/>
    <n v="1"/>
    <n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4-12-05T22:20:36"/>
    <d v="2014-12-05T22:20:36"/>
    <n v="1422664740"/>
    <n v="1417818036"/>
    <b v="0"/>
    <n v="0"/>
    <b v="0"/>
    <s v="technology/web"/>
    <n v="0"/>
    <e v="#DIV/0!"/>
    <s v="technology"/>
    <s v="web"/>
    <x v="4"/>
    <n v="0"/>
    <n v="0"/>
    <n v="1"/>
    <n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6-04T15:35:24"/>
    <d v="2015-06-04T15:35:24"/>
    <n v="1438616124"/>
    <n v="1433432124"/>
    <b v="0"/>
    <n v="3"/>
    <b v="0"/>
    <s v="technology/web"/>
    <n v="0.14680000000000001"/>
    <n v="367"/>
    <s v="technology"/>
    <s v="web"/>
    <x v="0"/>
    <n v="0"/>
    <n v="0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1-08T16:58:00"/>
    <d v="2016-01-08T16:58:00"/>
    <n v="1454864280"/>
    <n v="1452272280"/>
    <b v="0"/>
    <n v="1"/>
    <b v="0"/>
    <s v="technology/web"/>
    <n v="4.0000000000000002E-4"/>
    <n v="2"/>
    <s v="technology"/>
    <s v="web"/>
    <x v="0"/>
    <n v="0"/>
    <n v="0"/>
    <n v="1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06T20:36:48"/>
    <d v="2016-04-06T20:36:48"/>
    <n v="1462053600"/>
    <n v="1459975008"/>
    <b v="0"/>
    <n v="0"/>
    <b v="0"/>
    <s v="technology/web"/>
    <n v="0"/>
    <e v="#DIV/0!"/>
    <s v="technology"/>
    <s v="web"/>
    <x v="2"/>
    <n v="0"/>
    <n v="0"/>
    <n v="1"/>
    <n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1-11T16:31:10"/>
    <d v="2014-11-11T16:31:10"/>
    <n v="1418315470"/>
    <n v="1415723470"/>
    <b v="0"/>
    <n v="2"/>
    <b v="0"/>
    <s v="technology/web"/>
    <n v="0.2857142857142857"/>
    <n v="60"/>
    <s v="technology"/>
    <s v="web"/>
    <x v="2"/>
    <n v="0"/>
    <n v="0"/>
    <n v="1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1-14T00:16:40"/>
    <d v="2015-11-14T00:16:40"/>
    <n v="1451348200"/>
    <n v="1447460200"/>
    <b v="0"/>
    <n v="0"/>
    <b v="0"/>
    <s v="technology/web"/>
    <n v="0"/>
    <e v="#DIV/0!"/>
    <s v="technology"/>
    <s v="web"/>
    <x v="10"/>
    <n v="0"/>
    <n v="0"/>
    <n v="1"/>
    <n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09-01T22:25:56"/>
    <d v="2015-09-01T22:25:56"/>
    <n v="1445898356"/>
    <n v="1441146356"/>
    <b v="0"/>
    <n v="0"/>
    <b v="0"/>
    <s v="technology/web"/>
    <n v="0"/>
    <e v="#DIV/0!"/>
    <s v="technology"/>
    <s v="web"/>
    <x v="2"/>
    <n v="0"/>
    <n v="0"/>
    <n v="1"/>
    <n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5-12-08T17:40:25"/>
    <d v="2015-12-08T17:40:25"/>
    <n v="1453071600"/>
    <n v="1449596425"/>
    <b v="0"/>
    <n v="0"/>
    <b v="0"/>
    <s v="technology/web"/>
    <n v="0"/>
    <e v="#DIV/0!"/>
    <s v="technology"/>
    <s v="web"/>
    <x v="4"/>
    <n v="0"/>
    <n v="0"/>
    <n v="1"/>
    <n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09-21T12:45:33"/>
    <d v="2015-09-21T12:45:33"/>
    <n v="1445431533"/>
    <n v="1442839533"/>
    <b v="0"/>
    <n v="27"/>
    <b v="0"/>
    <s v="technology/web"/>
    <n v="0.1052"/>
    <n v="97.41"/>
    <s v="technology"/>
    <s v="web"/>
    <x v="9"/>
    <n v="0"/>
    <n v="0"/>
    <n v="1"/>
    <n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2-25T23:16:56"/>
    <d v="2016-02-25T23:16:56"/>
    <n v="1461622616"/>
    <n v="1456442216"/>
    <b v="0"/>
    <n v="14"/>
    <b v="0"/>
    <s v="technology/web"/>
    <n v="1.34E-2"/>
    <n v="47.86"/>
    <s v="technology"/>
    <s v="web"/>
    <x v="10"/>
    <n v="0"/>
    <n v="0"/>
    <n v="1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2-28T17:19:25"/>
    <d v="2015-02-28T17:19:25"/>
    <n v="1429028365"/>
    <n v="1425143965"/>
    <b v="0"/>
    <n v="2"/>
    <b v="0"/>
    <s v="technology/web"/>
    <n v="2.5000000000000001E-3"/>
    <n v="50"/>
    <s v="technology"/>
    <s v="web"/>
    <x v="3"/>
    <n v="0"/>
    <n v="0"/>
    <n v="1"/>
    <n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1-11T19:30:11"/>
    <d v="2016-01-11T19:30:11"/>
    <n v="1455132611"/>
    <n v="1452540611"/>
    <b v="0"/>
    <n v="0"/>
    <b v="0"/>
    <s v="technology/web"/>
    <n v="0"/>
    <e v="#DIV/0!"/>
    <s v="technology"/>
    <s v="web"/>
    <x v="9"/>
    <n v="0"/>
    <n v="0"/>
    <n v="1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1-18T04:32:21"/>
    <d v="2014-11-18T04:32:21"/>
    <n v="1418877141"/>
    <n v="1416285141"/>
    <b v="0"/>
    <n v="4"/>
    <b v="0"/>
    <s v="technology/web"/>
    <n v="3.2799999999999999E-3"/>
    <n v="20.5"/>
    <s v="technology"/>
    <s v="web"/>
    <x v="9"/>
    <n v="0"/>
    <n v="0"/>
    <n v="1"/>
    <n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5-26T18:39:56"/>
    <d v="2015-05-26T18:39:56"/>
    <n v="1435257596"/>
    <n v="1432665596"/>
    <b v="0"/>
    <n v="0"/>
    <b v="0"/>
    <s v="technology/web"/>
    <n v="0"/>
    <e v="#DIV/0!"/>
    <s v="technology"/>
    <s v="web"/>
    <x v="4"/>
    <n v="0"/>
    <n v="0"/>
    <n v="1"/>
    <n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3-25T01:39:31"/>
    <d v="2015-03-25T01:39:31"/>
    <n v="1429839571"/>
    <n v="1427247571"/>
    <b v="0"/>
    <n v="6"/>
    <b v="0"/>
    <s v="technology/web"/>
    <n v="3.272727272727273E-2"/>
    <n v="30"/>
    <s v="technology"/>
    <s v="web"/>
    <x v="0"/>
    <n v="0"/>
    <n v="0"/>
    <n v="1"/>
    <n v="1"/>
  </r>
  <r>
    <n v="2373"/>
    <s v="Cykelauktion.com (Canceled)"/>
    <s v="We want to create a safe marketplace for buying and selling bicycles."/>
    <n v="850000"/>
    <n v="50"/>
    <x v="1"/>
    <s v="SE"/>
    <s v="SEK"/>
    <d v="2015-07-30T15:53:44"/>
    <d v="2015-07-30T15:53:44"/>
    <n v="1440863624"/>
    <n v="1438271624"/>
    <b v="0"/>
    <n v="1"/>
    <b v="0"/>
    <s v="technology/web"/>
    <n v="5.8823529411764708E-5"/>
    <n v="50"/>
    <s v="technology"/>
    <s v="web"/>
    <x v="10"/>
    <n v="0"/>
    <n v="0"/>
    <n v="1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1-13T20:14:20"/>
    <d v="2015-01-13T20:14:20"/>
    <n v="1423772060"/>
    <n v="1421180060"/>
    <b v="0"/>
    <n v="1"/>
    <b v="0"/>
    <s v="technology/web"/>
    <n v="4.5454545454545455E-4"/>
    <n v="10"/>
    <s v="technology"/>
    <s v="web"/>
    <x v="8"/>
    <n v="0"/>
    <n v="0"/>
    <n v="1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8-10T20:03:57"/>
    <d v="2016-08-10T20:03:57"/>
    <n v="1473451437"/>
    <n v="1470859437"/>
    <b v="0"/>
    <n v="0"/>
    <b v="0"/>
    <s v="technology/web"/>
    <n v="0"/>
    <e v="#DIV/0!"/>
    <s v="technology"/>
    <s v="web"/>
    <x v="1"/>
    <n v="0"/>
    <n v="0"/>
    <n v="1"/>
    <n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1-10T22:12:46"/>
    <d v="2015-11-10T22:12:46"/>
    <n v="1449785566"/>
    <n v="1447193566"/>
    <b v="0"/>
    <n v="4"/>
    <b v="0"/>
    <s v="technology/web"/>
    <n v="0.10877666666666666"/>
    <n v="81.58"/>
    <s v="technology"/>
    <s v="web"/>
    <x v="4"/>
    <n v="0"/>
    <n v="0"/>
    <n v="1"/>
    <n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0-26T20:53:03"/>
    <d v="2016-10-26T20:53:03"/>
    <n v="1480110783"/>
    <n v="1477515183"/>
    <b v="0"/>
    <n v="0"/>
    <b v="0"/>
    <s v="technology/web"/>
    <n v="0"/>
    <e v="#DIV/0!"/>
    <s v="technology"/>
    <s v="web"/>
    <x v="4"/>
    <n v="0"/>
    <n v="0"/>
    <n v="1"/>
    <n v="1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7-28T00:18:50"/>
    <d v="2015-07-28T00:18:50"/>
    <n v="1440548330"/>
    <n v="1438042730"/>
    <b v="0"/>
    <n v="0"/>
    <b v="0"/>
    <s v="technology/web"/>
    <n v="0"/>
    <e v="#DIV/0!"/>
    <s v="technology"/>
    <s v="web"/>
    <x v="10"/>
    <n v="0"/>
    <n v="0"/>
    <n v="1"/>
    <n v="1"/>
  </r>
  <r>
    <n v="2379"/>
    <s v="SelectCooks.com (Canceled)"/>
    <s v="Selectcooks.com is a community marketplace for people to list, find and hire chefs."/>
    <n v="30000"/>
    <n v="0"/>
    <x v="1"/>
    <s v="US"/>
    <s v="USD"/>
    <d v="2015-08-21T00:23:36"/>
    <d v="2015-08-21T00:23:36"/>
    <n v="1444004616"/>
    <n v="1440116616"/>
    <b v="0"/>
    <n v="0"/>
    <b v="0"/>
    <s v="technology/web"/>
    <n v="0"/>
    <e v="#DIV/0!"/>
    <s v="technology"/>
    <s v="web"/>
    <x v="5"/>
    <n v="0"/>
    <n v="0"/>
    <n v="1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09-01T19:02:22"/>
    <d v="2015-09-01T19:02:22"/>
    <n v="1443726142"/>
    <n v="1441134142"/>
    <b v="0"/>
    <n v="3"/>
    <b v="0"/>
    <s v="technology/web"/>
    <n v="3.6666666666666666E-3"/>
    <n v="18.329999999999998"/>
    <s v="technology"/>
    <s v="web"/>
    <x v="6"/>
    <n v="0"/>
    <n v="0"/>
    <n v="1"/>
    <n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3-11T22:27:28"/>
    <d v="2015-03-11T22:27:28"/>
    <n v="1428704848"/>
    <n v="1426112848"/>
    <b v="0"/>
    <n v="7"/>
    <b v="0"/>
    <s v="technology/web"/>
    <n v="1.8193398957730169E-2"/>
    <n v="224.43"/>
    <s v="technology"/>
    <s v="web"/>
    <x v="10"/>
    <n v="0"/>
    <n v="0"/>
    <n v="1"/>
    <n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7-10T04:30:03"/>
    <d v="2015-07-10T04:30:03"/>
    <n v="1438662603"/>
    <n v="1436502603"/>
    <b v="0"/>
    <n v="2"/>
    <b v="0"/>
    <s v="technology/web"/>
    <n v="2.5000000000000001E-2"/>
    <n v="37.5"/>
    <s v="technology"/>
    <s v="web"/>
    <x v="4"/>
    <n v="0"/>
    <n v="0"/>
    <n v="1"/>
    <n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1-23T01:21:47"/>
    <d v="2015-01-23T01:21:47"/>
    <n v="1424568107"/>
    <n v="1421976107"/>
    <b v="0"/>
    <n v="3"/>
    <b v="0"/>
    <s v="technology/web"/>
    <n v="4.3499999999999997E-2"/>
    <n v="145"/>
    <s v="technology"/>
    <s v="web"/>
    <x v="1"/>
    <n v="0"/>
    <n v="0"/>
    <n v="1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0-15T01:37:23"/>
    <d v="2014-10-15T01:37:23"/>
    <n v="1415932643"/>
    <n v="1413337043"/>
    <b v="0"/>
    <n v="8"/>
    <b v="0"/>
    <s v="technology/web"/>
    <n v="8.0000000000000002E-3"/>
    <n v="1"/>
    <s v="technology"/>
    <s v="web"/>
    <x v="4"/>
    <n v="0"/>
    <n v="0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7-06T16:50:32"/>
    <d v="2015-07-06T16:50:32"/>
    <n v="1438793432"/>
    <n v="1436201432"/>
    <b v="0"/>
    <n v="7"/>
    <b v="0"/>
    <s v="technology/web"/>
    <n v="1.2123076923076924E-2"/>
    <n v="112.57"/>
    <s v="technology"/>
    <s v="web"/>
    <x v="10"/>
    <n v="0"/>
    <n v="0"/>
    <n v="1"/>
    <n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4-11-11T20:07:04"/>
    <d v="2014-11-11T20:07:04"/>
    <n v="1420920424"/>
    <n v="1415736424"/>
    <b v="0"/>
    <n v="0"/>
    <b v="0"/>
    <s v="technology/web"/>
    <n v="0"/>
    <e v="#DIV/0!"/>
    <s v="technology"/>
    <s v="web"/>
    <x v="5"/>
    <n v="0"/>
    <n v="0"/>
    <n v="1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6-07T15:02:20"/>
    <d v="2016-06-07T15:02:20"/>
    <n v="1469199740"/>
    <n v="1465311740"/>
    <b v="0"/>
    <n v="3"/>
    <b v="0"/>
    <s v="technology/web"/>
    <n v="6.8399999999999997E-3"/>
    <n v="342"/>
    <s v="technology"/>
    <s v="web"/>
    <x v="10"/>
    <n v="0"/>
    <n v="0"/>
    <n v="1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4-12-16T20:29:19"/>
    <d v="2014-12-16T20:29:19"/>
    <n v="1421350140"/>
    <n v="1418761759"/>
    <b v="0"/>
    <n v="8"/>
    <b v="0"/>
    <s v="technology/web"/>
    <n v="1.2513513513513513E-2"/>
    <n v="57.88"/>
    <s v="technology"/>
    <s v="web"/>
    <x v="7"/>
    <n v="0"/>
    <n v="0"/>
    <n v="1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6-24T15:40:52"/>
    <d v="2015-06-24T15:40:52"/>
    <n v="1437861540"/>
    <n v="1435160452"/>
    <b v="0"/>
    <n v="1"/>
    <b v="0"/>
    <s v="technology/web"/>
    <n v="1.8749999999999999E-3"/>
    <n v="30"/>
    <s v="technology"/>
    <s v="web"/>
    <x v="6"/>
    <n v="0"/>
    <n v="0"/>
    <n v="1"/>
    <n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4-11-25T06:17:44"/>
    <d v="2014-11-25T06:17:44"/>
    <n v="1420352264"/>
    <n v="1416896264"/>
    <b v="0"/>
    <n v="0"/>
    <b v="0"/>
    <s v="technology/web"/>
    <n v="0"/>
    <e v="#DIV/0!"/>
    <s v="technology"/>
    <s v="web"/>
    <x v="10"/>
    <n v="0"/>
    <n v="0"/>
    <n v="1"/>
    <n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01T19:04:04"/>
    <d v="2015-03-01T19:04:04"/>
    <n v="1427825044"/>
    <n v="1425236644"/>
    <b v="0"/>
    <n v="1"/>
    <b v="0"/>
    <s v="technology/web"/>
    <n v="1.25E-3"/>
    <n v="25"/>
    <s v="technology"/>
    <s v="web"/>
    <x v="8"/>
    <n v="0"/>
    <n v="0"/>
    <n v="1"/>
    <n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09-29T02:53:43"/>
    <d v="2015-09-29T02:53:43"/>
    <n v="1446087223"/>
    <n v="1443495223"/>
    <b v="0"/>
    <n v="0"/>
    <b v="0"/>
    <s v="technology/web"/>
    <n v="0"/>
    <e v="#DIV/0!"/>
    <s v="technology"/>
    <s v="web"/>
    <x v="4"/>
    <n v="0"/>
    <n v="0"/>
    <n v="1"/>
    <n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7-09T15:33:37"/>
    <d v="2015-07-09T15:33:37"/>
    <n v="1439048017"/>
    <n v="1436456017"/>
    <b v="0"/>
    <n v="1"/>
    <b v="0"/>
    <s v="technology/web"/>
    <n v="5.0000000000000001E-4"/>
    <n v="50"/>
    <s v="technology"/>
    <s v="web"/>
    <x v="10"/>
    <n v="0"/>
    <n v="0"/>
    <n v="1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1-27T08:41:33"/>
    <d v="2015-01-27T08:41:33"/>
    <n v="1424940093"/>
    <n v="1422348093"/>
    <b v="0"/>
    <n v="2"/>
    <b v="0"/>
    <s v="technology/web"/>
    <n v="5.9999999999999995E-4"/>
    <n v="1.5"/>
    <s v="technology"/>
    <s v="web"/>
    <x v="0"/>
    <n v="0"/>
    <n v="0"/>
    <n v="1"/>
    <n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6-12-13T02:54:47"/>
    <d v="2016-12-13T02:54:47"/>
    <n v="1484038620"/>
    <n v="1481597687"/>
    <b v="0"/>
    <n v="0"/>
    <b v="0"/>
    <s v="technology/web"/>
    <n v="0"/>
    <e v="#DIV/0!"/>
    <s v="technology"/>
    <s v="web"/>
    <x v="5"/>
    <n v="0"/>
    <n v="0"/>
    <n v="1"/>
    <n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09-15T20:22:38"/>
    <d v="2015-09-15T20:22:38"/>
    <n v="1444940558"/>
    <n v="1442348558"/>
    <b v="0"/>
    <n v="1"/>
    <b v="0"/>
    <s v="technology/web"/>
    <n v="2E-3"/>
    <n v="10"/>
    <s v="technology"/>
    <s v="web"/>
    <x v="0"/>
    <n v="0"/>
    <n v="0"/>
    <n v="1"/>
    <n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4-12-03T21:14:16"/>
    <d v="2014-12-03T21:14:16"/>
    <n v="1420233256"/>
    <n v="1417641256"/>
    <b v="0"/>
    <n v="0"/>
    <b v="0"/>
    <s v="technology/web"/>
    <n v="0"/>
    <e v="#DIV/0!"/>
    <s v="technology"/>
    <s v="web"/>
    <x v="10"/>
    <n v="0"/>
    <n v="0"/>
    <n v="1"/>
    <n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6-02T21:59:44"/>
    <d v="2015-06-02T21:59:44"/>
    <n v="1435874384"/>
    <n v="1433282384"/>
    <b v="0"/>
    <n v="0"/>
    <b v="0"/>
    <s v="technology/web"/>
    <n v="0"/>
    <e v="#DIV/0!"/>
    <s v="technology"/>
    <s v="web"/>
    <x v="4"/>
    <n v="0"/>
    <n v="0"/>
    <n v="1"/>
    <n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1-13T20:28:26"/>
    <d v="2014-11-13T20:28:26"/>
    <n v="1418934506"/>
    <n v="1415910506"/>
    <b v="0"/>
    <n v="0"/>
    <b v="0"/>
    <s v="technology/web"/>
    <n v="0"/>
    <e v="#DIV/0!"/>
    <s v="technology"/>
    <s v="web"/>
    <x v="1"/>
    <n v="0"/>
    <n v="0"/>
    <n v="1"/>
    <n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3-15T06:26:04"/>
    <d v="2016-03-15T06:26:04"/>
    <n v="1460615164"/>
    <n v="1458023164"/>
    <b v="0"/>
    <n v="0"/>
    <b v="0"/>
    <s v="technology/web"/>
    <n v="0"/>
    <e v="#DIV/0!"/>
    <s v="technology"/>
    <s v="web"/>
    <x v="10"/>
    <n v="0"/>
    <n v="0"/>
    <n v="1"/>
    <n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1-05T19:44:56"/>
    <d v="2016-01-05T19:44:56"/>
    <n v="1457207096"/>
    <n v="1452023096"/>
    <b v="0"/>
    <n v="9"/>
    <b v="0"/>
    <s v="food/food trucks"/>
    <n v="7.1785714285714283E-3"/>
    <n v="22.33"/>
    <s v="food"/>
    <s v="food trucks"/>
    <x v="9"/>
    <n v="0"/>
    <n v="1"/>
    <n v="0"/>
    <n v="1"/>
  </r>
  <r>
    <n v="2402"/>
    <s v="Cupcake Truck Unite"/>
    <s v="Small town, delicious treats, and a mobile truck"/>
    <n v="12000"/>
    <n v="52"/>
    <x v="2"/>
    <s v="US"/>
    <s v="USD"/>
    <d v="2015-04-13T16:18:51"/>
    <d v="2015-04-13T16:18:51"/>
    <n v="1431533931"/>
    <n v="1428941931"/>
    <b v="0"/>
    <n v="1"/>
    <b v="0"/>
    <s v="food/food trucks"/>
    <n v="4.3333333333333331E-3"/>
    <n v="52"/>
    <s v="food"/>
    <s v="food trucks"/>
    <x v="1"/>
    <n v="0"/>
    <n v="1"/>
    <n v="0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1-30T21:10:58"/>
    <d v="2016-01-30T21:10:58"/>
    <n v="1459368658"/>
    <n v="1454188258"/>
    <b v="0"/>
    <n v="12"/>
    <b v="0"/>
    <s v="food/food trucks"/>
    <n v="0.16833333333333333"/>
    <n v="16.829999999999998"/>
    <s v="food"/>
    <s v="food trucks"/>
    <x v="4"/>
    <n v="0"/>
    <n v="1"/>
    <n v="0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5-12-04T00:56:47"/>
    <d v="2015-12-04T00:56:47"/>
    <n v="1451782607"/>
    <n v="1449190607"/>
    <b v="0"/>
    <n v="0"/>
    <b v="0"/>
    <s v="food/food trucks"/>
    <n v="0"/>
    <e v="#DIV/0!"/>
    <s v="food"/>
    <s v="food trucks"/>
    <x v="6"/>
    <n v="0"/>
    <n v="1"/>
    <n v="0"/>
    <n v="1"/>
  </r>
  <r>
    <n v="2405"/>
    <s v="JoyShtick Food Truck"/>
    <s v="We are the first gaming-themed food truck, bringing gourmet pub fare to the Jacksonville area."/>
    <n v="5000"/>
    <n v="1126"/>
    <x v="2"/>
    <s v="US"/>
    <s v="USD"/>
    <d v="2016-08-13T14:02:55"/>
    <d v="2016-08-13T14:02:55"/>
    <n v="1472911375"/>
    <n v="1471096975"/>
    <b v="0"/>
    <n v="20"/>
    <b v="0"/>
    <s v="food/food trucks"/>
    <n v="0.22520000000000001"/>
    <n v="56.3"/>
    <s v="food"/>
    <s v="food trucks"/>
    <x v="0"/>
    <n v="0"/>
    <n v="1"/>
    <n v="0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4-12-10T02:39:50"/>
    <d v="2014-12-10T02:39:50"/>
    <n v="1421635190"/>
    <n v="1418179190"/>
    <b v="0"/>
    <n v="16"/>
    <b v="0"/>
    <s v="food/food trucks"/>
    <n v="0.41384615384615386"/>
    <n v="84.06"/>
    <s v="food"/>
    <s v="food trucks"/>
    <x v="4"/>
    <n v="0"/>
    <n v="1"/>
    <n v="0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3-19T13:48:48"/>
    <d v="2015-03-19T13:48:48"/>
    <n v="1428732000"/>
    <n v="1426772928"/>
    <b v="0"/>
    <n v="33"/>
    <b v="0"/>
    <s v="food/food trucks"/>
    <n v="0.25259090909090909"/>
    <n v="168.39"/>
    <s v="food"/>
    <s v="food trucks"/>
    <x v="8"/>
    <n v="0"/>
    <n v="1"/>
    <n v="0"/>
    <n v="1"/>
  </r>
  <r>
    <n v="2408"/>
    <s v="Sabroso On Wheels"/>
    <s v="A US Army Vet trying to get a Peruvian food truck going! Really good Peruvian food now mobile!"/>
    <n v="15000"/>
    <n v="30"/>
    <x v="2"/>
    <s v="US"/>
    <s v="USD"/>
    <d v="2014-10-07T03:22:37"/>
    <d v="2014-10-07T03:22:37"/>
    <n v="1415247757"/>
    <n v="1412652157"/>
    <b v="0"/>
    <n v="2"/>
    <b v="0"/>
    <s v="food/food trucks"/>
    <n v="2E-3"/>
    <n v="15"/>
    <s v="food"/>
    <s v="food trucks"/>
    <x v="6"/>
    <n v="0"/>
    <n v="1"/>
    <n v="0"/>
    <n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7-19T21:01:15"/>
    <d v="2015-07-19T21:01:15"/>
    <n v="1439931675"/>
    <n v="1437339675"/>
    <b v="0"/>
    <n v="6"/>
    <b v="0"/>
    <s v="food/food trucks"/>
    <n v="1.84E-2"/>
    <n v="76.67"/>
    <s v="food"/>
    <s v="food trucks"/>
    <x v="9"/>
    <n v="0"/>
    <n v="1"/>
    <n v="0"/>
    <n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8-08T09:47:55"/>
    <d v="2015-08-08T09:47:55"/>
    <n v="1441619275"/>
    <n v="1439027275"/>
    <b v="0"/>
    <n v="0"/>
    <b v="0"/>
    <s v="food/food trucks"/>
    <n v="0"/>
    <e v="#DIV/0!"/>
    <s v="food"/>
    <s v="food trucks"/>
    <x v="6"/>
    <n v="0"/>
    <n v="1"/>
    <n v="0"/>
    <n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7-26T17:34:42"/>
    <d v="2015-07-26T17:34:42"/>
    <n v="1440524082"/>
    <n v="1437932082"/>
    <b v="0"/>
    <n v="3"/>
    <b v="0"/>
    <s v="food/food trucks"/>
    <n v="6.0400000000000002E-3"/>
    <n v="50.33"/>
    <s v="food"/>
    <s v="food trucks"/>
    <x v="9"/>
    <n v="0"/>
    <n v="1"/>
    <n v="0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0-12T17:41:13"/>
    <d v="2016-10-12T17:41:13"/>
    <n v="1480185673"/>
    <n v="1476294073"/>
    <b v="0"/>
    <n v="0"/>
    <b v="0"/>
    <s v="food/food trucks"/>
    <n v="0"/>
    <e v="#DIV/0!"/>
    <s v="food"/>
    <s v="food trucks"/>
    <x v="0"/>
    <n v="0"/>
    <n v="1"/>
    <n v="0"/>
    <n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01T02:38:02"/>
    <d v="2014-05-01T02:38:02"/>
    <n v="1401579000"/>
    <n v="1398911882"/>
    <b v="0"/>
    <n v="3"/>
    <b v="0"/>
    <s v="food/food trucks"/>
    <n v="8.3333333333333332E-3"/>
    <n v="8.33"/>
    <s v="food"/>
    <s v="food trucks"/>
    <x v="4"/>
    <n v="0"/>
    <n v="1"/>
    <n v="0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7-13T16:41:00"/>
    <d v="2015-07-13T16:41:00"/>
    <n v="1440215940"/>
    <n v="1436805660"/>
    <b v="0"/>
    <n v="13"/>
    <b v="0"/>
    <s v="food/food trucks"/>
    <n v="3.0666666666666665E-2"/>
    <n v="35.380000000000003"/>
    <s v="food"/>
    <s v="food trucks"/>
    <x v="6"/>
    <n v="0"/>
    <n v="1"/>
    <n v="0"/>
    <n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6-15T20:42:26"/>
    <d v="2016-06-15T20:42:26"/>
    <n v="1468615346"/>
    <n v="1466023346"/>
    <b v="0"/>
    <n v="6"/>
    <b v="0"/>
    <s v="food/food trucks"/>
    <n v="5.5833333333333334E-3"/>
    <n v="55.83"/>
    <s v="food"/>
    <s v="food trucks"/>
    <x v="10"/>
    <n v="0"/>
    <n v="1"/>
    <n v="0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1-15T17:42:23"/>
    <d v="2015-01-15T17:42:23"/>
    <n v="1426345200"/>
    <n v="1421343743"/>
    <b v="0"/>
    <n v="1"/>
    <b v="0"/>
    <s v="food/food trucks"/>
    <n v="2.5000000000000001E-4"/>
    <n v="5"/>
    <s v="food"/>
    <s v="food trucks"/>
    <x v="8"/>
    <n v="0"/>
    <n v="1"/>
    <n v="0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7-11T21:13:07"/>
    <d v="2014-07-11T21:13:07"/>
    <n v="1407705187"/>
    <n v="1405113187"/>
    <b v="0"/>
    <n v="0"/>
    <b v="0"/>
    <s v="food/food trucks"/>
    <n v="0"/>
    <e v="#DIV/0!"/>
    <s v="food"/>
    <s v="food trucks"/>
    <x v="4"/>
    <n v="0"/>
    <n v="1"/>
    <n v="0"/>
    <n v="1"/>
  </r>
  <r>
    <n v="2418"/>
    <s v="Mexican food truck"/>
    <s v="I want to start my food truck business."/>
    <n v="25000"/>
    <n v="5"/>
    <x v="2"/>
    <s v="US"/>
    <s v="USD"/>
    <d v="2015-01-23T20:34:04"/>
    <d v="2015-01-23T20:34:04"/>
    <n v="1427225644"/>
    <n v="1422045244"/>
    <b v="0"/>
    <n v="5"/>
    <b v="0"/>
    <s v="food/food trucks"/>
    <n v="2.0000000000000001E-4"/>
    <n v="1"/>
    <s v="food"/>
    <s v="food trucks"/>
    <x v="9"/>
    <n v="0"/>
    <n v="1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4-12-20T17:43:09"/>
    <d v="2014-12-20T17:43:09"/>
    <n v="1424281389"/>
    <n v="1419097389"/>
    <b v="0"/>
    <n v="0"/>
    <b v="0"/>
    <s v="food/food trucks"/>
    <n v="0"/>
    <e v="#DIV/0!"/>
    <s v="food"/>
    <s v="food trucks"/>
    <x v="4"/>
    <n v="0"/>
    <n v="1"/>
    <n v="0"/>
    <n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09-11T00:41:35"/>
    <d v="2014-09-11T00:41:35"/>
    <n v="1415583695"/>
    <n v="1410396095"/>
    <b v="0"/>
    <n v="36"/>
    <b v="0"/>
    <s v="food/food trucks"/>
    <n v="0.14825133372851215"/>
    <n v="69.47"/>
    <s v="food"/>
    <s v="food trucks"/>
    <x v="6"/>
    <n v="0"/>
    <n v="1"/>
    <n v="0"/>
    <n v="1"/>
  </r>
  <r>
    <n v="2421"/>
    <s v="hot dog cart"/>
    <s v="help me start Merrill's first hot dog cart in this empty lot"/>
    <n v="6000"/>
    <n v="1"/>
    <x v="2"/>
    <s v="US"/>
    <s v="USD"/>
    <d v="2015-01-22T16:29:56"/>
    <d v="2015-01-22T16:29:56"/>
    <n v="1424536196"/>
    <n v="1421944196"/>
    <b v="0"/>
    <n v="1"/>
    <b v="0"/>
    <s v="food/food trucks"/>
    <n v="1.6666666666666666E-4"/>
    <n v="1"/>
    <s v="food"/>
    <s v="food trucks"/>
    <x v="0"/>
    <n v="0"/>
    <n v="1"/>
    <n v="0"/>
    <n v="1"/>
  </r>
  <r>
    <n v="2422"/>
    <s v="Help starting a family owned food truck"/>
    <s v="Family owned business serving BBQ and seafood to the public"/>
    <n v="500"/>
    <n v="1"/>
    <x v="2"/>
    <s v="US"/>
    <s v="USD"/>
    <d v="2015-02-09T17:23:56"/>
    <d v="2015-02-09T17:23:56"/>
    <n v="1426091036"/>
    <n v="1423502636"/>
    <b v="0"/>
    <n v="1"/>
    <b v="0"/>
    <s v="food/food trucks"/>
    <n v="2E-3"/>
    <n v="1"/>
    <s v="food"/>
    <s v="food trucks"/>
    <x v="2"/>
    <n v="0"/>
    <n v="1"/>
    <n v="0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d v="2014-12-01T16:54:50"/>
    <d v="2014-12-01T16:54:50"/>
    <n v="1420044890"/>
    <n v="1417452890"/>
    <b v="0"/>
    <n v="1"/>
    <b v="0"/>
    <s v="food/food trucks"/>
    <n v="1.3333333333333334E-4"/>
    <n v="8"/>
    <s v="food"/>
    <s v="food trucks"/>
    <x v="10"/>
    <n v="0"/>
    <n v="1"/>
    <n v="0"/>
    <n v="1"/>
  </r>
  <r>
    <n v="2424"/>
    <s v="Lily and Memphs"/>
    <s v="Great and creative food from the heart in the form of a sweet food truck!"/>
    <n v="25000"/>
    <n v="310"/>
    <x v="2"/>
    <s v="US"/>
    <s v="USD"/>
    <d v="2014-09-27T21:25:08"/>
    <d v="2014-09-27T21:25:08"/>
    <n v="1414445108"/>
    <n v="1411853108"/>
    <b v="0"/>
    <n v="9"/>
    <b v="0"/>
    <s v="food/food trucks"/>
    <n v="1.24E-2"/>
    <n v="34.44"/>
    <s v="food"/>
    <s v="food trucks"/>
    <x v="9"/>
    <n v="0"/>
    <n v="1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12T21:55:49"/>
    <d v="2016-05-12T21:55:49"/>
    <n v="1464386640"/>
    <n v="1463090149"/>
    <b v="0"/>
    <n v="1"/>
    <b v="0"/>
    <s v="food/food trucks"/>
    <n v="2.8571428571428574E-4"/>
    <n v="1"/>
    <s v="food"/>
    <s v="food trucks"/>
    <x v="4"/>
    <n v="0"/>
    <n v="1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6-09T04:04:52"/>
    <d v="2015-06-09T04:04:52"/>
    <n v="1439006692"/>
    <n v="1433822692"/>
    <b v="0"/>
    <n v="0"/>
    <b v="0"/>
    <s v="food/food trucks"/>
    <n v="0"/>
    <e v="#DIV/0!"/>
    <s v="food"/>
    <s v="food trucks"/>
    <x v="8"/>
    <n v="0"/>
    <n v="1"/>
    <n v="0"/>
    <n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2-12T07:38:53"/>
    <d v="2016-02-12T07:38:53"/>
    <n v="1458715133"/>
    <n v="1455262733"/>
    <b v="0"/>
    <n v="1"/>
    <b v="0"/>
    <s v="food/food trucks"/>
    <n v="2.0000000000000002E-5"/>
    <n v="1"/>
    <s v="food"/>
    <s v="food trucks"/>
    <x v="10"/>
    <n v="0"/>
    <n v="1"/>
    <n v="0"/>
    <n v="1"/>
  </r>
  <r>
    <n v="2428"/>
    <s v="Premium Burgers"/>
    <s v="From Moo 2 You! We want to offer premium burgers to a taco flooded environment."/>
    <n v="35000"/>
    <n v="1"/>
    <x v="2"/>
    <s v="US"/>
    <s v="USD"/>
    <d v="2015-02-10T18:49:11"/>
    <d v="2015-02-10T18:49:11"/>
    <n v="1426182551"/>
    <n v="1423594151"/>
    <b v="0"/>
    <n v="1"/>
    <b v="0"/>
    <s v="food/food trucks"/>
    <n v="2.8571428571428571E-5"/>
    <n v="1"/>
    <s v="food"/>
    <s v="food trucks"/>
    <x v="7"/>
    <n v="0"/>
    <n v="1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6-12-30T21:06:06"/>
    <d v="2016-12-30T21:06:06"/>
    <n v="1486313040"/>
    <n v="1483131966"/>
    <b v="0"/>
    <n v="4"/>
    <b v="0"/>
    <s v="food/food trucks"/>
    <n v="1.4321428571428572E-2"/>
    <n v="501.25"/>
    <s v="food"/>
    <s v="food trucks"/>
    <x v="10"/>
    <n v="0"/>
    <n v="1"/>
    <n v="0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1-13T03:08:24"/>
    <d v="2016-01-13T03:08:24"/>
    <n v="1455246504"/>
    <n v="1452654504"/>
    <b v="0"/>
    <n v="2"/>
    <b v="0"/>
    <s v="food/food trucks"/>
    <n v="7.0000000000000001E-3"/>
    <n v="10.5"/>
    <s v="food"/>
    <s v="food trucks"/>
    <x v="4"/>
    <n v="0"/>
    <n v="1"/>
    <n v="0"/>
    <n v="1"/>
  </r>
  <r>
    <n v="2431"/>
    <s v="Murphy's good eatin'"/>
    <s v="Go to Colorado and run a food truck with homemade food of all kinds."/>
    <n v="100000"/>
    <n v="2"/>
    <x v="2"/>
    <s v="US"/>
    <s v="USD"/>
    <d v="2016-04-29T02:23:33"/>
    <d v="2016-04-29T02:23:33"/>
    <n v="1467080613"/>
    <n v="1461896613"/>
    <b v="0"/>
    <n v="2"/>
    <b v="0"/>
    <s v="food/food trucks"/>
    <n v="2.0000000000000002E-5"/>
    <n v="1"/>
    <s v="food"/>
    <s v="food trucks"/>
    <x v="10"/>
    <n v="0"/>
    <n v="1"/>
    <n v="0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2-06T05:14:57"/>
    <d v="2015-02-06T05:14:57"/>
    <n v="1425791697"/>
    <n v="1423199697"/>
    <b v="0"/>
    <n v="2"/>
    <b v="0"/>
    <s v="food/food trucks"/>
    <n v="1.4285714285714287E-4"/>
    <n v="1"/>
    <s v="food"/>
    <s v="food trucks"/>
    <x v="1"/>
    <n v="0"/>
    <n v="1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1-28T21:35:43"/>
    <d v="2016-01-28T21:35:43"/>
    <n v="1456608943"/>
    <n v="1454016943"/>
    <b v="0"/>
    <n v="0"/>
    <b v="0"/>
    <s v="food/food trucks"/>
    <n v="0"/>
    <e v="#DIV/0!"/>
    <s v="food"/>
    <s v="food trucks"/>
    <x v="1"/>
    <n v="0"/>
    <n v="1"/>
    <n v="0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6-25T04:27:54"/>
    <d v="2015-06-25T04:27:54"/>
    <n v="1438662474"/>
    <n v="1435206474"/>
    <b v="0"/>
    <n v="2"/>
    <b v="0"/>
    <s v="food/food trucks"/>
    <n v="1.2999999999999999E-3"/>
    <n v="13"/>
    <s v="food"/>
    <s v="food trucks"/>
    <x v="8"/>
    <n v="0"/>
    <n v="1"/>
    <n v="0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09-05T06:39:46"/>
    <d v="2015-09-05T06:39:46"/>
    <n v="1444027186"/>
    <n v="1441435186"/>
    <b v="0"/>
    <n v="4"/>
    <b v="0"/>
    <s v="food/food trucks"/>
    <n v="4.8960000000000002E-3"/>
    <n v="306"/>
    <s v="food"/>
    <s v="food trucks"/>
    <x v="10"/>
    <n v="0"/>
    <n v="1"/>
    <n v="0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5-11-30T14:46:10"/>
    <d v="2015-11-30T14:46:10"/>
    <n v="1454078770"/>
    <n v="1448894770"/>
    <b v="0"/>
    <n v="2"/>
    <b v="0"/>
    <s v="food/food trucks"/>
    <n v="3.8461538461538462E-4"/>
    <n v="22.5"/>
    <s v="food"/>
    <s v="food trucks"/>
    <x v="10"/>
    <n v="0"/>
    <n v="1"/>
    <n v="0"/>
    <n v="1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1-27T23:09:48"/>
    <d v="2015-01-27T23:09:48"/>
    <n v="1426615200"/>
    <n v="1422400188"/>
    <b v="0"/>
    <n v="0"/>
    <b v="0"/>
    <s v="food/food trucks"/>
    <n v="0"/>
    <e v="#DIV/0!"/>
    <s v="food"/>
    <s v="food trucks"/>
    <x v="0"/>
    <n v="0"/>
    <n v="1"/>
    <n v="0"/>
    <n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0-08T21:57:42"/>
    <d v="2015-10-08T21:57:42"/>
    <n v="1449529062"/>
    <n v="1444341462"/>
    <b v="0"/>
    <n v="1"/>
    <b v="0"/>
    <s v="food/food trucks"/>
    <n v="3.3333333333333335E-3"/>
    <n v="50"/>
    <s v="food"/>
    <s v="food trucks"/>
    <x v="6"/>
    <n v="0"/>
    <n v="1"/>
    <n v="0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09-18T19:38:49"/>
    <d v="2015-09-18T19:38:49"/>
    <n v="1445197129"/>
    <n v="1442605129"/>
    <b v="0"/>
    <n v="0"/>
    <b v="0"/>
    <s v="food/food trucks"/>
    <n v="0"/>
    <e v="#DIV/0!"/>
    <s v="food"/>
    <s v="food trucks"/>
    <x v="1"/>
    <n v="0"/>
    <n v="1"/>
    <n v="0"/>
    <n v="1"/>
  </r>
  <r>
    <n v="2440"/>
    <s v="The first green Food Truck in Phnom Penh"/>
    <s v="Starting a entire clean energy food truck and set a new standard for Cambodia"/>
    <n v="5000"/>
    <n v="10"/>
    <x v="2"/>
    <s v="BE"/>
    <s v="EUR"/>
    <d v="2016-01-14T21:35:13"/>
    <d v="2016-01-14T21:35:13"/>
    <n v="1455399313"/>
    <n v="1452807313"/>
    <b v="0"/>
    <n v="2"/>
    <b v="0"/>
    <s v="food/food trucks"/>
    <n v="2E-3"/>
    <n v="5"/>
    <s v="food"/>
    <s v="food trucks"/>
    <x v="0"/>
    <n v="0"/>
    <n v="1"/>
    <n v="0"/>
    <n v="1"/>
  </r>
  <r>
    <n v="2441"/>
    <s v="Bring Alchemy Pops to the People!"/>
    <s v="YOU can help Alchemy Pops POP up on a street near you!"/>
    <n v="7500"/>
    <n v="8091"/>
    <x v="0"/>
    <s v="US"/>
    <s v="USD"/>
    <d v="2015-07-02T03:00:54"/>
    <d v="2015-07-02T03:00:54"/>
    <n v="1437627540"/>
    <n v="1435806054"/>
    <b v="0"/>
    <n v="109"/>
    <b v="1"/>
    <s v="food/small batch"/>
    <n v="1.0788"/>
    <n v="74.23"/>
    <s v="food"/>
    <s v="small batch"/>
    <x v="0"/>
    <n v="1"/>
    <n v="0"/>
    <n v="0"/>
    <n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2-17T16:00:28"/>
    <d v="2015-02-17T16:00:28"/>
    <n v="1426777228"/>
    <n v="1424188828"/>
    <b v="0"/>
    <n v="372"/>
    <b v="1"/>
    <s v="food/small batch"/>
    <n v="1.2594166666666666"/>
    <n v="81.25"/>
    <s v="food"/>
    <s v="small batch"/>
    <x v="8"/>
    <n v="1"/>
    <n v="0"/>
    <n v="0"/>
    <n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7-16T15:00:22"/>
    <d v="2014-07-16T15:00:22"/>
    <n v="1408114822"/>
    <n v="1405522822"/>
    <b v="0"/>
    <n v="311"/>
    <b v="1"/>
    <s v="food/small batch"/>
    <n v="2.0251494999999999"/>
    <n v="130.22999999999999"/>
    <s v="food"/>
    <s v="small batch"/>
    <x v="8"/>
    <n v="1"/>
    <n v="0"/>
    <n v="0"/>
    <n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4-25T18:06:31"/>
    <d v="2016-04-25T18:06:31"/>
    <n v="1464199591"/>
    <n v="1461607591"/>
    <b v="0"/>
    <n v="61"/>
    <b v="1"/>
    <s v="food/small batch"/>
    <n v="1.0860000000000001"/>
    <n v="53.41"/>
    <s v="food"/>
    <s v="small batch"/>
    <x v="4"/>
    <n v="1"/>
    <n v="0"/>
    <n v="0"/>
    <n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8-27T04:33:41"/>
    <d v="2015-08-27T04:33:41"/>
    <n v="1443242021"/>
    <n v="1440650021"/>
    <b v="0"/>
    <n v="115"/>
    <b v="1"/>
    <s v="food/small batch"/>
    <n v="1.728"/>
    <n v="75.13"/>
    <s v="food"/>
    <s v="small batch"/>
    <x v="0"/>
    <n v="1"/>
    <n v="0"/>
    <n v="0"/>
    <n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0-27T14:27:51"/>
    <d v="2016-10-27T14:27:51"/>
    <n v="1480174071"/>
    <n v="1477578471"/>
    <b v="0"/>
    <n v="111"/>
    <b v="1"/>
    <s v="food/small batch"/>
    <n v="1.6798"/>
    <n v="75.67"/>
    <s v="food"/>
    <s v="small batch"/>
    <x v="0"/>
    <n v="1"/>
    <n v="0"/>
    <n v="0"/>
    <n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0-11T11:16:33"/>
    <d v="2016-10-11T11:16:33"/>
    <n v="1478923200"/>
    <n v="1476184593"/>
    <b v="0"/>
    <n v="337"/>
    <b v="1"/>
    <s v="food/small batch"/>
    <n v="4.2720000000000002"/>
    <n v="31.69"/>
    <s v="food"/>
    <s v="small batch"/>
    <x v="4"/>
    <n v="1"/>
    <n v="0"/>
    <n v="0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25T07:35:13"/>
    <d v="2016-08-25T07:35:13"/>
    <n v="1472621760"/>
    <n v="1472110513"/>
    <b v="0"/>
    <n v="9"/>
    <b v="1"/>
    <s v="food/small batch"/>
    <n v="1.075"/>
    <n v="47.78"/>
    <s v="food"/>
    <s v="small batch"/>
    <x v="2"/>
    <n v="1"/>
    <n v="0"/>
    <n v="0"/>
    <n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0-31T03:25:15"/>
    <d v="2014-10-31T03:25:15"/>
    <n v="1417321515"/>
    <n v="1414725915"/>
    <b v="0"/>
    <n v="120"/>
    <b v="1"/>
    <s v="food/small batch"/>
    <n v="1.08"/>
    <n v="90"/>
    <s v="food"/>
    <s v="small batch"/>
    <x v="1"/>
    <n v="1"/>
    <n v="0"/>
    <n v="0"/>
    <n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09-20T01:44:16"/>
    <d v="2014-09-20T01:44:16"/>
    <n v="1414465860"/>
    <n v="1411177456"/>
    <b v="0"/>
    <n v="102"/>
    <b v="1"/>
    <s v="food/small batch"/>
    <n v="1.0153353333333335"/>
    <n v="149.31"/>
    <s v="food"/>
    <s v="small batch"/>
    <x v="6"/>
    <n v="1"/>
    <n v="0"/>
    <n v="0"/>
    <n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2-13T21:48:10"/>
    <d v="2017-02-13T21:48:10"/>
    <n v="1488750490"/>
    <n v="1487022490"/>
    <b v="0"/>
    <n v="186"/>
    <b v="1"/>
    <s v="food/small batch"/>
    <n v="1.1545000000000001"/>
    <n v="62.07"/>
    <s v="food"/>
    <s v="small batch"/>
    <x v="1"/>
    <n v="1"/>
    <n v="0"/>
    <n v="0"/>
    <n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1-30T20:15:00"/>
    <d v="2015-11-30T20:15:00"/>
    <n v="1451430000"/>
    <n v="1448914500"/>
    <b v="0"/>
    <n v="15"/>
    <b v="1"/>
    <s v="food/small batch"/>
    <n v="1.335"/>
    <n v="53.4"/>
    <s v="food"/>
    <s v="small batch"/>
    <x v="2"/>
    <n v="1"/>
    <n v="0"/>
    <n v="0"/>
    <n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1-03T16:36:49"/>
    <d v="2017-01-03T16:36:49"/>
    <n v="1486053409"/>
    <n v="1483461409"/>
    <b v="0"/>
    <n v="67"/>
    <b v="1"/>
    <s v="food/small batch"/>
    <n v="1.5469999999999999"/>
    <n v="69.27"/>
    <s v="food"/>
    <s v="small batch"/>
    <x v="4"/>
    <n v="1"/>
    <n v="0"/>
    <n v="0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2-04T04:50:08"/>
    <d v="2017-02-04T04:50:08"/>
    <n v="1489207808"/>
    <n v="1486183808"/>
    <b v="0"/>
    <n v="130"/>
    <b v="1"/>
    <s v="food/small batch"/>
    <n v="1.0084571428571429"/>
    <n v="271.51"/>
    <s v="food"/>
    <s v="small batch"/>
    <x v="7"/>
    <n v="1"/>
    <n v="0"/>
    <n v="0"/>
    <n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3-23T18:45:50"/>
    <d v="2016-03-23T18:45:50"/>
    <n v="1461177950"/>
    <n v="1458758750"/>
    <b v="0"/>
    <n v="16"/>
    <b v="1"/>
    <s v="food/small batch"/>
    <n v="1.82"/>
    <n v="34.130000000000003"/>
    <s v="food"/>
    <s v="small batch"/>
    <x v="2"/>
    <n v="1"/>
    <n v="0"/>
    <n v="0"/>
    <n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1-26T23:03:59"/>
    <d v="2017-01-26T23:03:59"/>
    <n v="1488063839"/>
    <n v="1485471839"/>
    <b v="0"/>
    <n v="67"/>
    <b v="1"/>
    <s v="food/small batch"/>
    <n v="1.8086666666666666"/>
    <n v="40.49"/>
    <s v="food"/>
    <s v="small batch"/>
    <x v="4"/>
    <n v="1"/>
    <n v="0"/>
    <n v="0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2-23T14:27:36"/>
    <d v="2016-02-23T14:27:36"/>
    <n v="1458826056"/>
    <n v="1456237656"/>
    <b v="0"/>
    <n v="124"/>
    <b v="1"/>
    <s v="food/small batch"/>
    <n v="1.0230434782608695"/>
    <n v="189.76"/>
    <s v="food"/>
    <s v="small batch"/>
    <x v="8"/>
    <n v="1"/>
    <n v="0"/>
    <n v="0"/>
    <n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5-05T20:55:18"/>
    <d v="2016-05-05T20:55:18"/>
    <n v="1465498800"/>
    <n v="1462481718"/>
    <b v="0"/>
    <n v="80"/>
    <b v="1"/>
    <s v="food/small batch"/>
    <n v="1.1017999999999999"/>
    <n v="68.86"/>
    <s v="food"/>
    <s v="small batch"/>
    <x v="0"/>
    <n v="1"/>
    <n v="0"/>
    <n v="0"/>
    <n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2-07T15:18:05"/>
    <d v="2016-02-07T15:18:05"/>
    <n v="1458742685"/>
    <n v="1454858285"/>
    <b v="0"/>
    <n v="282"/>
    <b v="1"/>
    <s v="food/small batch"/>
    <n v="1.0225"/>
    <n v="108.78"/>
    <s v="food"/>
    <s v="small batch"/>
    <x v="5"/>
    <n v="1"/>
    <n v="0"/>
    <n v="0"/>
    <n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6-11-30T04:29:27"/>
    <d v="2016-11-30T04:29:27"/>
    <n v="1483417020"/>
    <n v="1480480167"/>
    <b v="0"/>
    <n v="68"/>
    <b v="1"/>
    <s v="food/small batch"/>
    <n v="1.0078823529411765"/>
    <n v="125.99"/>
    <s v="food"/>
    <s v="small batch"/>
    <x v="0"/>
    <n v="1"/>
    <n v="0"/>
    <n v="0"/>
    <n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08-29T00:18:17"/>
    <d v="2011-08-29T00:18:17"/>
    <n v="1317438000"/>
    <n v="1314577097"/>
    <b v="0"/>
    <n v="86"/>
    <b v="1"/>
    <s v="music/indie rock"/>
    <n v="1.038"/>
    <n v="90.52"/>
    <s v="music"/>
    <s v="indie rock"/>
    <x v="0"/>
    <n v="1"/>
    <n v="0"/>
    <n v="0"/>
    <n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6-29T04:28:16"/>
    <d v="2012-06-29T04:28:16"/>
    <n v="1342672096"/>
    <n v="1340944096"/>
    <b v="0"/>
    <n v="115"/>
    <b v="1"/>
    <s v="music/indie rock"/>
    <n v="1.1070833333333334"/>
    <n v="28.88"/>
    <s v="music"/>
    <s v="indie rock"/>
    <x v="4"/>
    <n v="1"/>
    <n v="0"/>
    <n v="0"/>
    <n v="1"/>
  </r>
  <r>
    <n v="2463"/>
    <s v="Emma Ate the Lion &quot;Songs Two Count Too&quot;"/>
    <s v="Emma Ate The Lion's debut full length album"/>
    <n v="2000"/>
    <n v="2325"/>
    <x v="0"/>
    <s v="US"/>
    <s v="USD"/>
    <d v="2013-03-08T02:40:25"/>
    <d v="2013-03-08T02:40:25"/>
    <n v="1366138800"/>
    <n v="1362710425"/>
    <b v="0"/>
    <n v="75"/>
    <b v="1"/>
    <s v="music/indie rock"/>
    <n v="1.1625000000000001"/>
    <n v="31"/>
    <s v="music"/>
    <s v="indie rock"/>
    <x v="4"/>
    <n v="1"/>
    <n v="0"/>
    <n v="0"/>
    <n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01T21:36:37"/>
    <d v="2015-09-01T21:36:37"/>
    <n v="1443641340"/>
    <n v="1441143397"/>
    <b v="0"/>
    <n v="43"/>
    <b v="1"/>
    <s v="music/indie rock"/>
    <n v="1.111"/>
    <n v="51.67"/>
    <s v="music"/>
    <s v="indie rock"/>
    <x v="4"/>
    <n v="1"/>
    <n v="0"/>
    <n v="0"/>
    <n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8-24T17:15:48"/>
    <d v="2012-08-24T17:15:48"/>
    <n v="1348420548"/>
    <n v="1345828548"/>
    <b v="0"/>
    <n v="48"/>
    <b v="1"/>
    <s v="music/indie rock"/>
    <n v="1.8014285714285714"/>
    <n v="26.27"/>
    <s v="music"/>
    <s v="indie rock"/>
    <x v="2"/>
    <n v="1"/>
    <n v="0"/>
    <n v="0"/>
    <n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4-09T02:27:33"/>
    <d v="2013-04-09T02:27:33"/>
    <n v="1368066453"/>
    <n v="1365474453"/>
    <b v="0"/>
    <n v="52"/>
    <b v="1"/>
    <s v="music/indie rock"/>
    <n v="1"/>
    <n v="48.08"/>
    <s v="music"/>
    <s v="indie rock"/>
    <x v="4"/>
    <n v="1"/>
    <n v="0"/>
    <n v="0"/>
    <n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4-26T20:58:51"/>
    <d v="2012-04-26T20:58:51"/>
    <n v="1336669200"/>
    <n v="1335473931"/>
    <b v="0"/>
    <n v="43"/>
    <b v="1"/>
    <s v="music/indie rock"/>
    <n v="1.1850000000000001"/>
    <n v="27.56"/>
    <s v="music"/>
    <s v="indie rock"/>
    <x v="4"/>
    <n v="1"/>
    <n v="0"/>
    <n v="0"/>
    <n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09-22T03:42:01"/>
    <d v="2012-09-22T03:42:01"/>
    <n v="1351400400"/>
    <n v="1348285321"/>
    <b v="0"/>
    <n v="58"/>
    <b v="1"/>
    <s v="music/indie rock"/>
    <n v="1.0721700000000001"/>
    <n v="36.97"/>
    <s v="music"/>
    <s v="indie rock"/>
    <x v="4"/>
    <n v="1"/>
    <n v="0"/>
    <n v="0"/>
    <n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1-14T10:18:49"/>
    <d v="2011-01-14T10:18:49"/>
    <n v="1297160329"/>
    <n v="1295000329"/>
    <b v="0"/>
    <n v="47"/>
    <b v="1"/>
    <s v="music/indie rock"/>
    <n v="1.1366666666666667"/>
    <n v="29.02"/>
    <s v="music"/>
    <s v="indie rock"/>
    <x v="4"/>
    <n v="1"/>
    <n v="0"/>
    <n v="0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4-24T01:47:35"/>
    <d v="2012-04-24T01:47:35"/>
    <n v="1337824055"/>
    <n v="1335232055"/>
    <b v="0"/>
    <n v="36"/>
    <b v="1"/>
    <s v="music/indie rock"/>
    <n v="1.0316400000000001"/>
    <n v="28.66"/>
    <s v="music"/>
    <s v="indie rock"/>
    <x v="4"/>
    <n v="1"/>
    <n v="0"/>
    <n v="0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1-12-16T23:49:52"/>
    <d v="2011-12-16T23:49:52"/>
    <n v="1327535392"/>
    <n v="1324079392"/>
    <b v="0"/>
    <n v="17"/>
    <b v="1"/>
    <s v="music/indie rock"/>
    <n v="1.28"/>
    <n v="37.65"/>
    <s v="music"/>
    <s v="indie rock"/>
    <x v="2"/>
    <n v="1"/>
    <n v="0"/>
    <n v="0"/>
    <n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6-25T02:46:20"/>
    <d v="2010-06-25T02:46:20"/>
    <n v="1283562180"/>
    <n v="1277433980"/>
    <b v="0"/>
    <n v="104"/>
    <b v="1"/>
    <s v="music/indie rock"/>
    <n v="1.3576026666666667"/>
    <n v="97.9"/>
    <s v="music"/>
    <s v="indie rock"/>
    <x v="0"/>
    <n v="1"/>
    <n v="0"/>
    <n v="0"/>
    <n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0-11T17:57:49"/>
    <d v="2012-10-11T17:57:49"/>
    <n v="1352573869"/>
    <n v="1349978269"/>
    <b v="0"/>
    <n v="47"/>
    <b v="1"/>
    <s v="music/indie rock"/>
    <n v="1"/>
    <n v="42.55"/>
    <s v="music"/>
    <s v="indie rock"/>
    <x v="4"/>
    <n v="1"/>
    <n v="0"/>
    <n v="0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08-27T00:16:16"/>
    <d v="2010-08-27T00:16:16"/>
    <n v="1286756176"/>
    <n v="1282868176"/>
    <b v="0"/>
    <n v="38"/>
    <b v="1"/>
    <s v="music/indie rock"/>
    <n v="1.0000360000000001"/>
    <n v="131.58000000000001"/>
    <s v="music"/>
    <s v="indie rock"/>
    <x v="0"/>
    <n v="1"/>
    <n v="0"/>
    <n v="0"/>
    <n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5-12T06:54:15"/>
    <d v="2010-05-12T06:54:15"/>
    <n v="1278799200"/>
    <n v="1273647255"/>
    <b v="0"/>
    <n v="81"/>
    <b v="1"/>
    <s v="music/indie rock"/>
    <n v="1.0471999999999999"/>
    <n v="32.32"/>
    <s v="music"/>
    <s v="indie rock"/>
    <x v="4"/>
    <n v="1"/>
    <n v="0"/>
    <n v="0"/>
    <n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0-01T07:52:50"/>
    <d v="2014-10-01T07:52:50"/>
    <n v="1415004770"/>
    <n v="1412149970"/>
    <b v="0"/>
    <n v="55"/>
    <b v="1"/>
    <s v="music/indie rock"/>
    <n v="1.050225"/>
    <n v="61.1"/>
    <s v="music"/>
    <s v="indie rock"/>
    <x v="4"/>
    <n v="1"/>
    <n v="0"/>
    <n v="0"/>
    <n v="1"/>
  </r>
  <r>
    <n v="2477"/>
    <s v="Debut Album"/>
    <s v="Releasing my first album in August, and I need your help in order to get it done!"/>
    <n v="750"/>
    <n v="1285"/>
    <x v="0"/>
    <s v="US"/>
    <s v="USD"/>
    <d v="2012-06-28T16:35:45"/>
    <d v="2012-06-28T16:35:45"/>
    <n v="1344789345"/>
    <n v="1340901345"/>
    <b v="0"/>
    <n v="41"/>
    <b v="1"/>
    <s v="music/indie rock"/>
    <n v="1.7133333333333334"/>
    <n v="31.34"/>
    <s v="music"/>
    <s v="indie rock"/>
    <x v="2"/>
    <n v="1"/>
    <n v="0"/>
    <n v="0"/>
    <n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2-12-14T22:48:33"/>
    <d v="2012-12-14T22:48:33"/>
    <n v="1358117313"/>
    <n v="1355525313"/>
    <b v="0"/>
    <n v="79"/>
    <b v="1"/>
    <s v="music/indie rock"/>
    <n v="1.2749999999999999"/>
    <n v="129.11000000000001"/>
    <s v="music"/>
    <s v="indie rock"/>
    <x v="0"/>
    <n v="1"/>
    <n v="0"/>
    <n v="0"/>
    <n v="1"/>
  </r>
  <r>
    <n v="2479"/>
    <s v="FUEL FAKE NATIVES"/>
    <s v="Fake Natives is headed on tour this summer. Help them fill their tank with fossil fuels."/>
    <n v="300"/>
    <n v="400.33"/>
    <x v="0"/>
    <s v="US"/>
    <s v="USD"/>
    <d v="2012-07-17T17:26:34"/>
    <d v="2012-07-17T17:26:34"/>
    <n v="1343440800"/>
    <n v="1342545994"/>
    <b v="0"/>
    <n v="16"/>
    <b v="1"/>
    <s v="music/indie rock"/>
    <n v="1.3344333333333334"/>
    <n v="25.02"/>
    <s v="music"/>
    <s v="indie rock"/>
    <x v="2"/>
    <n v="1"/>
    <n v="0"/>
    <n v="0"/>
    <n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08-11T22:28:04"/>
    <d v="2015-08-11T22:28:04"/>
    <n v="1444516084"/>
    <n v="1439332084"/>
    <b v="0"/>
    <n v="8"/>
    <b v="1"/>
    <s v="music/indie rock"/>
    <n v="1"/>
    <n v="250"/>
    <s v="music"/>
    <s v="indie rock"/>
    <x v="4"/>
    <n v="1"/>
    <n v="0"/>
    <n v="0"/>
    <n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3-31T15:30:08"/>
    <d v="2012-03-31T15:30:08"/>
    <n v="1335799808"/>
    <n v="1333207808"/>
    <b v="0"/>
    <n v="95"/>
    <b v="1"/>
    <s v="music/indie rock"/>
    <n v="1.1291099999999998"/>
    <n v="47.54"/>
    <s v="music"/>
    <s v="indie rock"/>
    <x v="4"/>
    <n v="1"/>
    <n v="0"/>
    <n v="0"/>
    <n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6-17T18:46:23"/>
    <d v="2011-06-17T18:46:23"/>
    <n v="1312224383"/>
    <n v="1308336383"/>
    <b v="0"/>
    <n v="25"/>
    <b v="1"/>
    <s v="music/indie rock"/>
    <n v="1.0009999999999999"/>
    <n v="40.04"/>
    <s v="music"/>
    <s v="indie rock"/>
    <x v="4"/>
    <n v="1"/>
    <n v="0"/>
    <n v="0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3-02T18:00:03"/>
    <d v="2012-03-02T18:00:03"/>
    <n v="1335891603"/>
    <n v="1330711203"/>
    <b v="0"/>
    <n v="19"/>
    <b v="1"/>
    <s v="music/indie rock"/>
    <n v="1.1372727272727272"/>
    <n v="65.84"/>
    <s v="music"/>
    <s v="indie rock"/>
    <x v="4"/>
    <n v="1"/>
    <n v="0"/>
    <n v="0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8-16T22:00:03"/>
    <d v="2011-08-16T22:00:03"/>
    <n v="1316124003"/>
    <n v="1313532003"/>
    <b v="0"/>
    <n v="90"/>
    <b v="1"/>
    <s v="music/indie rock"/>
    <n v="1.1931742857142855"/>
    <n v="46.4"/>
    <s v="music"/>
    <s v="indie rock"/>
    <x v="4"/>
    <n v="1"/>
    <n v="0"/>
    <n v="0"/>
    <n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09-07T23:57:59"/>
    <d v="2011-09-07T23:57:59"/>
    <n v="1318463879"/>
    <n v="1315439879"/>
    <b v="0"/>
    <n v="41"/>
    <b v="1"/>
    <s v="music/indie rock"/>
    <n v="1.0325"/>
    <n v="50.37"/>
    <s v="music"/>
    <s v="indie rock"/>
    <x v="4"/>
    <n v="1"/>
    <n v="0"/>
    <n v="0"/>
    <n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3-23T16:59:36"/>
    <d v="2012-03-23T16:59:36"/>
    <n v="1335113976"/>
    <n v="1332521976"/>
    <b v="0"/>
    <n v="30"/>
    <b v="1"/>
    <s v="music/indie rock"/>
    <n v="2.6566666666666667"/>
    <n v="26.57"/>
    <s v="music"/>
    <s v="indie rock"/>
    <x v="2"/>
    <n v="1"/>
    <n v="0"/>
    <n v="0"/>
    <n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4-27T01:59:57"/>
    <d v="2012-04-27T01:59:57"/>
    <n v="1338083997"/>
    <n v="1335491997"/>
    <b v="0"/>
    <n v="38"/>
    <b v="1"/>
    <s v="music/indie rock"/>
    <n v="1.0005066666666667"/>
    <n v="39.49"/>
    <s v="music"/>
    <s v="indie rock"/>
    <x v="4"/>
    <n v="1"/>
    <n v="0"/>
    <n v="0"/>
    <n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0-17T15:11:48"/>
    <d v="2011-10-17T15:11:48"/>
    <n v="1321459908"/>
    <n v="1318864308"/>
    <b v="0"/>
    <n v="65"/>
    <b v="1"/>
    <s v="music/indie rock"/>
    <n v="1.0669999999999999"/>
    <n v="49.25"/>
    <s v="music"/>
    <s v="indie rock"/>
    <x v="4"/>
    <n v="1"/>
    <n v="0"/>
    <n v="0"/>
    <n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4-09T16:33:59"/>
    <d v="2013-04-09T16:33:59"/>
    <n v="1368117239"/>
    <n v="1365525239"/>
    <b v="0"/>
    <n v="75"/>
    <b v="1"/>
    <s v="music/indie rock"/>
    <n v="1.3367142857142857"/>
    <n v="62.38"/>
    <s v="music"/>
    <s v="indie rock"/>
    <x v="4"/>
    <n v="1"/>
    <n v="0"/>
    <n v="0"/>
    <n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4-24T05:27:56"/>
    <d v="2012-04-24T05:27:56"/>
    <n v="1340429276"/>
    <n v="1335245276"/>
    <b v="0"/>
    <n v="16"/>
    <b v="1"/>
    <s v="music/indie rock"/>
    <n v="1.214"/>
    <n v="37.94"/>
    <s v="music"/>
    <s v="indie rock"/>
    <x v="2"/>
    <n v="1"/>
    <n v="0"/>
    <n v="0"/>
    <n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0-12-30T20:08:34"/>
    <d v="2010-12-30T20:08:34"/>
    <n v="1295142660"/>
    <n v="1293739714"/>
    <b v="0"/>
    <n v="10"/>
    <b v="1"/>
    <s v="music/indie rock"/>
    <n v="1.032"/>
    <n v="51.6"/>
    <s v="music"/>
    <s v="indie rock"/>
    <x v="2"/>
    <n v="1"/>
    <n v="0"/>
    <n v="0"/>
    <n v="1"/>
  </r>
  <r>
    <n v="2492"/>
    <s v="SUPER NICE EP 2012"/>
    <s v="We're a band from Hawaii trying to produce our first EP and we need help!"/>
    <n v="600"/>
    <n v="750"/>
    <x v="0"/>
    <s v="US"/>
    <s v="USD"/>
    <d v="2012-04-25T23:39:48"/>
    <d v="2012-04-25T23:39:48"/>
    <n v="1339840740"/>
    <n v="1335397188"/>
    <b v="0"/>
    <n v="27"/>
    <b v="1"/>
    <s v="music/indie rock"/>
    <n v="1.25"/>
    <n v="27.78"/>
    <s v="music"/>
    <s v="indie rock"/>
    <x v="2"/>
    <n v="1"/>
    <n v="0"/>
    <n v="0"/>
    <n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3-15T04:02:20"/>
    <d v="2013-03-15T04:02:20"/>
    <n v="1367208140"/>
    <n v="1363320140"/>
    <b v="0"/>
    <n v="259"/>
    <b v="1"/>
    <s v="music/indie rock"/>
    <n v="1.2869999999999999"/>
    <n v="99.38"/>
    <s v="music"/>
    <s v="indie rock"/>
    <x v="8"/>
    <n v="1"/>
    <n v="0"/>
    <n v="0"/>
    <n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4-23T15:29:04"/>
    <d v="2012-04-23T15:29:04"/>
    <n v="1337786944"/>
    <n v="1335194944"/>
    <b v="0"/>
    <n v="39"/>
    <b v="1"/>
    <s v="music/indie rock"/>
    <n v="1.0100533333333332"/>
    <n v="38.85"/>
    <s v="music"/>
    <s v="indie rock"/>
    <x v="4"/>
    <n v="1"/>
    <n v="0"/>
    <n v="0"/>
    <n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5-07T22:42:55"/>
    <d v="2012-05-07T22:42:55"/>
    <n v="1339022575"/>
    <n v="1336430575"/>
    <b v="0"/>
    <n v="42"/>
    <b v="1"/>
    <s v="music/indie rock"/>
    <n v="1.2753666666666665"/>
    <n v="45.55"/>
    <s v="music"/>
    <s v="indie rock"/>
    <x v="4"/>
    <n v="1"/>
    <n v="0"/>
    <n v="0"/>
    <n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2-22T23:54:52"/>
    <d v="2013-02-22T23:54:52"/>
    <n v="1364597692"/>
    <n v="1361577292"/>
    <b v="0"/>
    <n v="10"/>
    <b v="1"/>
    <s v="music/indie rock"/>
    <n v="1"/>
    <n v="600"/>
    <s v="music"/>
    <s v="indie rock"/>
    <x v="0"/>
    <n v="1"/>
    <n v="0"/>
    <n v="0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7-06T21:05:38"/>
    <d v="2011-07-06T21:05:38"/>
    <n v="1312578338"/>
    <n v="1309986338"/>
    <b v="0"/>
    <n v="56"/>
    <b v="1"/>
    <s v="music/indie rock"/>
    <n v="1.127715"/>
    <n v="80.55"/>
    <s v="music"/>
    <s v="indie rock"/>
    <x v="4"/>
    <n v="1"/>
    <n v="0"/>
    <n v="0"/>
    <n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13T23:13:07"/>
    <d v="2015-01-13T23:13:07"/>
    <n v="1422400387"/>
    <n v="1421190787"/>
    <b v="0"/>
    <n v="20"/>
    <b v="1"/>
    <s v="music/indie rock"/>
    <n v="1.056"/>
    <n v="52.8"/>
    <s v="music"/>
    <s v="indie rock"/>
    <x v="4"/>
    <n v="1"/>
    <n v="0"/>
    <n v="0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1-13T15:33:57"/>
    <d v="2012-11-13T15:33:57"/>
    <n v="1356976800"/>
    <n v="1352820837"/>
    <b v="0"/>
    <n v="170"/>
    <b v="1"/>
    <s v="music/indie rock"/>
    <n v="2.0262500000000001"/>
    <n v="47.68"/>
    <s v="music"/>
    <s v="indie rock"/>
    <x v="4"/>
    <n v="1"/>
    <n v="0"/>
    <n v="0"/>
    <n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5-24T18:32:55"/>
    <d v="2012-05-24T18:32:55"/>
    <n v="1340476375"/>
    <n v="1337884375"/>
    <b v="0"/>
    <n v="29"/>
    <b v="1"/>
    <s v="music/indie rock"/>
    <n v="1.1333333333333333"/>
    <n v="23.45"/>
    <s v="music"/>
    <s v="indie rock"/>
    <x v="2"/>
    <n v="1"/>
    <n v="0"/>
    <n v="0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8-28T18:38:24"/>
    <d v="2015-08-28T18:38:24"/>
    <n v="1443379104"/>
    <n v="1440787104"/>
    <b v="0"/>
    <n v="7"/>
    <b v="0"/>
    <s v="food/restaurants"/>
    <n v="2.5545454545454545E-2"/>
    <n v="40.14"/>
    <s v="food"/>
    <s v="restaurants"/>
    <x v="1"/>
    <n v="0"/>
    <n v="1"/>
    <n v="0"/>
    <n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8-07T19:48:38"/>
    <d v="2014-08-07T19:48:38"/>
    <n v="1411328918"/>
    <n v="1407440918"/>
    <b v="0"/>
    <n v="5"/>
    <b v="0"/>
    <s v="food/restaurants"/>
    <n v="7.8181818181818181E-4"/>
    <n v="17.2"/>
    <s v="food"/>
    <s v="restaurants"/>
    <x v="10"/>
    <n v="0"/>
    <n v="1"/>
    <n v="0"/>
    <n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5-08T21:35:08"/>
    <d v="2016-05-08T21:35:08"/>
    <n v="1465333560"/>
    <n v="1462743308"/>
    <b v="0"/>
    <n v="0"/>
    <b v="0"/>
    <s v="food/restaurants"/>
    <n v="0"/>
    <e v="#DIV/0!"/>
    <s v="food"/>
    <s v="restaurants"/>
    <x v="1"/>
    <n v="0"/>
    <n v="1"/>
    <n v="0"/>
    <n v="1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0-16T00:22:14"/>
    <d v="2014-10-16T00:22:14"/>
    <n v="1416014534"/>
    <n v="1413418934"/>
    <b v="0"/>
    <n v="0"/>
    <b v="0"/>
    <s v="food/restaurants"/>
    <n v="0"/>
    <e v="#DIV/0!"/>
    <s v="food"/>
    <s v="restaurants"/>
    <x v="7"/>
    <n v="0"/>
    <n v="1"/>
    <n v="0"/>
    <n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2-12T01:20:16"/>
    <d v="2015-02-12T01:20:16"/>
    <n v="1426292416"/>
    <n v="1423704016"/>
    <b v="0"/>
    <n v="0"/>
    <b v="0"/>
    <s v="food/restaurants"/>
    <n v="0"/>
    <e v="#DIV/0!"/>
    <s v="food"/>
    <s v="restaurants"/>
    <x v="0"/>
    <n v="0"/>
    <n v="1"/>
    <n v="0"/>
    <n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09-11T07:07:49"/>
    <d v="2015-09-11T07:07:49"/>
    <n v="1443906000"/>
    <n v="1441955269"/>
    <b v="0"/>
    <n v="2"/>
    <b v="0"/>
    <s v="food/restaurants"/>
    <n v="6.0000000000000001E-3"/>
    <n v="15"/>
    <s v="food"/>
    <s v="restaurants"/>
    <x v="0"/>
    <n v="0"/>
    <n v="1"/>
    <n v="0"/>
    <n v="1"/>
  </r>
  <r>
    <n v="2507"/>
    <s v="Help Cafe Talavera get a New Kitchen!"/>
    <s v="Unique dishes for a unique city!."/>
    <n v="42850"/>
    <n v="0"/>
    <x v="2"/>
    <s v="US"/>
    <s v="USD"/>
    <d v="2015-04-11T01:45:04"/>
    <d v="2015-04-11T01:45:04"/>
    <n v="1431308704"/>
    <n v="1428716704"/>
    <b v="0"/>
    <n v="0"/>
    <b v="0"/>
    <s v="food/restaurants"/>
    <n v="0"/>
    <e v="#DIV/0!"/>
    <s v="food"/>
    <s v="restaurants"/>
    <x v="3"/>
    <n v="0"/>
    <n v="1"/>
    <n v="0"/>
    <n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7-15T22:50:34"/>
    <d v="2014-07-15T22:50:34"/>
    <n v="1408056634"/>
    <n v="1405464634"/>
    <b v="0"/>
    <n v="0"/>
    <b v="0"/>
    <s v="food/restaurants"/>
    <n v="0"/>
    <e v="#DIV/0!"/>
    <s v="food"/>
    <s v="restaurants"/>
    <x v="8"/>
    <n v="0"/>
    <n v="1"/>
    <n v="0"/>
    <n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2-23T19:25:49"/>
    <d v="2015-02-23T19:25:49"/>
    <n v="1429554349"/>
    <n v="1424719549"/>
    <b v="0"/>
    <n v="28"/>
    <b v="0"/>
    <s v="food/restaurants"/>
    <n v="1.0526315789473684E-2"/>
    <n v="35.71"/>
    <s v="food"/>
    <s v="restaurants"/>
    <x v="10"/>
    <n v="0"/>
    <n v="1"/>
    <n v="0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3-15T23:56:12"/>
    <d v="2015-03-15T23:56:12"/>
    <n v="1431647772"/>
    <n v="1426463772"/>
    <b v="0"/>
    <n v="2"/>
    <b v="0"/>
    <s v="food/restaurants"/>
    <n v="1.5E-3"/>
    <n v="37.5"/>
    <s v="food"/>
    <s v="restaurants"/>
    <x v="10"/>
    <n v="0"/>
    <n v="1"/>
    <n v="0"/>
    <n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1-02T10:43:33"/>
    <d v="2016-01-02T10:43:33"/>
    <n v="1454323413"/>
    <n v="1451731413"/>
    <b v="0"/>
    <n v="0"/>
    <b v="0"/>
    <s v="food/restaurants"/>
    <n v="0"/>
    <e v="#DIV/0!"/>
    <s v="food"/>
    <s v="restaurants"/>
    <x v="10"/>
    <n v="0"/>
    <n v="1"/>
    <n v="0"/>
    <n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1-28T21:02:41"/>
    <d v="2014-11-28T21:02:41"/>
    <n v="1418504561"/>
    <n v="1417208561"/>
    <b v="0"/>
    <n v="0"/>
    <b v="0"/>
    <s v="food/restaurants"/>
    <n v="0"/>
    <e v="#DIV/0!"/>
    <s v="food"/>
    <s v="restaurants"/>
    <x v="4"/>
    <n v="0"/>
    <n v="1"/>
    <n v="0"/>
    <n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6-12-28T00:09:49"/>
    <d v="2016-12-28T00:09:49"/>
    <n v="1488067789"/>
    <n v="1482883789"/>
    <b v="0"/>
    <n v="0"/>
    <b v="0"/>
    <s v="food/restaurants"/>
    <n v="0"/>
    <e v="#DIV/0!"/>
    <s v="food"/>
    <s v="restaurants"/>
    <x v="10"/>
    <n v="0"/>
    <n v="1"/>
    <n v="0"/>
    <n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03T09:21:17"/>
    <d v="2014-08-03T09:21:17"/>
    <n v="1408526477"/>
    <n v="1407057677"/>
    <b v="0"/>
    <n v="4"/>
    <b v="0"/>
    <s v="food/restaurants"/>
    <n v="1.7500000000000002E-2"/>
    <n v="52.5"/>
    <s v="food"/>
    <s v="restaurants"/>
    <x v="1"/>
    <n v="0"/>
    <n v="1"/>
    <n v="0"/>
    <n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1-23T20:09:13"/>
    <d v="2015-01-23T20:09:13"/>
    <n v="1424635753"/>
    <n v="1422043753"/>
    <b v="0"/>
    <n v="12"/>
    <b v="0"/>
    <s v="food/restaurants"/>
    <n v="0.186"/>
    <n v="77.5"/>
    <s v="food"/>
    <s v="restaurants"/>
    <x v="0"/>
    <n v="0"/>
    <n v="1"/>
    <n v="0"/>
    <n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0-30T15:40:52"/>
    <d v="2014-10-30T15:40:52"/>
    <n v="1417279252"/>
    <n v="1414683652"/>
    <b v="0"/>
    <n v="0"/>
    <b v="0"/>
    <s v="food/restaurants"/>
    <n v="0"/>
    <e v="#DIV/0!"/>
    <s v="food"/>
    <s v="restaurants"/>
    <x v="8"/>
    <n v="0"/>
    <n v="1"/>
    <n v="0"/>
    <n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2-17T19:15:30"/>
    <d v="2015-02-17T19:15:30"/>
    <n v="1426788930"/>
    <n v="1424200530"/>
    <b v="0"/>
    <n v="33"/>
    <b v="0"/>
    <s v="food/restaurants"/>
    <n v="9.8166666666666666E-2"/>
    <n v="53.55"/>
    <s v="food"/>
    <s v="restaurants"/>
    <x v="6"/>
    <n v="0"/>
    <n v="1"/>
    <n v="0"/>
    <n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0-14T16:20:28"/>
    <d v="2014-10-14T16:20:28"/>
    <n v="1415899228"/>
    <n v="1413303628"/>
    <b v="0"/>
    <n v="0"/>
    <b v="0"/>
    <s v="food/restaurants"/>
    <n v="0"/>
    <e v="#DIV/0!"/>
    <s v="food"/>
    <s v="restaurants"/>
    <x v="0"/>
    <n v="0"/>
    <n v="1"/>
    <n v="0"/>
    <n v="1"/>
  </r>
  <r>
    <n v="2519"/>
    <s v="Kelli's Kitchen"/>
    <s v="Better than your mom's, better than Cracker Barrel, only at Kelli's Kitchen (all from scratch)."/>
    <n v="150000"/>
    <n v="65"/>
    <x v="2"/>
    <s v="US"/>
    <s v="USD"/>
    <d v="2014-06-19T03:43:24"/>
    <d v="2014-06-19T03:43:24"/>
    <n v="1405741404"/>
    <n v="1403149404"/>
    <b v="0"/>
    <n v="4"/>
    <b v="0"/>
    <s v="food/restaurants"/>
    <n v="4.3333333333333331E-4"/>
    <n v="16.25"/>
    <s v="food"/>
    <s v="restaurants"/>
    <x v="10"/>
    <n v="0"/>
    <n v="1"/>
    <n v="0"/>
    <n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08-30T14:24:45"/>
    <d v="2016-08-30T14:24:45"/>
    <n v="1476559260"/>
    <n v="1472567085"/>
    <b v="0"/>
    <n v="0"/>
    <b v="0"/>
    <s v="food/restaurants"/>
    <n v="0"/>
    <e v="#DIV/0!"/>
    <s v="food"/>
    <s v="restaurants"/>
    <x v="10"/>
    <n v="0"/>
    <n v="1"/>
    <n v="0"/>
    <n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09-22T23:13:41"/>
    <d v="2015-09-22T23:13:41"/>
    <n v="1444778021"/>
    <n v="1442963621"/>
    <b v="0"/>
    <n v="132"/>
    <b v="1"/>
    <s v="music/classical music"/>
    <n v="1.0948792000000001"/>
    <n v="103.68"/>
    <s v="music"/>
    <s v="classical music"/>
    <x v="1"/>
    <n v="1"/>
    <n v="0"/>
    <n v="0"/>
    <n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3-31T13:46:00"/>
    <d v="2016-03-31T13:46:00"/>
    <n v="1461336720"/>
    <n v="1459431960"/>
    <b v="0"/>
    <n v="27"/>
    <b v="1"/>
    <s v="music/classical music"/>
    <n v="1"/>
    <n v="185.19"/>
    <s v="music"/>
    <s v="classical music"/>
    <x v="0"/>
    <n v="1"/>
    <n v="0"/>
    <n v="0"/>
    <n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0-18T23:24:52"/>
    <d v="2014-10-18T23:24:52"/>
    <n v="1416270292"/>
    <n v="1413674692"/>
    <b v="0"/>
    <n v="26"/>
    <b v="1"/>
    <s v="music/classical music"/>
    <n v="1.5644444444444445"/>
    <n v="54.15"/>
    <s v="music"/>
    <s v="classical music"/>
    <x v="2"/>
    <n v="1"/>
    <n v="0"/>
    <n v="0"/>
    <n v="1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1-18T19:22:37"/>
    <d v="2014-11-18T19:22:37"/>
    <n v="1419136200"/>
    <n v="1416338557"/>
    <b v="0"/>
    <n v="43"/>
    <b v="1"/>
    <s v="music/classical music"/>
    <n v="1.016"/>
    <n v="177.21"/>
    <s v="music"/>
    <s v="classical music"/>
    <x v="0"/>
    <n v="1"/>
    <n v="0"/>
    <n v="0"/>
    <n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5-29T20:16:11"/>
    <d v="2012-05-29T20:16:11"/>
    <n v="1340914571"/>
    <n v="1338322571"/>
    <b v="0"/>
    <n v="80"/>
    <b v="1"/>
    <s v="music/classical music"/>
    <n v="1.00325"/>
    <n v="100.33"/>
    <s v="music"/>
    <s v="classical music"/>
    <x v="0"/>
    <n v="1"/>
    <n v="0"/>
    <n v="0"/>
    <n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1-10T02:11:14"/>
    <d v="2014-11-10T02:11:14"/>
    <n v="1418014740"/>
    <n v="1415585474"/>
    <b v="0"/>
    <n v="33"/>
    <b v="1"/>
    <s v="music/classical music"/>
    <n v="1.1294999999999999"/>
    <n v="136.91"/>
    <s v="music"/>
    <s v="classical music"/>
    <x v="4"/>
    <n v="1"/>
    <n v="0"/>
    <n v="0"/>
    <n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09-29T18:01:31"/>
    <d v="2013-09-29T18:01:31"/>
    <n v="1382068740"/>
    <n v="1380477691"/>
    <b v="0"/>
    <n v="71"/>
    <b v="1"/>
    <s v="music/classical music"/>
    <n v="1.02125"/>
    <n v="57.54"/>
    <s v="music"/>
    <s v="classical music"/>
    <x v="4"/>
    <n v="1"/>
    <n v="0"/>
    <n v="0"/>
    <n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01T20:01:43"/>
    <d v="2015-08-01T20:01:43"/>
    <n v="1440068400"/>
    <n v="1438459303"/>
    <b v="0"/>
    <n v="81"/>
    <b v="1"/>
    <s v="music/classical music"/>
    <n v="1.0724974999999999"/>
    <n v="52.96"/>
    <s v="music"/>
    <s v="classical music"/>
    <x v="4"/>
    <n v="1"/>
    <n v="0"/>
    <n v="0"/>
    <n v="1"/>
  </r>
  <r>
    <n v="2529"/>
    <s v="UrbanArias is DC's Contemporary Opera Company"/>
    <s v="Opera. Short. New."/>
    <n v="6000"/>
    <n v="6257"/>
    <x v="0"/>
    <s v="US"/>
    <s v="USD"/>
    <d v="2012-02-09T01:56:15"/>
    <d v="2012-02-09T01:56:15"/>
    <n v="1332636975"/>
    <n v="1328752575"/>
    <b v="0"/>
    <n v="76"/>
    <b v="1"/>
    <s v="music/classical music"/>
    <n v="1.0428333333333333"/>
    <n v="82.33"/>
    <s v="music"/>
    <s v="classical music"/>
    <x v="0"/>
    <n v="1"/>
    <n v="0"/>
    <n v="0"/>
    <n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3-18T20:45:05"/>
    <d v="2015-03-18T20:45:05"/>
    <n v="1429505400"/>
    <n v="1426711505"/>
    <b v="0"/>
    <n v="48"/>
    <b v="1"/>
    <s v="music/classical music"/>
    <n v="1"/>
    <n v="135.41999999999999"/>
    <s v="music"/>
    <s v="classical music"/>
    <x v="0"/>
    <n v="1"/>
    <n v="0"/>
    <n v="0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7-23T16:19:14"/>
    <d v="2015-07-23T16:19:14"/>
    <n v="1439611140"/>
    <n v="1437668354"/>
    <b v="0"/>
    <n v="61"/>
    <b v="1"/>
    <s v="music/classical music"/>
    <n v="1.004"/>
    <n v="74.069999999999993"/>
    <s v="music"/>
    <s v="classical music"/>
    <x v="4"/>
    <n v="1"/>
    <n v="0"/>
    <n v="0"/>
    <n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7-17T20:22:46"/>
    <d v="2012-07-17T20:22:46"/>
    <n v="1345148566"/>
    <n v="1342556566"/>
    <b v="0"/>
    <n v="60"/>
    <b v="1"/>
    <s v="music/classical music"/>
    <n v="1.26125"/>
    <n v="84.08"/>
    <s v="music"/>
    <s v="classical music"/>
    <x v="4"/>
    <n v="1"/>
    <n v="0"/>
    <n v="0"/>
    <n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1-30T18:01:51"/>
    <d v="2013-01-30T18:01:51"/>
    <n v="1362160868"/>
    <n v="1359568911"/>
    <b v="0"/>
    <n v="136"/>
    <b v="1"/>
    <s v="music/classical music"/>
    <n v="1.1066666666666667"/>
    <n v="61.03"/>
    <s v="music"/>
    <s v="classical music"/>
    <x v="0"/>
    <n v="1"/>
    <n v="0"/>
    <n v="0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09-11-10T16:48:32"/>
    <d v="2009-11-10T16:48:32"/>
    <n v="1262325600"/>
    <n v="1257871712"/>
    <b v="0"/>
    <n v="14"/>
    <b v="1"/>
    <s v="music/classical music"/>
    <n v="1.05"/>
    <n v="150"/>
    <s v="music"/>
    <s v="classical music"/>
    <x v="4"/>
    <n v="1"/>
    <n v="0"/>
    <n v="0"/>
    <n v="1"/>
  </r>
  <r>
    <n v="2535"/>
    <s v="Mark Hayes Requiem Recording"/>
    <s v="Mark Hayes: Requiem Recording"/>
    <n v="20000"/>
    <n v="20755"/>
    <x v="0"/>
    <s v="US"/>
    <s v="USD"/>
    <d v="2014-10-31T18:59:05"/>
    <d v="2014-10-31T18:59:05"/>
    <n v="1417463945"/>
    <n v="1414781945"/>
    <b v="0"/>
    <n v="78"/>
    <b v="1"/>
    <s v="music/classical music"/>
    <n v="1.03775"/>
    <n v="266.08999999999997"/>
    <s v="music"/>
    <s v="classical music"/>
    <x v="8"/>
    <n v="1"/>
    <n v="0"/>
    <n v="0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09T02:32:46"/>
    <d v="2013-07-09T02:32:46"/>
    <n v="1375151566"/>
    <n v="1373337166"/>
    <b v="0"/>
    <n v="4"/>
    <b v="1"/>
    <s v="music/classical music"/>
    <n v="1.1599999999999999"/>
    <n v="7.25"/>
    <s v="music"/>
    <s v="classical music"/>
    <x v="2"/>
    <n v="1"/>
    <n v="0"/>
    <n v="0"/>
    <n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6-02T15:34:15"/>
    <d v="2011-06-02T15:34:15"/>
    <n v="1312212855"/>
    <n v="1307028855"/>
    <b v="0"/>
    <n v="11"/>
    <b v="1"/>
    <s v="music/classical music"/>
    <n v="1.1000000000000001"/>
    <n v="100"/>
    <s v="music"/>
    <s v="classical music"/>
    <x v="4"/>
    <n v="1"/>
    <n v="0"/>
    <n v="0"/>
    <n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1-24T12:14:21"/>
    <d v="2013-01-24T12:14:21"/>
    <n v="1361681940"/>
    <n v="1359029661"/>
    <b v="0"/>
    <n v="185"/>
    <b v="1"/>
    <s v="music/classical music"/>
    <n v="1.130176111111111"/>
    <n v="109.96"/>
    <s v="music"/>
    <s v="classical music"/>
    <x v="6"/>
    <n v="1"/>
    <n v="0"/>
    <n v="0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4-12-04T21:39:12"/>
    <d v="2014-12-04T21:39:12"/>
    <n v="1422913152"/>
    <n v="1417729152"/>
    <b v="0"/>
    <n v="59"/>
    <b v="1"/>
    <s v="music/classical music"/>
    <n v="1.0024999999999999"/>
    <n v="169.92"/>
    <s v="music"/>
    <s v="classical music"/>
    <x v="1"/>
    <n v="1"/>
    <n v="0"/>
    <n v="0"/>
    <n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08-30T16:12:01"/>
    <d v="2011-08-30T16:12:01"/>
    <n v="1319904721"/>
    <n v="1314720721"/>
    <b v="0"/>
    <n v="27"/>
    <b v="1"/>
    <s v="music/classical music"/>
    <n v="1.034"/>
    <n v="95.74"/>
    <s v="music"/>
    <s v="classical music"/>
    <x v="4"/>
    <n v="1"/>
    <n v="0"/>
    <n v="0"/>
    <n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7-28T10:46:58"/>
    <d v="2013-07-28T10:46:58"/>
    <n v="1380192418"/>
    <n v="1375008418"/>
    <b v="0"/>
    <n v="63"/>
    <b v="1"/>
    <s v="music/classical music"/>
    <n v="1.0702857142857143"/>
    <n v="59.46"/>
    <s v="music"/>
    <s v="classical music"/>
    <x v="4"/>
    <n v="1"/>
    <n v="0"/>
    <n v="0"/>
    <n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08-23T10:14:17"/>
    <d v="2013-08-23T10:14:17"/>
    <n v="1380599940"/>
    <n v="1377252857"/>
    <b v="0"/>
    <n v="13"/>
    <b v="1"/>
    <s v="music/classical music"/>
    <n v="1.0357142857142858"/>
    <n v="55.77"/>
    <s v="music"/>
    <s v="classical music"/>
    <x v="2"/>
    <n v="1"/>
    <n v="0"/>
    <n v="0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0-12-02T02:34:58"/>
    <d v="2010-12-02T02:34:58"/>
    <n v="1293937200"/>
    <n v="1291257298"/>
    <b v="0"/>
    <n v="13"/>
    <b v="1"/>
    <s v="music/classical music"/>
    <n v="1.5640000000000001"/>
    <n v="30.08"/>
    <s v="music"/>
    <s v="classical music"/>
    <x v="2"/>
    <n v="1"/>
    <n v="0"/>
    <n v="0"/>
    <n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6-08T12:29:29"/>
    <d v="2012-06-08T12:29:29"/>
    <n v="1341750569"/>
    <n v="1339158569"/>
    <b v="0"/>
    <n v="57"/>
    <b v="1"/>
    <s v="music/classical music"/>
    <n v="1.0082"/>
    <n v="88.44"/>
    <s v="music"/>
    <s v="classical music"/>
    <x v="0"/>
    <n v="1"/>
    <n v="0"/>
    <n v="0"/>
    <n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1-23T03:18:58"/>
    <d v="2015-01-23T03:18:58"/>
    <n v="1424997000"/>
    <n v="1421983138"/>
    <b v="0"/>
    <n v="61"/>
    <b v="1"/>
    <s v="music/classical music"/>
    <n v="1.9530000000000001"/>
    <n v="64.03"/>
    <s v="music"/>
    <s v="classical music"/>
    <x v="4"/>
    <n v="1"/>
    <n v="0"/>
    <n v="0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09-07T20:36:19"/>
    <d v="2013-09-07T20:36:19"/>
    <n v="1380949200"/>
    <n v="1378586179"/>
    <b v="0"/>
    <n v="65"/>
    <b v="1"/>
    <s v="music/classical music"/>
    <n v="1.1171428571428572"/>
    <n v="60.15"/>
    <s v="music"/>
    <s v="classical music"/>
    <x v="4"/>
    <n v="1"/>
    <n v="0"/>
    <n v="0"/>
    <n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3-05T18:33:23"/>
    <d v="2012-03-05T18:33:23"/>
    <n v="1333560803"/>
    <n v="1330972403"/>
    <b v="0"/>
    <n v="134"/>
    <b v="1"/>
    <s v="music/classical music"/>
    <n v="1.1985454545454546"/>
    <n v="49.19"/>
    <s v="music"/>
    <s v="classical music"/>
    <x v="0"/>
    <n v="1"/>
    <n v="0"/>
    <n v="0"/>
    <n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05T15:00:37"/>
    <d v="2016-09-05T15:00:37"/>
    <n v="1475209620"/>
    <n v="1473087637"/>
    <b v="0"/>
    <n v="37"/>
    <b v="1"/>
    <s v="music/classical music"/>
    <n v="1.0185"/>
    <n v="165.16"/>
    <s v="music"/>
    <s v="classical music"/>
    <x v="0"/>
    <n v="1"/>
    <n v="0"/>
    <n v="0"/>
    <n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4-26T18:11:10"/>
    <d v="2013-04-26T18:11:10"/>
    <n v="1370019600"/>
    <n v="1366999870"/>
    <b v="0"/>
    <n v="37"/>
    <b v="1"/>
    <s v="music/classical music"/>
    <n v="1.0280254777070064"/>
    <n v="43.62"/>
    <s v="music"/>
    <s v="classical music"/>
    <x v="4"/>
    <n v="1"/>
    <n v="0"/>
    <n v="0"/>
    <n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08-12T15:13:26"/>
    <d v="2015-08-12T15:13:26"/>
    <n v="1444276740"/>
    <n v="1439392406"/>
    <b v="0"/>
    <n v="150"/>
    <b v="1"/>
    <s v="music/classical music"/>
    <n v="1.0084615384615385"/>
    <n v="43.7"/>
    <s v="music"/>
    <s v="classical music"/>
    <x v="0"/>
    <n v="1"/>
    <n v="0"/>
    <n v="0"/>
    <n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2-22T06:03:05"/>
    <d v="2012-02-22T06:03:05"/>
    <n v="1332362880"/>
    <n v="1329890585"/>
    <b v="0"/>
    <n v="56"/>
    <b v="1"/>
    <s v="music/classical music"/>
    <n v="1.0273469387755103"/>
    <n v="67.42"/>
    <s v="music"/>
    <s v="classical music"/>
    <x v="4"/>
    <n v="1"/>
    <n v="0"/>
    <n v="0"/>
    <n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2-03T19:26:21"/>
    <d v="2017-02-03T19:26:21"/>
    <n v="1488741981"/>
    <n v="1486149981"/>
    <b v="0"/>
    <n v="18"/>
    <b v="1"/>
    <s v="music/classical music"/>
    <n v="1.0649999999999999"/>
    <n v="177.5"/>
    <s v="music"/>
    <s v="classical music"/>
    <x v="4"/>
    <n v="1"/>
    <n v="0"/>
    <n v="0"/>
    <n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7-23T04:46:47"/>
    <d v="2012-07-23T04:46:47"/>
    <n v="1348202807"/>
    <n v="1343018807"/>
    <b v="0"/>
    <n v="60"/>
    <b v="1"/>
    <s v="music/classical music"/>
    <n v="1.5553333333333332"/>
    <n v="38.880000000000003"/>
    <s v="music"/>
    <s v="classical music"/>
    <x v="4"/>
    <n v="1"/>
    <n v="0"/>
    <n v="0"/>
    <n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5-01T01:52:43"/>
    <d v="2015-05-01T01:52:43"/>
    <n v="1433131140"/>
    <n v="1430445163"/>
    <b v="0"/>
    <n v="67"/>
    <b v="1"/>
    <s v="music/classical music"/>
    <n v="1.228"/>
    <n v="54.99"/>
    <s v="music"/>
    <s v="classical music"/>
    <x v="4"/>
    <n v="1"/>
    <n v="0"/>
    <n v="0"/>
    <n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4-27T15:43:13"/>
    <d v="2012-04-27T15:43:13"/>
    <n v="1338219793"/>
    <n v="1335541393"/>
    <b v="0"/>
    <n v="35"/>
    <b v="1"/>
    <s v="music/classical music"/>
    <n v="1.0734999999999999"/>
    <n v="61.34"/>
    <s v="music"/>
    <s v="classical music"/>
    <x v="4"/>
    <n v="1"/>
    <n v="0"/>
    <n v="0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1-09T23:47:37"/>
    <d v="2012-11-09T23:47:37"/>
    <n v="1356392857"/>
    <n v="1352504857"/>
    <b v="0"/>
    <n v="34"/>
    <b v="1"/>
    <s v="music/classical music"/>
    <n v="1.0550335570469798"/>
    <n v="23.12"/>
    <s v="music"/>
    <s v="classical music"/>
    <x v="2"/>
    <n v="1"/>
    <n v="0"/>
    <n v="0"/>
    <n v="1"/>
  </r>
  <r>
    <n v="2557"/>
    <s v="European Tour"/>
    <s v="Raising money for our concert tour of Switzerland and Germany in June/July 2014"/>
    <n v="900"/>
    <n v="1066"/>
    <x v="0"/>
    <s v="GB"/>
    <s v="GBP"/>
    <d v="2014-04-15T17:53:06"/>
    <d v="2014-04-15T17:53:06"/>
    <n v="1400176386"/>
    <n v="1397584386"/>
    <b v="0"/>
    <n v="36"/>
    <b v="1"/>
    <s v="music/classical music"/>
    <n v="1.1844444444444444"/>
    <n v="29.61"/>
    <s v="music"/>
    <s v="classical music"/>
    <x v="2"/>
    <n v="1"/>
    <n v="0"/>
    <n v="0"/>
    <n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3-30T20:38:26"/>
    <d v="2015-03-30T20:38:26"/>
    <n v="1430488740"/>
    <n v="1427747906"/>
    <b v="0"/>
    <n v="18"/>
    <b v="1"/>
    <s v="music/classical music"/>
    <n v="1.0888"/>
    <n v="75.61"/>
    <s v="music"/>
    <s v="classical music"/>
    <x v="4"/>
    <n v="1"/>
    <n v="0"/>
    <n v="0"/>
    <n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0-13T20:58:04"/>
    <d v="2011-10-13T20:58:04"/>
    <n v="1321385820"/>
    <n v="1318539484"/>
    <b v="0"/>
    <n v="25"/>
    <b v="1"/>
    <s v="music/classical music"/>
    <n v="1.1125"/>
    <n v="35.6"/>
    <s v="music"/>
    <s v="classical music"/>
    <x v="2"/>
    <n v="1"/>
    <n v="0"/>
    <n v="0"/>
    <n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2-04T22:49:34"/>
    <d v="2015-02-04T22:49:34"/>
    <n v="1425682174"/>
    <n v="1423090174"/>
    <b v="0"/>
    <n v="21"/>
    <b v="1"/>
    <s v="music/classical music"/>
    <n v="1.0009999999999999"/>
    <n v="143"/>
    <s v="music"/>
    <s v="classical music"/>
    <x v="4"/>
    <n v="1"/>
    <n v="0"/>
    <n v="0"/>
    <n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09-13T12:41:29"/>
    <d v="2015-09-13T12:41:29"/>
    <n v="1444740089"/>
    <n v="1442148089"/>
    <b v="0"/>
    <n v="0"/>
    <b v="0"/>
    <s v="food/food trucks"/>
    <n v="0"/>
    <e v="#DIV/0!"/>
    <s v="food"/>
    <s v="food trucks"/>
    <x v="10"/>
    <n v="0"/>
    <n v="0"/>
    <n v="1"/>
    <n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08-12T12:35:39"/>
    <d v="2016-08-12T12:35:39"/>
    <n v="1476189339"/>
    <n v="1471005339"/>
    <b v="0"/>
    <n v="3"/>
    <b v="0"/>
    <s v="food/food trucks"/>
    <n v="7.4999999999999997E-3"/>
    <n v="25"/>
    <s v="food"/>
    <s v="food trucks"/>
    <x v="1"/>
    <n v="0"/>
    <n v="0"/>
    <n v="1"/>
    <n v="1"/>
  </r>
  <r>
    <n v="2563"/>
    <s v="Phoenix Pearl Boba Tea Truck (Canceled)"/>
    <s v="Michigan based bubble tea and specialty ice cream food truck"/>
    <n v="20000"/>
    <n v="0"/>
    <x v="1"/>
    <s v="US"/>
    <s v="USD"/>
    <d v="2015-05-31T03:20:51"/>
    <d v="2015-05-31T03:20:51"/>
    <n v="1438226451"/>
    <n v="1433042451"/>
    <b v="0"/>
    <n v="0"/>
    <b v="0"/>
    <s v="food/food trucks"/>
    <n v="0"/>
    <e v="#DIV/0!"/>
    <s v="food"/>
    <s v="food trucks"/>
    <x v="8"/>
    <n v="0"/>
    <n v="0"/>
    <n v="1"/>
    <n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7-02T00:58:19"/>
    <d v="2014-07-02T00:58:19"/>
    <n v="1406854699"/>
    <n v="1404262699"/>
    <b v="0"/>
    <n v="0"/>
    <b v="0"/>
    <s v="food/food trucks"/>
    <n v="0"/>
    <e v="#DIV/0!"/>
    <s v="food"/>
    <s v="food trucks"/>
    <x v="3"/>
    <n v="0"/>
    <n v="0"/>
    <n v="1"/>
    <n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3-11T15:36:29"/>
    <d v="2016-03-11T15:36:29"/>
    <n v="1462827000"/>
    <n v="1457710589"/>
    <b v="0"/>
    <n v="1"/>
    <b v="0"/>
    <s v="food/food trucks"/>
    <n v="0.01"/>
    <n v="100"/>
    <s v="food"/>
    <s v="food trucks"/>
    <x v="1"/>
    <n v="0"/>
    <n v="0"/>
    <n v="1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7-22T23:32:28"/>
    <d v="2014-07-22T23:32:28"/>
    <n v="1408663948"/>
    <n v="1406071948"/>
    <b v="0"/>
    <n v="0"/>
    <b v="0"/>
    <s v="food/food trucks"/>
    <n v="0"/>
    <e v="#DIV/0!"/>
    <s v="food"/>
    <s v="food trucks"/>
    <x v="7"/>
    <n v="0"/>
    <n v="0"/>
    <n v="1"/>
    <n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3-24T21:05:38"/>
    <d v="2015-03-24T21:05:38"/>
    <n v="1429823138"/>
    <n v="1427231138"/>
    <b v="0"/>
    <n v="2"/>
    <b v="0"/>
    <s v="food/food trucks"/>
    <n v="2.6666666666666666E-3"/>
    <n v="60"/>
    <s v="food"/>
    <s v="food trucks"/>
    <x v="11"/>
    <n v="0"/>
    <n v="0"/>
    <n v="1"/>
    <n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8-02T15:59:54"/>
    <d v="2016-08-02T15:59:54"/>
    <n v="1472745594"/>
    <n v="1470153594"/>
    <b v="0"/>
    <n v="1"/>
    <b v="0"/>
    <s v="food/food trucks"/>
    <n v="5.0000000000000001E-3"/>
    <n v="50"/>
    <s v="food"/>
    <s v="food trucks"/>
    <x v="1"/>
    <n v="0"/>
    <n v="0"/>
    <n v="1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8-18T02:31:52"/>
    <d v="2015-08-18T02:31:52"/>
    <n v="1442457112"/>
    <n v="1439865112"/>
    <b v="0"/>
    <n v="2"/>
    <b v="0"/>
    <s v="food/food trucks"/>
    <n v="2.2307692307692306E-2"/>
    <n v="72.5"/>
    <s v="food"/>
    <s v="food trucks"/>
    <x v="0"/>
    <n v="0"/>
    <n v="0"/>
    <n v="1"/>
    <n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1-09T21:40:35"/>
    <d v="2017-01-09T21:40:35"/>
    <n v="1486590035"/>
    <n v="1483998035"/>
    <b v="0"/>
    <n v="2"/>
    <b v="0"/>
    <s v="food/food trucks"/>
    <n v="8.4285714285714294E-3"/>
    <n v="29.5"/>
    <s v="food"/>
    <s v="food trucks"/>
    <x v="0"/>
    <n v="0"/>
    <n v="0"/>
    <n v="1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3-20T08:12:01"/>
    <d v="2016-03-20T08:12:01"/>
    <n v="1463645521"/>
    <n v="1458461521"/>
    <b v="0"/>
    <n v="4"/>
    <b v="0"/>
    <s v="food/food trucks"/>
    <n v="2.5000000000000001E-3"/>
    <n v="62.5"/>
    <s v="food"/>
    <s v="food trucks"/>
    <x v="10"/>
    <n v="0"/>
    <n v="0"/>
    <n v="1"/>
    <n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3-14T02:51:57"/>
    <d v="2015-03-14T02:51:57"/>
    <n v="1428893517"/>
    <n v="1426301517"/>
    <b v="0"/>
    <n v="0"/>
    <b v="0"/>
    <s v="food/food trucks"/>
    <n v="0"/>
    <e v="#DIV/0!"/>
    <s v="food"/>
    <s v="food trucks"/>
    <x v="5"/>
    <n v="0"/>
    <n v="0"/>
    <n v="1"/>
    <n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7-09T14:12:29"/>
    <d v="2014-07-09T14:12:29"/>
    <n v="1408803149"/>
    <n v="1404915149"/>
    <b v="0"/>
    <n v="0"/>
    <b v="0"/>
    <s v="food/food trucks"/>
    <n v="0"/>
    <e v="#DIV/0!"/>
    <s v="food"/>
    <s v="food trucks"/>
    <x v="0"/>
    <n v="0"/>
    <n v="0"/>
    <n v="1"/>
    <n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4-27T19:49:05"/>
    <d v="2016-04-27T19:49:05"/>
    <n v="1463600945"/>
    <n v="1461786545"/>
    <b v="0"/>
    <n v="0"/>
    <b v="0"/>
    <s v="food/food trucks"/>
    <n v="0"/>
    <e v="#DIV/0!"/>
    <s v="food"/>
    <s v="food trucks"/>
    <x v="1"/>
    <n v="0"/>
    <n v="0"/>
    <n v="1"/>
    <n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4-12-13T02:36:34"/>
    <d v="2014-12-13T02:36:34"/>
    <n v="1421030194"/>
    <n v="1418438194"/>
    <b v="0"/>
    <n v="0"/>
    <b v="0"/>
    <s v="food/food trucks"/>
    <n v="0"/>
    <e v="#DIV/0!"/>
    <s v="food"/>
    <s v="food trucks"/>
    <x v="10"/>
    <n v="0"/>
    <n v="0"/>
    <n v="1"/>
    <n v="1"/>
  </r>
  <r>
    <n v="2576"/>
    <s v="2 Go Fast Food (Canceled)"/>
    <s v="A New Twist with an American and Philippine fast food Mobile Trailer."/>
    <n v="10000"/>
    <n v="0"/>
    <x v="1"/>
    <s v="US"/>
    <s v="USD"/>
    <d v="2015-02-25T00:14:07"/>
    <d v="2015-02-25T00:14:07"/>
    <n v="1428707647"/>
    <n v="1424823247"/>
    <b v="0"/>
    <n v="0"/>
    <b v="0"/>
    <s v="food/food trucks"/>
    <n v="0"/>
    <e v="#DIV/0!"/>
    <s v="food"/>
    <s v="food trucks"/>
    <x v="1"/>
    <n v="0"/>
    <n v="0"/>
    <n v="1"/>
    <n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7-10T19:41:37"/>
    <d v="2014-07-10T19:41:37"/>
    <n v="1407181297"/>
    <n v="1405021297"/>
    <b v="0"/>
    <n v="0"/>
    <b v="0"/>
    <s v="food/food trucks"/>
    <n v="0"/>
    <e v="#DIV/0!"/>
    <s v="food"/>
    <s v="food trucks"/>
    <x v="6"/>
    <n v="0"/>
    <n v="0"/>
    <n v="1"/>
    <n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08-22T00:32:59"/>
    <d v="2015-08-22T00:32:59"/>
    <n v="1444410000"/>
    <n v="1440203579"/>
    <b v="0"/>
    <n v="0"/>
    <b v="0"/>
    <s v="food/food trucks"/>
    <n v="0"/>
    <e v="#DIV/0!"/>
    <s v="food"/>
    <s v="food trucks"/>
    <x v="0"/>
    <n v="0"/>
    <n v="0"/>
    <n v="1"/>
    <n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7-17T19:55:03"/>
    <d v="2014-07-17T19:55:03"/>
    <n v="1410810903"/>
    <n v="1405626903"/>
    <b v="0"/>
    <n v="12"/>
    <b v="0"/>
    <s v="food/food trucks"/>
    <n v="1.3849999999999999E-3"/>
    <n v="23.08"/>
    <s v="food"/>
    <s v="food trucks"/>
    <x v="10"/>
    <n v="0"/>
    <n v="0"/>
    <n v="1"/>
    <n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4-16T07:50:03"/>
    <d v="2015-04-16T07:50:03"/>
    <n v="1431745200"/>
    <n v="1429170603"/>
    <b v="0"/>
    <n v="2"/>
    <b v="0"/>
    <s v="food/food trucks"/>
    <n v="6.0000000000000001E-3"/>
    <n v="25.5"/>
    <s v="food"/>
    <s v="food trucks"/>
    <x v="0"/>
    <n v="0"/>
    <n v="0"/>
    <n v="1"/>
    <n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0-17T15:04:58"/>
    <d v="2015-10-17T15:04:58"/>
    <n v="1447689898"/>
    <n v="1445094298"/>
    <b v="0"/>
    <n v="11"/>
    <b v="0"/>
    <s v="food/food trucks"/>
    <n v="0.106"/>
    <n v="48.18"/>
    <s v="food"/>
    <s v="food trucks"/>
    <x v="0"/>
    <n v="0"/>
    <n v="1"/>
    <n v="0"/>
    <n v="1"/>
  </r>
  <r>
    <n v="2582"/>
    <s v="Drunken Wings"/>
    <s v="The place where chicken meets liquor for the first time!"/>
    <n v="90000"/>
    <n v="1"/>
    <x v="2"/>
    <s v="US"/>
    <s v="USD"/>
    <d v="2016-09-29T23:43:54"/>
    <d v="2016-09-29T23:43:54"/>
    <n v="1477784634"/>
    <n v="1475192634"/>
    <b v="0"/>
    <n v="1"/>
    <b v="0"/>
    <s v="food/food trucks"/>
    <n v="1.1111111111111112E-5"/>
    <n v="1"/>
    <s v="food"/>
    <s v="food trucks"/>
    <x v="10"/>
    <n v="0"/>
    <n v="1"/>
    <n v="0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1-15T18:28:00"/>
    <d v="2015-01-15T18:28:00"/>
    <n v="1426526880"/>
    <n v="1421346480"/>
    <b v="0"/>
    <n v="5"/>
    <b v="0"/>
    <s v="food/food trucks"/>
    <n v="5.0000000000000001E-3"/>
    <n v="1"/>
    <s v="food"/>
    <s v="food trucks"/>
    <x v="4"/>
    <n v="0"/>
    <n v="1"/>
    <n v="0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5-16T04:09:29"/>
    <d v="2015-05-16T04:09:29"/>
    <n v="1434341369"/>
    <n v="1431749369"/>
    <b v="0"/>
    <n v="0"/>
    <b v="0"/>
    <s v="food/food trucks"/>
    <n v="0"/>
    <e v="#DIV/0!"/>
    <s v="food"/>
    <s v="food trucks"/>
    <x v="1"/>
    <n v="0"/>
    <n v="1"/>
    <n v="0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6-05T23:07:12"/>
    <d v="2014-06-05T23:07:12"/>
    <n v="1404601632"/>
    <n v="1402009632"/>
    <b v="0"/>
    <n v="1"/>
    <b v="0"/>
    <s v="food/food trucks"/>
    <n v="1.6666666666666668E-3"/>
    <n v="50"/>
    <s v="food"/>
    <s v="food trucks"/>
    <x v="5"/>
    <n v="0"/>
    <n v="1"/>
    <n v="0"/>
    <n v="1"/>
  </r>
  <r>
    <n v="2586"/>
    <s v="Inspire Healthy Eating"/>
    <s v="I would like to bring fresh salad and food to the streets of London at a reasonable price."/>
    <n v="3000"/>
    <n v="5"/>
    <x v="2"/>
    <s v="GB"/>
    <s v="GBP"/>
    <d v="2015-11-25T07:55:36"/>
    <d v="2015-11-25T07:55:36"/>
    <n v="1451030136"/>
    <n v="1448438136"/>
    <b v="0"/>
    <n v="1"/>
    <b v="0"/>
    <s v="food/food trucks"/>
    <n v="1.6666666666666668E-3"/>
    <n v="5"/>
    <s v="food"/>
    <s v="food trucks"/>
    <x v="4"/>
    <n v="0"/>
    <n v="1"/>
    <n v="0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1-30T16:12:33"/>
    <d v="2015-11-30T16:12:33"/>
    <n v="1451491953"/>
    <n v="1448899953"/>
    <b v="0"/>
    <n v="6"/>
    <b v="0"/>
    <s v="food/food trucks"/>
    <n v="2.4340000000000001E-2"/>
    <n v="202.83"/>
    <s v="food"/>
    <s v="food trucks"/>
    <x v="10"/>
    <n v="0"/>
    <n v="1"/>
    <n v="0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2-07T16:13:46"/>
    <d v="2015-02-07T16:13:46"/>
    <n v="1427807640"/>
    <n v="1423325626"/>
    <b v="0"/>
    <n v="8"/>
    <b v="0"/>
    <s v="food/food trucks"/>
    <n v="3.8833333333333331E-2"/>
    <n v="29.13"/>
    <s v="food"/>
    <s v="food trucks"/>
    <x v="0"/>
    <n v="0"/>
    <n v="1"/>
    <n v="0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2-22T12:52:07"/>
    <d v="2016-02-22T12:52:07"/>
    <n v="1458733927"/>
    <n v="1456145527"/>
    <b v="0"/>
    <n v="1"/>
    <b v="0"/>
    <s v="food/food trucks"/>
    <n v="1E-4"/>
    <n v="5"/>
    <s v="food"/>
    <s v="food trucks"/>
    <x v="10"/>
    <n v="0"/>
    <n v="1"/>
    <n v="0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19T14:08:17"/>
    <d v="2016-01-19T14:08:17"/>
    <n v="1453817297"/>
    <n v="1453212497"/>
    <b v="0"/>
    <n v="0"/>
    <b v="0"/>
    <s v="food/food trucks"/>
    <n v="0"/>
    <e v="#DIV/0!"/>
    <s v="food"/>
    <s v="food trucks"/>
    <x v="4"/>
    <n v="0"/>
    <n v="1"/>
    <n v="0"/>
    <n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1-13T21:45:24"/>
    <d v="2016-01-13T21:45:24"/>
    <n v="1457901924"/>
    <n v="1452721524"/>
    <b v="0"/>
    <n v="2"/>
    <b v="0"/>
    <s v="food/food trucks"/>
    <n v="1.7333333333333333E-2"/>
    <n v="13"/>
    <s v="food"/>
    <s v="food trucks"/>
    <x v="4"/>
    <n v="0"/>
    <n v="1"/>
    <n v="0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09-05T19:13:41"/>
    <d v="2014-09-05T19:13:41"/>
    <n v="1412536421"/>
    <n v="1409944421"/>
    <b v="0"/>
    <n v="1"/>
    <b v="0"/>
    <s v="food/food trucks"/>
    <n v="1.6666666666666668E-3"/>
    <n v="50"/>
    <s v="food"/>
    <s v="food trucks"/>
    <x v="5"/>
    <n v="0"/>
    <n v="1"/>
    <n v="0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3-26T20:17:06"/>
    <d v="2015-03-26T20:17:06"/>
    <n v="1429993026"/>
    <n v="1427401026"/>
    <b v="0"/>
    <n v="0"/>
    <b v="0"/>
    <s v="food/food trucks"/>
    <n v="0"/>
    <e v="#DIV/0!"/>
    <s v="food"/>
    <s v="food trucks"/>
    <x v="1"/>
    <n v="0"/>
    <n v="1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7-08T23:13:48"/>
    <d v="2014-07-08T23:13:48"/>
    <n v="1407453228"/>
    <n v="1404861228"/>
    <b v="0"/>
    <n v="1"/>
    <b v="0"/>
    <s v="food/food trucks"/>
    <n v="1.2500000000000001E-5"/>
    <n v="1"/>
    <s v="food"/>
    <s v="food trucks"/>
    <x v="10"/>
    <n v="0"/>
    <n v="1"/>
    <n v="0"/>
    <n v="1"/>
  </r>
  <r>
    <n v="2595"/>
    <s v="Food Truck for Little Fox Bakery"/>
    <s v="Looking to put the best baked goods in Bowling Green on wheels"/>
    <n v="15000"/>
    <n v="1825"/>
    <x v="2"/>
    <s v="US"/>
    <s v="USD"/>
    <d v="2017-01-25T05:51:40"/>
    <d v="2017-01-25T05:51:40"/>
    <n v="1487915500"/>
    <n v="1485323500"/>
    <b v="0"/>
    <n v="19"/>
    <b v="0"/>
    <s v="food/food trucks"/>
    <n v="0.12166666666666667"/>
    <n v="96.05"/>
    <s v="food"/>
    <s v="food trucks"/>
    <x v="6"/>
    <n v="0"/>
    <n v="1"/>
    <n v="0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7-08T15:56:49"/>
    <d v="2014-07-08T15:56:49"/>
    <n v="1407427009"/>
    <n v="1404835009"/>
    <b v="0"/>
    <n v="27"/>
    <b v="0"/>
    <s v="food/food trucks"/>
    <n v="0.23588571428571428"/>
    <n v="305.77999999999997"/>
    <s v="food"/>
    <s v="food trucks"/>
    <x v="7"/>
    <n v="0"/>
    <n v="1"/>
    <n v="0"/>
    <n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5-20T08:11:57"/>
    <d v="2016-05-20T08:11:57"/>
    <n v="1466323917"/>
    <n v="1463731917"/>
    <b v="0"/>
    <n v="7"/>
    <b v="0"/>
    <s v="food/food trucks"/>
    <n v="5.6666666666666664E-2"/>
    <n v="12.14"/>
    <s v="food"/>
    <s v="food trucks"/>
    <x v="4"/>
    <n v="0"/>
    <n v="1"/>
    <n v="0"/>
    <n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8-24T20:10:01"/>
    <d v="2015-08-24T20:10:01"/>
    <n v="1443039001"/>
    <n v="1440447001"/>
    <b v="0"/>
    <n v="14"/>
    <b v="0"/>
    <s v="food/food trucks"/>
    <n v="0.39"/>
    <n v="83.57"/>
    <s v="food"/>
    <s v="food trucks"/>
    <x v="4"/>
    <n v="0"/>
    <n v="1"/>
    <n v="0"/>
    <n v="1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6-19T18:05:47"/>
    <d v="2014-06-19T18:05:47"/>
    <n v="1407089147"/>
    <n v="1403201147"/>
    <b v="0"/>
    <n v="5"/>
    <b v="0"/>
    <s v="food/food trucks"/>
    <n v="9.9546510341776348E-3"/>
    <n v="18"/>
    <s v="food"/>
    <s v="food trucks"/>
    <x v="0"/>
    <n v="0"/>
    <n v="1"/>
    <n v="0"/>
    <n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1-25T21:36:40"/>
    <d v="2016-01-25T21:36:40"/>
    <n v="1458938200"/>
    <n v="1453757800"/>
    <b v="0"/>
    <n v="30"/>
    <b v="0"/>
    <s v="food/food trucks"/>
    <n v="6.9320000000000007E-2"/>
    <n v="115.53"/>
    <s v="food"/>
    <s v="food trucks"/>
    <x v="10"/>
    <n v="0"/>
    <n v="1"/>
    <n v="0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8-29T21:39:09"/>
    <d v="2012-08-29T21:39:09"/>
    <n v="1347508740"/>
    <n v="1346276349"/>
    <b v="1"/>
    <n v="151"/>
    <b v="1"/>
    <s v="technology/space exploration"/>
    <n v="6.6139999999999999"/>
    <n v="21.9"/>
    <s v="technology"/>
    <s v="space exploration"/>
    <x v="2"/>
    <n v="1"/>
    <n v="0"/>
    <n v="0"/>
    <n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0-03T17:56:08"/>
    <d v="2014-10-03T17:56:08"/>
    <n v="1415827200"/>
    <n v="1412358968"/>
    <b v="1"/>
    <n v="489"/>
    <b v="1"/>
    <s v="technology/space exploration"/>
    <n v="3.2609166666666667"/>
    <n v="80.02"/>
    <s v="technology"/>
    <s v="space exploration"/>
    <x v="1"/>
    <n v="1"/>
    <n v="0"/>
    <n v="0"/>
    <n v="1"/>
  </r>
  <r>
    <n v="2603"/>
    <s v="Manned Mock Mars Mission"/>
    <s v="I will be building a mock space station and simulate living on Mars for two weeks."/>
    <n v="1750"/>
    <n v="1776"/>
    <x v="0"/>
    <s v="US"/>
    <s v="USD"/>
    <d v="2013-12-09T21:54:14"/>
    <d v="2013-12-09T21:54:14"/>
    <n v="1387835654"/>
    <n v="1386626054"/>
    <b v="1"/>
    <n v="50"/>
    <b v="1"/>
    <s v="technology/space exploration"/>
    <n v="1.0148571428571429"/>
    <n v="35.520000000000003"/>
    <s v="technology"/>
    <s v="space exploration"/>
    <x v="4"/>
    <n v="1"/>
    <n v="0"/>
    <n v="0"/>
    <n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3-30T01:13:43"/>
    <d v="2012-03-30T01:13:43"/>
    <n v="1335662023"/>
    <n v="1333070023"/>
    <b v="1"/>
    <n v="321"/>
    <b v="1"/>
    <s v="technology/space exploration"/>
    <n v="1.0421799999999999"/>
    <n v="64.930000000000007"/>
    <s v="technology"/>
    <s v="space exploration"/>
    <x v="8"/>
    <n v="1"/>
    <n v="0"/>
    <n v="0"/>
    <n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5-18T12:59:50"/>
    <d v="2016-05-18T12:59:50"/>
    <n v="1466168390"/>
    <n v="1463576390"/>
    <b v="1"/>
    <n v="1762"/>
    <b v="1"/>
    <s v="technology/space exploration"/>
    <n v="1.0742157000000001"/>
    <n v="60.97"/>
    <s v="technology"/>
    <s v="space exploration"/>
    <x v="10"/>
    <n v="1"/>
    <n v="0"/>
    <n v="0"/>
    <n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3-28T17:06:22"/>
    <d v="2014-03-28T17:06:22"/>
    <n v="1398791182"/>
    <n v="1396026382"/>
    <b v="1"/>
    <n v="385"/>
    <b v="1"/>
    <s v="technology/space exploration"/>
    <n v="1.1005454545454545"/>
    <n v="31.44"/>
    <s v="technology"/>
    <s v="space exploration"/>
    <x v="1"/>
    <n v="1"/>
    <n v="0"/>
    <n v="0"/>
    <n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6-29T20:59:32"/>
    <d v="2015-06-29T20:59:32"/>
    <n v="1439344800"/>
    <n v="1435611572"/>
    <b v="1"/>
    <n v="398"/>
    <b v="1"/>
    <s v="technology/space exploration"/>
    <n v="4.077"/>
    <n v="81.95"/>
    <s v="technology"/>
    <s v="space exploration"/>
    <x v="0"/>
    <n v="1"/>
    <n v="0"/>
    <n v="0"/>
    <n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2-01T19:14:28"/>
    <d v="2017-02-01T19:14:28"/>
    <n v="1489536000"/>
    <n v="1485976468"/>
    <b v="1"/>
    <n v="304"/>
    <b v="1"/>
    <s v="technology/space exploration"/>
    <n v="2.2392500000000002"/>
    <n v="58.93"/>
    <s v="technology"/>
    <s v="space exploration"/>
    <x v="0"/>
    <n v="1"/>
    <n v="0"/>
    <n v="0"/>
    <n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6-15T05:42:31"/>
    <d v="2012-06-15T05:42:31"/>
    <n v="1342330951"/>
    <n v="1339738951"/>
    <b v="1"/>
    <n v="676"/>
    <b v="1"/>
    <s v="technology/space exploration"/>
    <n v="3.038011142857143"/>
    <n v="157.29"/>
    <s v="technology"/>
    <s v="space exploration"/>
    <x v="7"/>
    <n v="1"/>
    <n v="0"/>
    <n v="0"/>
    <n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7-13T21:08:45"/>
    <d v="2016-07-13T21:08:45"/>
    <n v="1471849140"/>
    <n v="1468444125"/>
    <b v="1"/>
    <n v="577"/>
    <b v="1"/>
    <s v="technology/space exploration"/>
    <n v="1.4132510432681749"/>
    <n v="55.76"/>
    <s v="technology"/>
    <s v="space exploration"/>
    <x v="8"/>
    <n v="1"/>
    <n v="0"/>
    <n v="0"/>
    <n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6-11-30T08:03:34"/>
    <d v="2016-11-30T08:03:34"/>
    <n v="1483397940"/>
    <n v="1480493014"/>
    <b v="1"/>
    <n v="3663"/>
    <b v="1"/>
    <s v="technology/space exploration"/>
    <n v="27.906363636363636"/>
    <n v="83.8"/>
    <s v="technology"/>
    <s v="space exploration"/>
    <x v="1"/>
    <n v="1"/>
    <n v="0"/>
    <n v="0"/>
    <n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4-12-09T03:26:10"/>
    <d v="2014-12-09T03:26:10"/>
    <n v="1420773970"/>
    <n v="1418095570"/>
    <b v="1"/>
    <n v="294"/>
    <b v="1"/>
    <s v="technology/space exploration"/>
    <n v="1.7176130000000001"/>
    <n v="58.42"/>
    <s v="technology"/>
    <s v="space exploration"/>
    <x v="1"/>
    <n v="1"/>
    <n v="0"/>
    <n v="0"/>
    <n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8-22T19:38:14"/>
    <d v="2012-08-22T19:38:14"/>
    <n v="1348256294"/>
    <n v="1345664294"/>
    <b v="1"/>
    <n v="28"/>
    <b v="1"/>
    <s v="technology/space exploration"/>
    <n v="1.0101333333333333"/>
    <n v="270.57"/>
    <s v="technology"/>
    <s v="space exploration"/>
    <x v="0"/>
    <n v="1"/>
    <n v="0"/>
    <n v="0"/>
    <n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01T17:00:12"/>
    <d v="2014-04-01T17:00:12"/>
    <n v="1398834000"/>
    <n v="1396371612"/>
    <b v="1"/>
    <n v="100"/>
    <b v="1"/>
    <s v="technology/space exploration"/>
    <n v="1.02"/>
    <n v="107.1"/>
    <s v="technology"/>
    <s v="space exploration"/>
    <x v="1"/>
    <n v="1"/>
    <n v="0"/>
    <n v="0"/>
    <n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3-24T11:56:04"/>
    <d v="2016-03-24T11:56:04"/>
    <n v="1462017600"/>
    <n v="1458820564"/>
    <b v="0"/>
    <n v="72"/>
    <b v="1"/>
    <s v="technology/space exploration"/>
    <n v="1.6976511744127936"/>
    <n v="47.18"/>
    <s v="technology"/>
    <s v="space exploration"/>
    <x v="4"/>
    <n v="1"/>
    <n v="0"/>
    <n v="0"/>
    <n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7-26T23:52:09"/>
    <d v="2015-07-26T23:52:09"/>
    <n v="1440546729"/>
    <n v="1437954729"/>
    <b v="1"/>
    <n v="238"/>
    <b v="1"/>
    <s v="technology/space exploration"/>
    <n v="1.14534"/>
    <n v="120.31"/>
    <s v="technology"/>
    <s v="space exploration"/>
    <x v="9"/>
    <n v="1"/>
    <n v="0"/>
    <n v="0"/>
    <n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09-20T20:59:11"/>
    <d v="2014-09-20T20:59:11"/>
    <n v="1413838751"/>
    <n v="1411246751"/>
    <b v="1"/>
    <n v="159"/>
    <b v="1"/>
    <s v="technology/space exploration"/>
    <n v="8.7759999999999998"/>
    <n v="27.6"/>
    <s v="technology"/>
    <s v="space exploration"/>
    <x v="2"/>
    <n v="1"/>
    <n v="0"/>
    <n v="0"/>
    <n v="1"/>
  </r>
  <r>
    <n v="2618"/>
    <s v="SPACE ART FEATURING ASTRONAUTS #WeBelieveInAstronauts"/>
    <s v="LTD ED COLLECTIBLE SPACE ART FEAT. ASTRONAUTS"/>
    <n v="15000"/>
    <n v="15808"/>
    <x v="0"/>
    <s v="US"/>
    <s v="USD"/>
    <d v="2015-10-02T19:01:01"/>
    <d v="2015-10-02T19:01:01"/>
    <n v="1449000061"/>
    <n v="1443812461"/>
    <b v="1"/>
    <n v="77"/>
    <b v="1"/>
    <s v="technology/space exploration"/>
    <n v="1.0538666666666667"/>
    <n v="205.3"/>
    <s v="technology"/>
    <s v="space exploration"/>
    <x v="6"/>
    <n v="1"/>
    <n v="0"/>
    <n v="0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09-26T21:13:24"/>
    <d v="2015-09-26T21:13:24"/>
    <n v="1445598000"/>
    <n v="1443302004"/>
    <b v="1"/>
    <n v="53"/>
    <b v="1"/>
    <s v="technology/space exploration"/>
    <n v="1.8839999999999999"/>
    <n v="35.549999999999997"/>
    <s v="technology"/>
    <s v="space exploration"/>
    <x v="4"/>
    <n v="1"/>
    <n v="0"/>
    <n v="0"/>
    <n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09-04T04:00:42"/>
    <d v="2015-09-04T04:00:42"/>
    <n v="1444525200"/>
    <n v="1441339242"/>
    <b v="1"/>
    <n v="1251"/>
    <b v="1"/>
    <s v="technology/space exploration"/>
    <n v="1.436523076923077"/>
    <n v="74.64"/>
    <s v="technology"/>
    <s v="space exploration"/>
    <x v="10"/>
    <n v="1"/>
    <n v="0"/>
    <n v="0"/>
    <n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4-21T17:56:28"/>
    <d v="2015-04-21T17:56:28"/>
    <n v="1432230988"/>
    <n v="1429638988"/>
    <b v="1"/>
    <n v="465"/>
    <b v="1"/>
    <s v="technology/space exploration"/>
    <n v="1.4588000000000001"/>
    <n v="47.06"/>
    <s v="technology"/>
    <s v="space exploration"/>
    <x v="6"/>
    <n v="1"/>
    <n v="0"/>
    <n v="0"/>
    <n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1-15T17:50:16"/>
    <d v="2016-11-15T17:50:16"/>
    <n v="1483120216"/>
    <n v="1479232216"/>
    <b v="0"/>
    <n v="74"/>
    <b v="1"/>
    <s v="technology/space exploration"/>
    <n v="1.3118399999999999"/>
    <n v="26.59"/>
    <s v="technology"/>
    <s v="space exploration"/>
    <x v="4"/>
    <n v="1"/>
    <n v="0"/>
    <n v="0"/>
    <n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1-18T06:09:26"/>
    <d v="2016-11-18T06:09:26"/>
    <n v="1480658966"/>
    <n v="1479449366"/>
    <b v="0"/>
    <n v="62"/>
    <b v="1"/>
    <s v="technology/space exploration"/>
    <n v="1.1399999999999999"/>
    <n v="36.770000000000003"/>
    <s v="technology"/>
    <s v="space exploration"/>
    <x v="4"/>
    <n v="1"/>
    <n v="0"/>
    <n v="0"/>
    <n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8-23T10:07:02"/>
    <d v="2012-08-23T10:07:02"/>
    <n v="1347530822"/>
    <n v="1345716422"/>
    <b v="0"/>
    <n v="3468"/>
    <b v="1"/>
    <s v="technology/space exploration"/>
    <n v="13.794206249999998"/>
    <n v="31.82"/>
    <s v="technology"/>
    <s v="space exploration"/>
    <x v="0"/>
    <n v="1"/>
    <n v="0"/>
    <n v="0"/>
    <n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0-15T19:26:48"/>
    <d v="2016-10-15T19:26:48"/>
    <n v="1478723208"/>
    <n v="1476559608"/>
    <b v="0"/>
    <n v="52"/>
    <b v="1"/>
    <s v="technology/space exploration"/>
    <n v="9.56"/>
    <n v="27.58"/>
    <s v="technology"/>
    <s v="space exploration"/>
    <x v="2"/>
    <n v="1"/>
    <n v="0"/>
    <n v="0"/>
    <n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5-04T15:04:29"/>
    <d v="2015-05-04T15:04:29"/>
    <n v="1433343869"/>
    <n v="1430751869"/>
    <b v="0"/>
    <n v="50"/>
    <b v="1"/>
    <s v="technology/space exploration"/>
    <n v="1.1200000000000001"/>
    <n v="56"/>
    <s v="technology"/>
    <s v="space exploration"/>
    <x v="4"/>
    <n v="1"/>
    <n v="0"/>
    <n v="0"/>
    <n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0-27T19:54:21"/>
    <d v="2015-10-27T19:54:21"/>
    <n v="1448571261"/>
    <n v="1445975661"/>
    <b v="0"/>
    <n v="45"/>
    <b v="1"/>
    <s v="technology/space exploration"/>
    <n v="6.4666666666666668"/>
    <n v="21.56"/>
    <s v="technology"/>
    <s v="space exploration"/>
    <x v="2"/>
    <n v="1"/>
    <n v="0"/>
    <n v="0"/>
    <n v="1"/>
  </r>
  <r>
    <n v="2628"/>
    <s v="Pie In Space!"/>
    <s v="A high school freshman is sending pie into space and you can be a part of it.  GO SCIENCE!!!"/>
    <n v="839"/>
    <n v="926"/>
    <x v="0"/>
    <s v="US"/>
    <s v="USD"/>
    <d v="2014-11-10T23:11:07"/>
    <d v="2014-11-10T23:11:07"/>
    <n v="1417389067"/>
    <n v="1415661067"/>
    <b v="0"/>
    <n v="21"/>
    <b v="1"/>
    <s v="technology/space exploration"/>
    <n v="1.1036948748510131"/>
    <n v="44.1"/>
    <s v="technology"/>
    <s v="space exploration"/>
    <x v="2"/>
    <n v="1"/>
    <n v="0"/>
    <n v="0"/>
    <n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4-14T12:55:22"/>
    <d v="2015-04-14T12:55:22"/>
    <n v="1431608122"/>
    <n v="1429016122"/>
    <b v="0"/>
    <n v="100"/>
    <b v="1"/>
    <s v="technology/space exploration"/>
    <n v="1.2774000000000001"/>
    <n v="63.87"/>
    <s v="technology"/>
    <s v="space exploration"/>
    <x v="0"/>
    <n v="1"/>
    <n v="0"/>
    <n v="0"/>
    <n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03T02:31:52"/>
    <d v="2016-06-03T02:31:52"/>
    <n v="1467280800"/>
    <n v="1464921112"/>
    <b v="0"/>
    <n v="81"/>
    <b v="1"/>
    <s v="technology/space exploration"/>
    <n v="1.579"/>
    <n v="38.99"/>
    <s v="technology"/>
    <s v="space exploration"/>
    <x v="4"/>
    <n v="1"/>
    <n v="0"/>
    <n v="0"/>
    <n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02T04:03:47"/>
    <d v="2015-08-02T04:03:47"/>
    <n v="1440907427"/>
    <n v="1438488227"/>
    <b v="0"/>
    <n v="286"/>
    <b v="1"/>
    <s v="technology/space exploration"/>
    <n v="1.1466525000000001"/>
    <n v="80.19"/>
    <s v="technology"/>
    <s v="space exploration"/>
    <x v="8"/>
    <n v="1"/>
    <n v="0"/>
    <n v="0"/>
    <n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04T01:28:59"/>
    <d v="2016-05-04T01:28:59"/>
    <n v="1464485339"/>
    <n v="1462325339"/>
    <b v="0"/>
    <n v="42"/>
    <b v="1"/>
    <s v="technology/space exploration"/>
    <n v="1.3700934579439252"/>
    <n v="34.9"/>
    <s v="technology"/>
    <s v="space exploration"/>
    <x v="4"/>
    <n v="1"/>
    <n v="0"/>
    <n v="0"/>
    <n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1-28T19:45:32"/>
    <d v="2014-01-28T19:45:32"/>
    <n v="1393542000"/>
    <n v="1390938332"/>
    <b v="0"/>
    <n v="199"/>
    <b v="1"/>
    <s v="technology/space exploration"/>
    <n v="3.5461999999999998"/>
    <n v="89.1"/>
    <s v="technology"/>
    <s v="space exploration"/>
    <x v="0"/>
    <n v="1"/>
    <n v="0"/>
    <n v="0"/>
    <n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8-30T15:45:21"/>
    <d v="2016-08-30T15:45:21"/>
    <n v="1475163921"/>
    <n v="1472571921"/>
    <b v="0"/>
    <n v="25"/>
    <b v="1"/>
    <s v="technology/space exploration"/>
    <n v="1.0602150537634409"/>
    <n v="39.44"/>
    <s v="technology"/>
    <s v="space exploration"/>
    <x v="2"/>
    <n v="1"/>
    <n v="0"/>
    <n v="0"/>
    <n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2-02T22:49:21"/>
    <d v="2015-02-02T22:49:21"/>
    <n v="1425937761"/>
    <n v="1422917361"/>
    <b v="0"/>
    <n v="84"/>
    <b v="1"/>
    <s v="technology/space exploration"/>
    <n v="1"/>
    <n v="136.9"/>
    <s v="technology"/>
    <s v="space exploration"/>
    <x v="1"/>
    <n v="1"/>
    <n v="0"/>
    <n v="0"/>
    <n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09-23T14:45:14"/>
    <d v="2016-09-23T14:45:14"/>
    <n v="1476579600"/>
    <n v="1474641914"/>
    <b v="0"/>
    <n v="50"/>
    <b v="1"/>
    <s v="technology/space exploration"/>
    <n v="1.873"/>
    <n v="37.46"/>
    <s v="technology"/>
    <s v="space exploration"/>
    <x v="4"/>
    <n v="1"/>
    <n v="0"/>
    <n v="0"/>
    <n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09-26T13:11:15"/>
    <d v="2016-09-26T13:11:15"/>
    <n v="1476277875"/>
    <n v="1474895475"/>
    <b v="0"/>
    <n v="26"/>
    <b v="1"/>
    <s v="technology/space exploration"/>
    <n v="1.6619999999999999"/>
    <n v="31.96"/>
    <s v="technology"/>
    <s v="space exploration"/>
    <x v="2"/>
    <n v="1"/>
    <n v="0"/>
    <n v="0"/>
    <n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4-12-16T21:54:55"/>
    <d v="2014-12-16T21:54:55"/>
    <n v="1421358895"/>
    <n v="1418766895"/>
    <b v="0"/>
    <n v="14"/>
    <b v="1"/>
    <s v="technology/space exploration"/>
    <n v="1.0172910662824208"/>
    <n v="25.21"/>
    <s v="technology"/>
    <s v="space exploration"/>
    <x v="2"/>
    <n v="1"/>
    <n v="0"/>
    <n v="0"/>
    <n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1-20T20:45:48"/>
    <d v="2015-01-20T20:45:48"/>
    <n v="1424378748"/>
    <n v="1421786748"/>
    <b v="0"/>
    <n v="49"/>
    <b v="1"/>
    <s v="technology/space exploration"/>
    <n v="1.64"/>
    <n v="10.039999999999999"/>
    <s v="technology"/>
    <s v="space exploration"/>
    <x v="2"/>
    <n v="1"/>
    <n v="0"/>
    <n v="0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4-09T03:51:14"/>
    <d v="2015-04-09T03:51:14"/>
    <n v="1433735474"/>
    <n v="1428551474"/>
    <b v="0"/>
    <n v="69"/>
    <b v="1"/>
    <s v="technology/space exploration"/>
    <n v="1.0566666666666666"/>
    <n v="45.94"/>
    <s v="technology"/>
    <s v="space exploration"/>
    <x v="4"/>
    <n v="1"/>
    <n v="0"/>
    <n v="0"/>
    <n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8-29T19:51:03"/>
    <d v="2014-08-29T19:51:03"/>
    <n v="1410811740"/>
    <n v="1409341863"/>
    <b v="0"/>
    <n v="1"/>
    <b v="0"/>
    <s v="technology/space exploration"/>
    <n v="0.01"/>
    <n v="15"/>
    <s v="technology"/>
    <s v="space exploration"/>
    <x v="4"/>
    <n v="0"/>
    <n v="1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6-15T05:55:08"/>
    <d v="2016-06-15T05:55:08"/>
    <n v="1468565820"/>
    <n v="1465970108"/>
    <b v="0"/>
    <n v="0"/>
    <b v="0"/>
    <s v="technology/space exploration"/>
    <n v="0"/>
    <e v="#DIV/0!"/>
    <s v="technology"/>
    <s v="space exploration"/>
    <x v="10"/>
    <n v="0"/>
    <n v="1"/>
    <n v="0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1-15T13:58:35"/>
    <d v="2016-11-15T13:58:35"/>
    <n v="1482307140"/>
    <n v="1479218315"/>
    <b v="1"/>
    <n v="1501"/>
    <b v="0"/>
    <s v="technology/space exploration"/>
    <n v="0.33559730999999998"/>
    <n v="223.58"/>
    <s v="technology"/>
    <s v="space exploration"/>
    <x v="10"/>
    <n v="0"/>
    <n v="0"/>
    <n v="1"/>
    <n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2-08T19:00:35"/>
    <d v="2017-02-08T19:00:35"/>
    <n v="1489172435"/>
    <n v="1486580435"/>
    <b v="1"/>
    <n v="52"/>
    <b v="0"/>
    <s v="technology/space exploration"/>
    <n v="2.053E-2"/>
    <n v="39.479999999999997"/>
    <s v="technology"/>
    <s v="space exploration"/>
    <x v="10"/>
    <n v="0"/>
    <n v="0"/>
    <n v="1"/>
    <n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0-09T20:13:23"/>
    <d v="2014-10-09T20:13:23"/>
    <n v="1415481203"/>
    <n v="1412885603"/>
    <b v="1"/>
    <n v="23"/>
    <b v="0"/>
    <s v="technology/space exploration"/>
    <n v="0.105"/>
    <n v="91.3"/>
    <s v="technology"/>
    <s v="space exploration"/>
    <x v="8"/>
    <n v="0"/>
    <n v="0"/>
    <n v="1"/>
    <n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8-10T07:31:09"/>
    <d v="2015-08-10T07:31:09"/>
    <n v="1441783869"/>
    <n v="1439191869"/>
    <b v="1"/>
    <n v="535"/>
    <b v="0"/>
    <s v="technology/space exploration"/>
    <n v="8.4172839999999999E-2"/>
    <n v="78.67"/>
    <s v="technology"/>
    <s v="space exploration"/>
    <x v="10"/>
    <n v="0"/>
    <n v="0"/>
    <n v="1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7-15T06:16:59"/>
    <d v="2015-07-15T06:16:59"/>
    <n v="1439533019"/>
    <n v="1436941019"/>
    <b v="0"/>
    <n v="3"/>
    <b v="0"/>
    <s v="technology/space exploration"/>
    <n v="1.44E-2"/>
    <n v="12"/>
    <s v="technology"/>
    <s v="space exploration"/>
    <x v="4"/>
    <n v="0"/>
    <n v="0"/>
    <n v="1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2-08T17:09:20"/>
    <d v="2016-02-08T17:09:20"/>
    <n v="1457543360"/>
    <n v="1454951360"/>
    <b v="0"/>
    <n v="6"/>
    <b v="0"/>
    <s v="technology/space exploration"/>
    <n v="8.8333333333333337E-3"/>
    <n v="17.670000000000002"/>
    <s v="technology"/>
    <s v="space exploration"/>
    <x v="1"/>
    <n v="0"/>
    <n v="0"/>
    <n v="1"/>
    <n v="1"/>
  </r>
  <r>
    <n v="2649"/>
    <s v="The Mission - Please Check Back Soon (Canceled)"/>
    <s v="They have launched a Kickstarter."/>
    <n v="125000"/>
    <n v="124"/>
    <x v="1"/>
    <s v="US"/>
    <s v="USD"/>
    <d v="2015-12-03T23:55:41"/>
    <d v="2015-12-03T23:55:41"/>
    <n v="1454370941"/>
    <n v="1449186941"/>
    <b v="0"/>
    <n v="3"/>
    <b v="0"/>
    <s v="technology/space exploration"/>
    <n v="9.9200000000000004E-4"/>
    <n v="41.33"/>
    <s v="technology"/>
    <s v="space exploration"/>
    <x v="10"/>
    <n v="0"/>
    <n v="0"/>
    <n v="1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1-21T14:59:03"/>
    <d v="2016-11-21T14:59:03"/>
    <n v="1482332343"/>
    <n v="1479740343"/>
    <b v="0"/>
    <n v="5"/>
    <b v="0"/>
    <s v="technology/space exploration"/>
    <n v="5.966666666666667E-3"/>
    <n v="71.599999999999994"/>
    <s v="technology"/>
    <s v="space exploration"/>
    <x v="10"/>
    <n v="0"/>
    <n v="0"/>
    <n v="1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1-19T19:20:09"/>
    <d v="2015-11-19T19:20:09"/>
    <n v="1450380009"/>
    <n v="1447960809"/>
    <b v="0"/>
    <n v="17"/>
    <b v="0"/>
    <s v="technology/space exploration"/>
    <n v="1.8689285714285714E-2"/>
    <n v="307.82"/>
    <s v="technology"/>
    <s v="space exploration"/>
    <x v="10"/>
    <n v="0"/>
    <n v="0"/>
    <n v="1"/>
    <n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1-10T03:48:45"/>
    <d v="2014-11-10T03:48:45"/>
    <n v="1418183325"/>
    <n v="1415591325"/>
    <b v="0"/>
    <n v="11"/>
    <b v="0"/>
    <s v="technology/space exploration"/>
    <n v="8.8500000000000002E-3"/>
    <n v="80.45"/>
    <s v="technology"/>
    <s v="space exploration"/>
    <x v="10"/>
    <n v="0"/>
    <n v="0"/>
    <n v="1"/>
    <n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5-12T15:38:47"/>
    <d v="2014-05-12T15:38:47"/>
    <n v="1402632000"/>
    <n v="1399909127"/>
    <b v="0"/>
    <n v="70"/>
    <b v="0"/>
    <s v="technology/space exploration"/>
    <n v="0.1152156862745098"/>
    <n v="83.94"/>
    <s v="technology"/>
    <s v="space exploration"/>
    <x v="10"/>
    <n v="0"/>
    <n v="0"/>
    <n v="1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2-20T14:25:26"/>
    <d v="2015-02-20T14:25:26"/>
    <n v="1429622726"/>
    <n v="1424442326"/>
    <b v="0"/>
    <n v="6"/>
    <b v="0"/>
    <s v="technology/space exploration"/>
    <n v="5.1000000000000004E-4"/>
    <n v="8.5"/>
    <s v="technology"/>
    <s v="space exploration"/>
    <x v="10"/>
    <n v="0"/>
    <n v="0"/>
    <n v="1"/>
    <n v="1"/>
  </r>
  <r>
    <n v="2655"/>
    <s v="Balloons (Canceled)"/>
    <s v="Thank you for your support!"/>
    <n v="15000"/>
    <n v="3155"/>
    <x v="1"/>
    <s v="US"/>
    <s v="USD"/>
    <d v="2016-01-12T20:47:27"/>
    <d v="2016-01-12T20:47:27"/>
    <n v="1455048000"/>
    <n v="1452631647"/>
    <b v="0"/>
    <n v="43"/>
    <b v="0"/>
    <s v="technology/space exploration"/>
    <n v="0.21033333333333334"/>
    <n v="73.37"/>
    <s v="technology"/>
    <s v="space exploration"/>
    <x v="6"/>
    <n v="0"/>
    <n v="0"/>
    <n v="1"/>
    <n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2-01T16:31:28"/>
    <d v="2017-02-01T16:31:28"/>
    <n v="1489345200"/>
    <n v="1485966688"/>
    <b v="0"/>
    <n v="152"/>
    <b v="0"/>
    <s v="technology/space exploration"/>
    <n v="0.11436666666666667"/>
    <n v="112.86"/>
    <s v="technology"/>
    <s v="space exploration"/>
    <x v="10"/>
    <n v="0"/>
    <n v="0"/>
    <n v="1"/>
    <n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6-30T22:17:33"/>
    <d v="2016-06-30T22:17:33"/>
    <n v="1470187800"/>
    <n v="1467325053"/>
    <b v="0"/>
    <n v="59"/>
    <b v="0"/>
    <s v="technology/space exploration"/>
    <n v="0.18737933333333334"/>
    <n v="95.28"/>
    <s v="technology"/>
    <s v="space exploration"/>
    <x v="5"/>
    <n v="0"/>
    <n v="0"/>
    <n v="1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6-30T21:13:14"/>
    <d v="2016-06-30T21:13:14"/>
    <n v="1469913194"/>
    <n v="1467321194"/>
    <b v="0"/>
    <n v="4"/>
    <b v="0"/>
    <s v="technology/space exploration"/>
    <n v="9.2857142857142856E-4"/>
    <n v="22.75"/>
    <s v="technology"/>
    <s v="space exploration"/>
    <x v="10"/>
    <n v="0"/>
    <n v="0"/>
    <n v="1"/>
    <n v="1"/>
  </r>
  <r>
    <n v="2659"/>
    <s v="test (Canceled)"/>
    <s v="test"/>
    <n v="49000"/>
    <n v="1333"/>
    <x v="1"/>
    <s v="US"/>
    <s v="USD"/>
    <d v="2015-03-19T01:40:10"/>
    <d v="2015-03-19T01:40:10"/>
    <n v="1429321210"/>
    <n v="1426729210"/>
    <b v="0"/>
    <n v="10"/>
    <b v="0"/>
    <s v="technology/space exploration"/>
    <n v="2.720408163265306E-2"/>
    <n v="133.30000000000001"/>
    <s v="technology"/>
    <s v="space exploration"/>
    <x v="11"/>
    <n v="0"/>
    <n v="0"/>
    <n v="1"/>
    <n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09-25T17:06:58"/>
    <d v="2015-09-25T17:06:58"/>
    <n v="1448388418"/>
    <n v="1443200818"/>
    <b v="0"/>
    <n v="5"/>
    <b v="0"/>
    <s v="technology/space exploration"/>
    <n v="9.5E-4"/>
    <n v="3.8"/>
    <s v="technology"/>
    <s v="space exploration"/>
    <x v="8"/>
    <n v="0"/>
    <n v="0"/>
    <n v="1"/>
    <n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09-25T23:00:10"/>
    <d v="2013-09-25T23:00:10"/>
    <n v="1382742010"/>
    <n v="1380150010"/>
    <b v="0"/>
    <n v="60"/>
    <b v="1"/>
    <s v="technology/makerspaces"/>
    <n v="1.0289999999999999"/>
    <n v="85.75"/>
    <s v="technology"/>
    <s v="makerspaces"/>
    <x v="0"/>
    <n v="1"/>
    <n v="0"/>
    <n v="0"/>
    <n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7-22T17:55:13"/>
    <d v="2015-07-22T17:55:13"/>
    <n v="1440179713"/>
    <n v="1437587713"/>
    <b v="0"/>
    <n v="80"/>
    <b v="1"/>
    <s v="technology/makerspaces"/>
    <n v="1.0680000000000001"/>
    <n v="267"/>
    <s v="technology"/>
    <s v="makerspaces"/>
    <x v="8"/>
    <n v="1"/>
    <n v="0"/>
    <n v="0"/>
    <n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8-06T14:56:47"/>
    <d v="2015-08-06T14:56:47"/>
    <n v="1441378800"/>
    <n v="1438873007"/>
    <b v="0"/>
    <n v="56"/>
    <b v="1"/>
    <s v="technology/makerspaces"/>
    <n v="1.0459624999999999"/>
    <n v="373.56"/>
    <s v="technology"/>
    <s v="makerspaces"/>
    <x v="8"/>
    <n v="1"/>
    <n v="0"/>
    <n v="0"/>
    <n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1-05T00:36:37"/>
    <d v="2015-11-05T00:36:37"/>
    <n v="1449644340"/>
    <n v="1446683797"/>
    <b v="0"/>
    <n v="104"/>
    <b v="1"/>
    <s v="technology/makerspaces"/>
    <n v="1.0342857142857143"/>
    <n v="174.04"/>
    <s v="technology"/>
    <s v="makerspaces"/>
    <x v="6"/>
    <n v="1"/>
    <n v="0"/>
    <n v="0"/>
    <n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3-20T21:29:34"/>
    <d v="2015-03-20T21:29:34"/>
    <n v="1430774974"/>
    <n v="1426886974"/>
    <b v="0"/>
    <n v="46"/>
    <b v="1"/>
    <s v="technology/makerspaces"/>
    <n v="1.2314285714285715"/>
    <n v="93.7"/>
    <s v="technology"/>
    <s v="makerspaces"/>
    <x v="4"/>
    <n v="1"/>
    <n v="0"/>
    <n v="0"/>
    <n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8-19T18:20:39"/>
    <d v="2015-08-19T18:20:39"/>
    <n v="1443214800"/>
    <n v="1440008439"/>
    <b v="0"/>
    <n v="206"/>
    <b v="1"/>
    <s v="technology/makerspaces"/>
    <n v="1.592951"/>
    <n v="77.33"/>
    <s v="technology"/>
    <s v="makerspaces"/>
    <x v="1"/>
    <n v="1"/>
    <n v="0"/>
    <n v="0"/>
    <n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1-11T22:13:36"/>
    <d v="2016-01-11T22:13:36"/>
    <n v="1455142416"/>
    <n v="1452550416"/>
    <b v="0"/>
    <n v="18"/>
    <b v="1"/>
    <s v="technology/makerspaces"/>
    <n v="1.1066666666666667"/>
    <n v="92.22"/>
    <s v="technology"/>
    <s v="makerspaces"/>
    <x v="4"/>
    <n v="1"/>
    <n v="0"/>
    <n v="0"/>
    <n v="1"/>
  </r>
  <r>
    <n v="2668"/>
    <s v="UOttawa Makermobile"/>
    <s v="Creativity on the go! |_x000a_CrÃ©ativitÃ© en mouvement !"/>
    <n v="1000"/>
    <n v="1707"/>
    <x v="0"/>
    <s v="CA"/>
    <s v="CAD"/>
    <d v="2015-09-28T14:07:45"/>
    <d v="2015-09-28T14:07:45"/>
    <n v="1447079520"/>
    <n v="1443449265"/>
    <b v="0"/>
    <n v="28"/>
    <b v="1"/>
    <s v="technology/makerspaces"/>
    <n v="1.7070000000000001"/>
    <n v="60.96"/>
    <s v="technology"/>
    <s v="makerspaces"/>
    <x v="4"/>
    <n v="1"/>
    <n v="0"/>
    <n v="0"/>
    <n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5-11-11T00:51:36"/>
    <d v="2015-11-11T00:51:36"/>
    <n v="1452387096"/>
    <n v="1447203096"/>
    <b v="0"/>
    <n v="11"/>
    <b v="1"/>
    <s v="technology/makerspaces"/>
    <n v="1.25125"/>
    <n v="91"/>
    <s v="technology"/>
    <s v="makerspaces"/>
    <x v="2"/>
    <n v="1"/>
    <n v="0"/>
    <n v="0"/>
    <n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01T00:29:40"/>
    <d v="2014-07-01T00:29:40"/>
    <n v="1406593780"/>
    <n v="1404174580"/>
    <b v="1"/>
    <n v="60"/>
    <b v="0"/>
    <s v="technology/makerspaces"/>
    <n v="6.4158609339642042E-2"/>
    <n v="41.58"/>
    <s v="technology"/>
    <s v="makerspaces"/>
    <x v="7"/>
    <n v="0"/>
    <n v="1"/>
    <n v="0"/>
    <n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1-19T17:58:36"/>
    <d v="2014-11-19T17:58:36"/>
    <n v="1419017880"/>
    <n v="1416419916"/>
    <b v="1"/>
    <n v="84"/>
    <b v="0"/>
    <s v="technology/makerspaces"/>
    <n v="0.11344"/>
    <n v="33.76"/>
    <s v="technology"/>
    <s v="makerspaces"/>
    <x v="9"/>
    <n v="0"/>
    <n v="1"/>
    <n v="0"/>
    <n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06T21:13:10"/>
    <d v="2015-12-06T21:13:10"/>
    <n v="1451282400"/>
    <n v="1449436390"/>
    <b v="1"/>
    <n v="47"/>
    <b v="0"/>
    <s v="technology/makerspaces"/>
    <n v="0.33189999999999997"/>
    <n v="70.62"/>
    <s v="technology"/>
    <s v="makerspaces"/>
    <x v="1"/>
    <n v="0"/>
    <n v="1"/>
    <n v="0"/>
    <n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09-30T12:59:59"/>
    <d v="2014-09-30T12:59:59"/>
    <n v="1414622700"/>
    <n v="1412081999"/>
    <b v="1"/>
    <n v="66"/>
    <b v="0"/>
    <s v="technology/makerspaces"/>
    <n v="0.27579999999999999"/>
    <n v="167.15"/>
    <s v="technology"/>
    <s v="makerspaces"/>
    <x v="3"/>
    <n v="0"/>
    <n v="1"/>
    <n v="0"/>
    <n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6-08T15:11:10"/>
    <d v="2016-06-08T15:11:10"/>
    <n v="1467694740"/>
    <n v="1465398670"/>
    <b v="1"/>
    <n v="171"/>
    <b v="0"/>
    <s v="technology/makerspaces"/>
    <n v="0.62839999999999996"/>
    <n v="128.62"/>
    <s v="technology"/>
    <s v="makerspaces"/>
    <x v="7"/>
    <n v="0"/>
    <n v="1"/>
    <n v="0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0-11T20:34:49"/>
    <d v="2014-10-11T20:34:49"/>
    <n v="1415655289"/>
    <n v="1413059689"/>
    <b v="1"/>
    <n v="29"/>
    <b v="0"/>
    <s v="technology/makerspaces"/>
    <n v="7.5880000000000003E-2"/>
    <n v="65.41"/>
    <s v="technology"/>
    <s v="makerspaces"/>
    <x v="9"/>
    <n v="0"/>
    <n v="1"/>
    <n v="0"/>
    <n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4-22T14:59:34"/>
    <d v="2016-04-22T14:59:34"/>
    <n v="1463929174"/>
    <n v="1461337174"/>
    <b v="0"/>
    <n v="9"/>
    <b v="0"/>
    <s v="technology/makerspaces"/>
    <n v="0.50380952380952382"/>
    <n v="117.56"/>
    <s v="technology"/>
    <s v="makerspaces"/>
    <x v="4"/>
    <n v="0"/>
    <n v="1"/>
    <n v="0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6-03T00:42:23"/>
    <d v="2014-06-03T00:42:23"/>
    <n v="1404348143"/>
    <n v="1401756143"/>
    <b v="0"/>
    <n v="27"/>
    <b v="0"/>
    <s v="technology/makerspaces"/>
    <n v="0.17512820512820512"/>
    <n v="126.48"/>
    <s v="technology"/>
    <s v="makerspaces"/>
    <x v="6"/>
    <n v="0"/>
    <n v="1"/>
    <n v="0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8-25T19:09:25"/>
    <d v="2015-08-25T19:09:25"/>
    <n v="1443121765"/>
    <n v="1440529765"/>
    <b v="0"/>
    <n v="2"/>
    <b v="0"/>
    <s v="technology/makerspaces"/>
    <n v="1.3750000000000001E-4"/>
    <n v="550"/>
    <s v="technology"/>
    <s v="makerspaces"/>
    <x v="10"/>
    <n v="0"/>
    <n v="1"/>
    <n v="0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1-29T00:01:34"/>
    <d v="2015-01-29T00:01:34"/>
    <n v="1425081694"/>
    <n v="1422489694"/>
    <b v="0"/>
    <n v="3"/>
    <b v="0"/>
    <s v="technology/makerspaces"/>
    <n v="3.3E-3"/>
    <n v="44"/>
    <s v="technology"/>
    <s v="makerspaces"/>
    <x v="3"/>
    <n v="0"/>
    <n v="1"/>
    <n v="0"/>
    <n v="1"/>
  </r>
  <r>
    <n v="2680"/>
    <s v="iHeart Pillow"/>
    <s v="iHeartPillow, Connecting loved ones"/>
    <n v="32000"/>
    <n v="276"/>
    <x v="2"/>
    <s v="ES"/>
    <s v="EUR"/>
    <d v="2016-03-07T05:04:51"/>
    <d v="2016-03-07T05:04:51"/>
    <n v="1459915491"/>
    <n v="1457327091"/>
    <b v="0"/>
    <n v="4"/>
    <b v="0"/>
    <s v="technology/makerspaces"/>
    <n v="8.6250000000000007E-3"/>
    <n v="69"/>
    <s v="technology"/>
    <s v="makerspaces"/>
    <x v="5"/>
    <n v="0"/>
    <n v="1"/>
    <n v="0"/>
    <n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6-15T21:29:10"/>
    <d v="2014-06-15T21:29:10"/>
    <n v="1405027750"/>
    <n v="1402867750"/>
    <b v="0"/>
    <n v="2"/>
    <b v="0"/>
    <s v="food/food trucks"/>
    <n v="6.875E-3"/>
    <n v="27.5"/>
    <s v="food"/>
    <s v="food trucks"/>
    <x v="0"/>
    <n v="0"/>
    <n v="1"/>
    <n v="0"/>
    <n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0-20T20:55:40"/>
    <d v="2014-10-20T20:55:40"/>
    <n v="1416635940"/>
    <n v="1413838540"/>
    <b v="0"/>
    <n v="20"/>
    <b v="0"/>
    <s v="food/food trucks"/>
    <n v="0.28299999999999997"/>
    <n v="84.9"/>
    <s v="food"/>
    <s v="food trucks"/>
    <x v="0"/>
    <n v="0"/>
    <n v="1"/>
    <n v="0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1-30T18:07:20"/>
    <d v="2015-01-30T18:07:20"/>
    <n v="1425233240"/>
    <n v="1422641240"/>
    <b v="0"/>
    <n v="3"/>
    <b v="0"/>
    <s v="food/food trucks"/>
    <n v="2.3999999999999998E-3"/>
    <n v="12"/>
    <s v="food"/>
    <s v="food trucks"/>
    <x v="6"/>
    <n v="0"/>
    <n v="1"/>
    <n v="0"/>
    <n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6-30T21:57:05"/>
    <d v="2014-06-30T21:57:05"/>
    <n v="1407621425"/>
    <n v="1404165425"/>
    <b v="0"/>
    <n v="4"/>
    <b v="0"/>
    <s v="food/food trucks"/>
    <n v="1.1428571428571429E-2"/>
    <n v="200"/>
    <s v="food"/>
    <s v="food trucks"/>
    <x v="10"/>
    <n v="0"/>
    <n v="1"/>
    <n v="0"/>
    <n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2-26T16:42:10"/>
    <d v="2015-02-26T16:42:10"/>
    <n v="1430149330"/>
    <n v="1424968930"/>
    <b v="0"/>
    <n v="1"/>
    <b v="0"/>
    <s v="food/food trucks"/>
    <n v="2.0000000000000001E-4"/>
    <n v="10"/>
    <s v="food"/>
    <s v="food trucks"/>
    <x v="10"/>
    <n v="0"/>
    <n v="1"/>
    <n v="0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10T23:23:43"/>
    <d v="2014-09-10T23:23:43"/>
    <n v="1412119423"/>
    <n v="1410391423"/>
    <b v="0"/>
    <n v="0"/>
    <b v="0"/>
    <s v="food/food trucks"/>
    <n v="0"/>
    <e v="#DIV/0!"/>
    <s v="food"/>
    <s v="food trucks"/>
    <x v="5"/>
    <n v="0"/>
    <n v="1"/>
    <n v="0"/>
    <n v="1"/>
  </r>
  <r>
    <n v="2687"/>
    <s v="Munch Wagon"/>
    <s v="Your American Pizzas, Wings, Stuffed Gouda Burger, Sweet &amp; Russet Potato Fries served on a food Truck!!"/>
    <n v="15000"/>
    <n v="0"/>
    <x v="2"/>
    <s v="US"/>
    <s v="USD"/>
    <d v="2015-05-30T15:21:58"/>
    <d v="2015-05-30T15:21:58"/>
    <n v="1435591318"/>
    <n v="1432999318"/>
    <b v="0"/>
    <n v="0"/>
    <b v="0"/>
    <s v="food/food trucks"/>
    <n v="0"/>
    <e v="#DIV/0!"/>
    <s v="food"/>
    <s v="food trucks"/>
    <x v="6"/>
    <n v="0"/>
    <n v="1"/>
    <n v="0"/>
    <n v="1"/>
  </r>
  <r>
    <n v="2688"/>
    <s v="Mac N Cheez Food Truck"/>
    <s v="The amazing gourmet Mac N Cheez Food Truck Campaigne!"/>
    <n v="50000"/>
    <n v="74"/>
    <x v="2"/>
    <s v="US"/>
    <s v="USD"/>
    <d v="2015-01-24T02:51:10"/>
    <d v="2015-01-24T02:51:10"/>
    <n v="1424746800"/>
    <n v="1422067870"/>
    <b v="0"/>
    <n v="14"/>
    <b v="0"/>
    <s v="food/food trucks"/>
    <n v="1.48E-3"/>
    <n v="5.29"/>
    <s v="food"/>
    <s v="food trucks"/>
    <x v="10"/>
    <n v="0"/>
    <n v="1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6-30T23:04:50"/>
    <d v="2016-06-30T23:04:50"/>
    <n v="1469919890"/>
    <n v="1467327890"/>
    <b v="0"/>
    <n v="1"/>
    <b v="0"/>
    <s v="food/food trucks"/>
    <n v="2.8571428571428571E-5"/>
    <n v="1"/>
    <s v="food"/>
    <s v="food trucks"/>
    <x v="7"/>
    <n v="0"/>
    <n v="1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4-19T02:31:16"/>
    <d v="2015-04-19T02:31:16"/>
    <n v="1433298676"/>
    <n v="1429410676"/>
    <b v="0"/>
    <n v="118"/>
    <b v="0"/>
    <s v="food/food trucks"/>
    <n v="0.107325"/>
    <n v="72.760000000000005"/>
    <s v="food"/>
    <s v="food trucks"/>
    <x v="10"/>
    <n v="0"/>
    <n v="1"/>
    <n v="0"/>
    <n v="1"/>
  </r>
  <r>
    <n v="2691"/>
    <s v="Cook"/>
    <s v="A Great New local Food Truck serving up ethnic fusion inspired eats in Ottawa."/>
    <n v="65000"/>
    <n v="35"/>
    <x v="2"/>
    <s v="CA"/>
    <s v="CAD"/>
    <d v="2015-03-26T17:22:37"/>
    <d v="2015-03-26T17:22:37"/>
    <n v="1431278557"/>
    <n v="1427390557"/>
    <b v="0"/>
    <n v="2"/>
    <b v="0"/>
    <s v="food/food trucks"/>
    <n v="5.3846153846153844E-4"/>
    <n v="17.5"/>
    <s v="food"/>
    <s v="food trucks"/>
    <x v="10"/>
    <n v="0"/>
    <n v="1"/>
    <n v="0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2-23T08:01:00"/>
    <d v="2015-02-23T08:01:00"/>
    <n v="1427266860"/>
    <n v="1424678460"/>
    <b v="0"/>
    <n v="1"/>
    <b v="0"/>
    <s v="food/food trucks"/>
    <n v="7.1428571428571426E-3"/>
    <n v="25"/>
    <s v="food"/>
    <s v="food trucks"/>
    <x v="4"/>
    <n v="0"/>
    <n v="1"/>
    <n v="0"/>
    <n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7-14T03:19:26"/>
    <d v="2014-07-14T03:19:26"/>
    <n v="1407899966"/>
    <n v="1405307966"/>
    <b v="0"/>
    <n v="3"/>
    <b v="0"/>
    <s v="food/food trucks"/>
    <n v="8.0000000000000002E-3"/>
    <n v="13.33"/>
    <s v="food"/>
    <s v="food trucks"/>
    <x v="0"/>
    <n v="0"/>
    <n v="1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8-27T03:22:19"/>
    <d v="2014-08-27T03:22:19"/>
    <n v="1411701739"/>
    <n v="1409109739"/>
    <b v="0"/>
    <n v="1"/>
    <b v="0"/>
    <s v="food/food trucks"/>
    <n v="3.3333333333333335E-5"/>
    <n v="1"/>
    <s v="food"/>
    <s v="food trucks"/>
    <x v="5"/>
    <n v="0"/>
    <n v="1"/>
    <n v="0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d v="2015-02-13T04:21:58"/>
    <d v="2015-02-13T04:21:58"/>
    <n v="1428981718"/>
    <n v="1423801318"/>
    <b v="0"/>
    <n v="3"/>
    <b v="0"/>
    <s v="food/food trucks"/>
    <n v="4.7333333333333333E-3"/>
    <n v="23.67"/>
    <s v="food"/>
    <s v="food trucks"/>
    <x v="6"/>
    <n v="0"/>
    <n v="1"/>
    <n v="0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1-21T20:16:00"/>
    <d v="2014-11-21T20:16:00"/>
    <n v="1419538560"/>
    <n v="1416600960"/>
    <b v="0"/>
    <n v="38"/>
    <b v="0"/>
    <s v="food/food trucks"/>
    <n v="5.6500000000000002E-2"/>
    <n v="89.21"/>
    <s v="food"/>
    <s v="food trucks"/>
    <x v="10"/>
    <n v="0"/>
    <n v="1"/>
    <n v="0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7-02T22:33:43"/>
    <d v="2015-07-02T22:33:43"/>
    <n v="1438552800"/>
    <n v="1435876423"/>
    <b v="0"/>
    <n v="52"/>
    <b v="0"/>
    <s v="food/food trucks"/>
    <n v="0.26352173913043481"/>
    <n v="116.56"/>
    <s v="food"/>
    <s v="food trucks"/>
    <x v="8"/>
    <n v="0"/>
    <n v="1"/>
    <n v="0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5-28T21:33:28"/>
    <d v="2014-05-28T21:33:28"/>
    <n v="1403904808"/>
    <n v="1401312808"/>
    <b v="0"/>
    <n v="2"/>
    <b v="0"/>
    <s v="food/food trucks"/>
    <n v="3.2512500000000002E-3"/>
    <n v="13.01"/>
    <s v="food"/>
    <s v="food trucks"/>
    <x v="0"/>
    <n v="0"/>
    <n v="1"/>
    <n v="0"/>
    <n v="1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7-09T21:31:03"/>
    <d v="2014-07-09T21:31:03"/>
    <n v="1407533463"/>
    <n v="1404941463"/>
    <b v="0"/>
    <n v="0"/>
    <b v="0"/>
    <s v="food/food trucks"/>
    <n v="0"/>
    <e v="#DIV/0!"/>
    <s v="food"/>
    <s v="food trucks"/>
    <x v="2"/>
    <n v="0"/>
    <n v="1"/>
    <n v="0"/>
    <n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8-19T20:59:32"/>
    <d v="2014-08-19T20:59:32"/>
    <n v="1411073972"/>
    <n v="1408481972"/>
    <b v="0"/>
    <n v="4"/>
    <b v="0"/>
    <s v="food/food trucks"/>
    <n v="7.0007000700070005E-3"/>
    <n v="17.5"/>
    <s v="food"/>
    <s v="food trucks"/>
    <x v="0"/>
    <n v="0"/>
    <n v="1"/>
    <n v="0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3-07T18:35:34"/>
    <d v="2017-03-07T18:35:34"/>
    <n v="1491586534"/>
    <n v="1488911734"/>
    <b v="0"/>
    <n v="46"/>
    <b v="0"/>
    <s v="theater/spaces"/>
    <n v="0.46176470588235297"/>
    <n v="34.130000000000003"/>
    <s v="theater"/>
    <s v="spaces"/>
    <x v="4"/>
    <n v="0"/>
    <n v="0"/>
    <n v="0"/>
    <n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3-06T19:14:37"/>
    <d v="2017-03-06T19:14:37"/>
    <n v="1491416077"/>
    <n v="1488827677"/>
    <b v="1"/>
    <n v="26"/>
    <b v="0"/>
    <s v="theater/spaces"/>
    <n v="0.34410000000000002"/>
    <n v="132.35"/>
    <s v="theater"/>
    <s v="spaces"/>
    <x v="1"/>
    <n v="0"/>
    <n v="0"/>
    <n v="0"/>
    <n v="0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1-21T16:33:50"/>
    <d v="2017-01-21T16:33:50"/>
    <n v="1490196830"/>
    <n v="1485016430"/>
    <b v="0"/>
    <n v="45"/>
    <b v="0"/>
    <s v="theater/spaces"/>
    <n v="1.0375000000000001"/>
    <n v="922.22"/>
    <s v="theater"/>
    <s v="spaces"/>
    <x v="3"/>
    <n v="0"/>
    <n v="0"/>
    <n v="0"/>
    <n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2-21T20:41:54"/>
    <d v="2017-02-21T20:41:54"/>
    <n v="1491421314"/>
    <n v="1487709714"/>
    <b v="0"/>
    <n v="7"/>
    <b v="0"/>
    <s v="theater/spaces"/>
    <n v="6.0263157894736845E-2"/>
    <n v="163.57"/>
    <s v="theater"/>
    <s v="spaces"/>
    <x v="6"/>
    <n v="0"/>
    <n v="0"/>
    <n v="0"/>
    <n v="0"/>
  </r>
  <r>
    <n v="2705"/>
    <s v="Fischer Theatre Marquee"/>
    <s v="Help light the lights at the historic Fischer Theatre in Danville, IL."/>
    <n v="16500"/>
    <n v="1739"/>
    <x v="3"/>
    <s v="US"/>
    <s v="USD"/>
    <d v="2017-02-07T21:59:18"/>
    <d v="2017-02-07T21:59:18"/>
    <n v="1490389158"/>
    <n v="1486504758"/>
    <b v="0"/>
    <n v="8"/>
    <b v="0"/>
    <s v="theater/spaces"/>
    <n v="0.10539393939393939"/>
    <n v="217.38"/>
    <s v="theater"/>
    <s v="spaces"/>
    <x v="6"/>
    <n v="0"/>
    <n v="0"/>
    <n v="0"/>
    <n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09-17T07:04:43"/>
    <d v="2014-09-17T07:04:43"/>
    <n v="1413442740"/>
    <n v="1410937483"/>
    <b v="1"/>
    <n v="263"/>
    <b v="1"/>
    <s v="theater/spaces"/>
    <n v="1.1229714285714285"/>
    <n v="149.44"/>
    <s v="theater"/>
    <s v="spaces"/>
    <x v="7"/>
    <n v="1"/>
    <n v="0"/>
    <n v="0"/>
    <n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4-27T18:47:23"/>
    <d v="2013-04-27T18:47:23"/>
    <n v="1369637940"/>
    <n v="1367088443"/>
    <b v="1"/>
    <n v="394"/>
    <b v="1"/>
    <s v="theater/spaces"/>
    <n v="3.50844625"/>
    <n v="71.239999999999995"/>
    <s v="theater"/>
    <s v="spaces"/>
    <x v="0"/>
    <n v="1"/>
    <n v="0"/>
    <n v="0"/>
    <n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5-22T16:45:26"/>
    <d v="2016-05-22T16:45:26"/>
    <n v="1469119526"/>
    <n v="1463935526"/>
    <b v="1"/>
    <n v="1049"/>
    <b v="1"/>
    <s v="theater/spaces"/>
    <n v="2.3321535"/>
    <n v="44.46"/>
    <s v="theater"/>
    <s v="spaces"/>
    <x v="8"/>
    <n v="1"/>
    <n v="0"/>
    <n v="0"/>
    <n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08-30T03:35:41"/>
    <d v="2016-08-30T03:35:41"/>
    <n v="1475553540"/>
    <n v="1472528141"/>
    <b v="1"/>
    <n v="308"/>
    <b v="1"/>
    <s v="theater/spaces"/>
    <n v="1.01606"/>
    <n v="164.94"/>
    <s v="theater"/>
    <s v="spaces"/>
    <x v="10"/>
    <n v="1"/>
    <n v="0"/>
    <n v="0"/>
    <n v="1"/>
  </r>
  <r>
    <n v="2710"/>
    <s v="House of Yes"/>
    <s v="Building Brooklyn's own creative venue for circus, theater and events of all types."/>
    <n v="60000"/>
    <n v="92340.21"/>
    <x v="0"/>
    <s v="US"/>
    <s v="USD"/>
    <d v="2014-07-08T05:30:28"/>
    <d v="2014-07-08T05:30:28"/>
    <n v="1407549600"/>
    <n v="1404797428"/>
    <b v="1"/>
    <n v="1088"/>
    <b v="1"/>
    <s v="theater/spaces"/>
    <n v="1.5390035000000002"/>
    <n v="84.87"/>
    <s v="theater"/>
    <s v="spaces"/>
    <x v="10"/>
    <n v="1"/>
    <n v="0"/>
    <n v="0"/>
    <n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5-21T17:53:10"/>
    <d v="2014-05-21T17:53:10"/>
    <n v="1403301660"/>
    <n v="1400694790"/>
    <b v="1"/>
    <n v="73"/>
    <b v="1"/>
    <s v="theater/spaces"/>
    <n v="1.007161125319693"/>
    <n v="53.95"/>
    <s v="theater"/>
    <s v="spaces"/>
    <x v="4"/>
    <n v="1"/>
    <n v="0"/>
    <n v="0"/>
    <n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6-07T01:29:20"/>
    <d v="2013-06-07T01:29:20"/>
    <n v="1373738400"/>
    <n v="1370568560"/>
    <b v="1"/>
    <n v="143"/>
    <b v="1"/>
    <s v="theater/spaces"/>
    <n v="1.3138181818181818"/>
    <n v="50.53"/>
    <s v="theater"/>
    <s v="spaces"/>
    <x v="0"/>
    <n v="1"/>
    <n v="0"/>
    <n v="0"/>
    <n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1-14T15:41:24"/>
    <d v="2015-11-14T15:41:24"/>
    <n v="1450971684"/>
    <n v="1447515684"/>
    <b v="1"/>
    <n v="1420"/>
    <b v="1"/>
    <s v="theater/spaces"/>
    <n v="1.0224133333333334"/>
    <n v="108"/>
    <s v="theater"/>
    <s v="spaces"/>
    <x v="10"/>
    <n v="1"/>
    <n v="0"/>
    <n v="0"/>
    <n v="1"/>
  </r>
  <r>
    <n v="2714"/>
    <s v="The Crane Theater"/>
    <s v="The Crane will be the new home for independent theater in Northeast Minneapolis"/>
    <n v="25000"/>
    <n v="29089"/>
    <x v="0"/>
    <s v="US"/>
    <s v="USD"/>
    <d v="2016-09-16T15:43:16"/>
    <d v="2016-09-16T15:43:16"/>
    <n v="1476486000"/>
    <n v="1474040596"/>
    <b v="1"/>
    <n v="305"/>
    <b v="1"/>
    <s v="theater/spaces"/>
    <n v="1.1635599999999999"/>
    <n v="95.37"/>
    <s v="theater"/>
    <s v="spaces"/>
    <x v="9"/>
    <n v="1"/>
    <n v="0"/>
    <n v="0"/>
    <n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1-18T09:33:48"/>
    <d v="2016-01-18T09:33:48"/>
    <n v="1456047228"/>
    <n v="1453109628"/>
    <b v="1"/>
    <n v="551"/>
    <b v="1"/>
    <s v="theater/spaces"/>
    <n v="2.6462241666666664"/>
    <n v="57.63"/>
    <s v="theater"/>
    <s v="spaces"/>
    <x v="1"/>
    <n v="1"/>
    <n v="0"/>
    <n v="0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09-08T07:59:53"/>
    <d v="2015-09-08T07:59:53"/>
    <n v="1444291193"/>
    <n v="1441699193"/>
    <b v="1"/>
    <n v="187"/>
    <b v="1"/>
    <s v="theater/spaces"/>
    <n v="1.1998010000000001"/>
    <n v="64.16"/>
    <s v="theater"/>
    <s v="spaces"/>
    <x v="1"/>
    <n v="1"/>
    <n v="0"/>
    <n v="0"/>
    <n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0-22T21:57:29"/>
    <d v="2014-10-22T21:57:29"/>
    <n v="1417906649"/>
    <n v="1414015049"/>
    <b v="1"/>
    <n v="325"/>
    <b v="1"/>
    <s v="theater/spaces"/>
    <n v="1.2010400000000001"/>
    <n v="92.39"/>
    <s v="theater"/>
    <s v="spaces"/>
    <x v="9"/>
    <n v="1"/>
    <n v="0"/>
    <n v="0"/>
    <n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4-05T14:19:05"/>
    <d v="2016-04-05T14:19:05"/>
    <n v="1462316400"/>
    <n v="1459865945"/>
    <b v="1"/>
    <n v="148"/>
    <b v="1"/>
    <s v="theater/spaces"/>
    <n v="1.0358333333333334"/>
    <n v="125.98"/>
    <s v="theater"/>
    <s v="spaces"/>
    <x v="6"/>
    <n v="1"/>
    <n v="0"/>
    <n v="0"/>
    <n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2-18T00:44:54"/>
    <d v="2016-02-18T00:44:54"/>
    <n v="1460936694"/>
    <n v="1455756294"/>
    <b v="0"/>
    <n v="69"/>
    <b v="1"/>
    <s v="theater/spaces"/>
    <n v="1.0883333333333334"/>
    <n v="94.64"/>
    <s v="theater"/>
    <s v="spaces"/>
    <x v="0"/>
    <n v="1"/>
    <n v="0"/>
    <n v="0"/>
    <n v="1"/>
  </r>
  <r>
    <n v="2720"/>
    <s v="The Comedy Project"/>
    <s v="An improv, sketch and experimental comedy and cocktail venue in downtown Grand Rapids, Michigan"/>
    <n v="25000"/>
    <n v="29531"/>
    <x v="0"/>
    <s v="US"/>
    <s v="USD"/>
    <d v="2016-10-12T11:10:53"/>
    <d v="2016-10-12T11:10:53"/>
    <n v="1478866253"/>
    <n v="1476270653"/>
    <b v="0"/>
    <n v="173"/>
    <b v="1"/>
    <s v="theater/spaces"/>
    <n v="1.1812400000000001"/>
    <n v="170.7"/>
    <s v="theater"/>
    <s v="spaces"/>
    <x v="9"/>
    <n v="1"/>
    <n v="0"/>
    <n v="0"/>
    <n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8-07T13:03:18"/>
    <d v="2013-08-07T13:03:18"/>
    <n v="1378494000"/>
    <n v="1375880598"/>
    <b v="0"/>
    <n v="269"/>
    <b v="1"/>
    <s v="technology/hardware"/>
    <n v="14.62"/>
    <n v="40.76"/>
    <s v="technology"/>
    <s v="hardware"/>
    <x v="2"/>
    <n v="1"/>
    <n v="0"/>
    <n v="0"/>
    <n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6-11-30T20:34:13"/>
    <d v="2016-11-30T20:34:13"/>
    <n v="1485722053"/>
    <n v="1480538053"/>
    <b v="0"/>
    <n v="185"/>
    <b v="1"/>
    <s v="technology/hardware"/>
    <n v="2.5253999999999999"/>
    <n v="68.25"/>
    <s v="technology"/>
    <s v="hardware"/>
    <x v="0"/>
    <n v="1"/>
    <n v="0"/>
    <n v="0"/>
    <n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1-01T20:08:08"/>
    <d v="2014-11-01T20:08:08"/>
    <n v="1420060088"/>
    <n v="1414872488"/>
    <b v="0"/>
    <n v="176"/>
    <b v="1"/>
    <s v="technology/hardware"/>
    <n v="1.4005000000000001"/>
    <n v="95.49"/>
    <s v="technology"/>
    <s v="hardware"/>
    <x v="1"/>
    <n v="1"/>
    <n v="0"/>
    <n v="0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7-14T07:50:59"/>
    <d v="2015-07-14T07:50:59"/>
    <n v="1439625059"/>
    <n v="1436860259"/>
    <b v="0"/>
    <n v="1019"/>
    <b v="1"/>
    <s v="technology/hardware"/>
    <n v="2.9687520259319289"/>
    <n v="7.19"/>
    <s v="technology"/>
    <s v="hardware"/>
    <x v="4"/>
    <n v="1"/>
    <n v="0"/>
    <n v="0"/>
    <n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1-10T17:52:15"/>
    <d v="2017-01-10T17:52:15"/>
    <n v="1488390735"/>
    <n v="1484070735"/>
    <b v="0"/>
    <n v="113"/>
    <b v="1"/>
    <s v="technology/hardware"/>
    <n v="1.445425"/>
    <n v="511.65"/>
    <s v="technology"/>
    <s v="hardware"/>
    <x v="3"/>
    <n v="1"/>
    <n v="0"/>
    <n v="0"/>
    <n v="1"/>
  </r>
  <r>
    <n v="2726"/>
    <s v="Krimston TWO - Dual SIM case for iPhone"/>
    <s v="Krimston TWO: iPhone Dual SIM Case"/>
    <n v="100000"/>
    <n v="105745"/>
    <x v="0"/>
    <s v="US"/>
    <s v="USD"/>
    <d v="2016-03-23T13:55:11"/>
    <d v="2016-03-23T13:55:11"/>
    <n v="1461333311"/>
    <n v="1458741311"/>
    <b v="0"/>
    <n v="404"/>
    <b v="1"/>
    <s v="technology/hardware"/>
    <n v="1.05745"/>
    <n v="261.75"/>
    <s v="technology"/>
    <s v="hardware"/>
    <x v="10"/>
    <n v="1"/>
    <n v="0"/>
    <n v="0"/>
    <n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7-13T16:14:23"/>
    <d v="2015-07-13T16:14:23"/>
    <n v="1438964063"/>
    <n v="1436804063"/>
    <b v="0"/>
    <n v="707"/>
    <b v="1"/>
    <s v="technology/hardware"/>
    <n v="4.9321000000000002"/>
    <n v="69.760000000000005"/>
    <s v="technology"/>
    <s v="hardware"/>
    <x v="1"/>
    <n v="1"/>
    <n v="0"/>
    <n v="0"/>
    <n v="1"/>
  </r>
  <r>
    <n v="2728"/>
    <s v="Multi-Function SSD Shield for the Raspberry Pi 2"/>
    <s v="SSD, WiFi, RTC w/Battery and high power USB all in one shield."/>
    <n v="15000"/>
    <n v="30274"/>
    <x v="0"/>
    <s v="US"/>
    <s v="USD"/>
    <d v="2015-11-25T14:23:54"/>
    <d v="2015-11-25T14:23:54"/>
    <n v="1451485434"/>
    <n v="1448461434"/>
    <b v="0"/>
    <n v="392"/>
    <b v="1"/>
    <s v="technology/hardware"/>
    <n v="2.0182666666666669"/>
    <n v="77.23"/>
    <s v="technology"/>
    <s v="hardware"/>
    <x v="6"/>
    <n v="1"/>
    <n v="0"/>
    <n v="0"/>
    <n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4-01T05:46:37"/>
    <d v="2015-04-01T05:46:37"/>
    <n v="1430459197"/>
    <n v="1427867197"/>
    <b v="0"/>
    <n v="23"/>
    <b v="1"/>
    <s v="technology/hardware"/>
    <n v="1.0444"/>
    <n v="340.57"/>
    <s v="technology"/>
    <s v="hardware"/>
    <x v="0"/>
    <n v="1"/>
    <n v="0"/>
    <n v="0"/>
    <n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3-18T12:59:35"/>
    <d v="2013-03-18T12:59:35"/>
    <n v="1366635575"/>
    <n v="1363611575"/>
    <b v="0"/>
    <n v="682"/>
    <b v="1"/>
    <s v="technology/hardware"/>
    <n v="1.7029262962962963"/>
    <n v="67.42"/>
    <s v="technology"/>
    <s v="hardware"/>
    <x v="9"/>
    <n v="1"/>
    <n v="0"/>
    <n v="0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08-21T12:37:02"/>
    <d v="2014-08-21T12:37:02"/>
    <n v="1413604800"/>
    <n v="1408624622"/>
    <b v="0"/>
    <n v="37"/>
    <b v="1"/>
    <s v="technology/hardware"/>
    <n v="1.0430333333333333"/>
    <n v="845.7"/>
    <s v="technology"/>
    <s v="hardware"/>
    <x v="5"/>
    <n v="1"/>
    <n v="0"/>
    <n v="0"/>
    <n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4-25T19:23:48"/>
    <d v="2013-04-25T19:23:48"/>
    <n v="1369699200"/>
    <n v="1366917828"/>
    <b v="0"/>
    <n v="146"/>
    <b v="1"/>
    <s v="technology/hardware"/>
    <n v="1.1825000000000001"/>
    <n v="97.19"/>
    <s v="technology"/>
    <s v="hardware"/>
    <x v="1"/>
    <n v="1"/>
    <n v="0"/>
    <n v="0"/>
    <n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2-09T06:32:54"/>
    <d v="2015-02-09T06:32:54"/>
    <n v="1428643974"/>
    <n v="1423463574"/>
    <b v="0"/>
    <n v="119"/>
    <b v="1"/>
    <s v="technology/hardware"/>
    <n v="1.07538"/>
    <n v="451.84"/>
    <s v="technology"/>
    <s v="hardware"/>
    <x v="10"/>
    <n v="1"/>
    <n v="0"/>
    <n v="0"/>
    <n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09-13T16:03:12"/>
    <d v="2016-09-13T16:03:12"/>
    <n v="1476395940"/>
    <n v="1473782592"/>
    <b v="0"/>
    <n v="163"/>
    <b v="1"/>
    <s v="technology/hardware"/>
    <n v="22603"/>
    <n v="138.66999999999999"/>
    <s v="technology"/>
    <s v="hardware"/>
    <x v="2"/>
    <n v="1"/>
    <n v="0"/>
    <n v="0"/>
    <n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2-11T02:54:10"/>
    <d v="2013-02-11T02:54:10"/>
    <n v="1363204800"/>
    <n v="1360551250"/>
    <b v="0"/>
    <n v="339"/>
    <b v="1"/>
    <s v="technology/hardware"/>
    <n v="9.7813466666666677"/>
    <n v="21.64"/>
    <s v="technology"/>
    <s v="hardware"/>
    <x v="2"/>
    <n v="1"/>
    <n v="0"/>
    <n v="0"/>
    <n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3-24T15:59:33"/>
    <d v="2014-03-24T15:59:33"/>
    <n v="1398268773"/>
    <n v="1395676773"/>
    <b v="0"/>
    <n v="58"/>
    <b v="1"/>
    <s v="technology/hardware"/>
    <n v="1.2290000000000001"/>
    <n v="169.52"/>
    <s v="technology"/>
    <s v="hardware"/>
    <x v="0"/>
    <n v="1"/>
    <n v="0"/>
    <n v="0"/>
    <n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3-12-03T22:01:27"/>
    <d v="2013-12-03T22:01:27"/>
    <n v="1389812400"/>
    <n v="1386108087"/>
    <b v="0"/>
    <n v="456"/>
    <b v="1"/>
    <s v="technology/hardware"/>
    <n v="2.4606080000000001"/>
    <n v="161.88"/>
    <s v="technology"/>
    <s v="hardware"/>
    <x v="5"/>
    <n v="1"/>
    <n v="0"/>
    <n v="0"/>
    <n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09-07T03:26:44"/>
    <d v="2016-09-07T03:26:44"/>
    <n v="1478402804"/>
    <n v="1473218804"/>
    <b v="0"/>
    <n v="15"/>
    <b v="1"/>
    <s v="technology/hardware"/>
    <n v="1.4794"/>
    <n v="493.13"/>
    <s v="technology"/>
    <s v="hardware"/>
    <x v="0"/>
    <n v="1"/>
    <n v="0"/>
    <n v="0"/>
    <n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3-21T21:18:37"/>
    <d v="2014-03-21T21:18:37"/>
    <n v="1399324717"/>
    <n v="1395436717"/>
    <b v="0"/>
    <n v="191"/>
    <b v="1"/>
    <s v="technology/hardware"/>
    <n v="3.8409090909090908"/>
    <n v="22.12"/>
    <s v="technology"/>
    <s v="hardware"/>
    <x v="4"/>
    <n v="1"/>
    <n v="0"/>
    <n v="0"/>
    <n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2-10T00:45:52"/>
    <d v="2015-02-10T00:45:52"/>
    <n v="1426117552"/>
    <n v="1423529152"/>
    <b v="0"/>
    <n v="17"/>
    <b v="1"/>
    <s v="technology/hardware"/>
    <n v="1.0333333333333334"/>
    <n v="18.239999999999998"/>
    <s v="technology"/>
    <s v="hardware"/>
    <x v="2"/>
    <n v="1"/>
    <n v="0"/>
    <n v="0"/>
    <n v="1"/>
  </r>
  <r>
    <n v="2741"/>
    <s v="Mrs. Brown and Her Lost Puppy."/>
    <s v="Help me publish my 1st children's book as an aspiring author!"/>
    <n v="8000"/>
    <n v="35"/>
    <x v="2"/>
    <s v="US"/>
    <s v="USD"/>
    <d v="2014-09-29T15:46:42"/>
    <d v="2014-09-29T15:46:42"/>
    <n v="1413770820"/>
    <n v="1412005602"/>
    <b v="0"/>
    <n v="4"/>
    <b v="0"/>
    <s v="publishing/children's books"/>
    <n v="4.3750000000000004E-3"/>
    <n v="8.75"/>
    <s v="publishing"/>
    <s v="children's books"/>
    <x v="0"/>
    <n v="0"/>
    <n v="1"/>
    <n v="0"/>
    <n v="1"/>
  </r>
  <r>
    <n v="2742"/>
    <s v="What a Zoo!"/>
    <s v="The pachyderms at the Denver Zoo are moving. Follow along on the convoluted journey to their new home."/>
    <n v="2500"/>
    <n v="731"/>
    <x v="2"/>
    <s v="US"/>
    <s v="USD"/>
    <d v="2012-05-01T17:16:27"/>
    <d v="2012-05-01T17:16:27"/>
    <n v="1337102187"/>
    <n v="1335892587"/>
    <b v="0"/>
    <n v="18"/>
    <b v="0"/>
    <s v="publishing/children's books"/>
    <n v="0.29239999999999999"/>
    <n v="40.61"/>
    <s v="publishing"/>
    <s v="children's books"/>
    <x v="4"/>
    <n v="0"/>
    <n v="1"/>
    <n v="0"/>
    <n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09-19T07:53:27"/>
    <d v="2016-09-19T07:53:27"/>
    <n v="1476863607"/>
    <n v="1474271607"/>
    <b v="0"/>
    <n v="0"/>
    <b v="0"/>
    <s v="publishing/children's books"/>
    <n v="0"/>
    <e v="#DIV/0!"/>
    <s v="publishing"/>
    <s v="children's books"/>
    <x v="0"/>
    <n v="0"/>
    <n v="1"/>
    <n v="0"/>
    <n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1-30T01:29:58"/>
    <d v="2012-01-30T01:29:58"/>
    <n v="1330478998"/>
    <n v="1327886998"/>
    <b v="0"/>
    <n v="22"/>
    <b v="0"/>
    <s v="publishing/children's books"/>
    <n v="5.2187499999999998E-2"/>
    <n v="37.950000000000003"/>
    <s v="publishing"/>
    <s v="children's books"/>
    <x v="6"/>
    <n v="0"/>
    <n v="1"/>
    <n v="0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5-15T23:42:48"/>
    <d v="2012-05-15T23:42:48"/>
    <n v="1342309368"/>
    <n v="1337125368"/>
    <b v="0"/>
    <n v="49"/>
    <b v="0"/>
    <s v="publishing/children's books"/>
    <n v="0.21887499999999999"/>
    <n v="35.729999999999997"/>
    <s v="publishing"/>
    <s v="children's books"/>
    <x v="0"/>
    <n v="0"/>
    <n v="1"/>
    <n v="0"/>
    <n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7-30T18:45:11"/>
    <d v="2014-07-30T18:45:11"/>
    <n v="1409337911"/>
    <n v="1406745911"/>
    <b v="0"/>
    <n v="19"/>
    <b v="0"/>
    <s v="publishing/children's books"/>
    <n v="0.26700000000000002"/>
    <n v="42.16"/>
    <s v="publishing"/>
    <s v="children's books"/>
    <x v="4"/>
    <n v="0"/>
    <n v="1"/>
    <n v="0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5-15T15:33:17"/>
    <d v="2012-05-15T15:33:17"/>
    <n v="1339816200"/>
    <n v="1337095997"/>
    <b v="0"/>
    <n v="4"/>
    <b v="0"/>
    <s v="publishing/children's books"/>
    <n v="0.28000000000000003"/>
    <n v="35"/>
    <s v="publishing"/>
    <s v="children's books"/>
    <x v="2"/>
    <n v="0"/>
    <n v="1"/>
    <n v="0"/>
    <n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8-03T17:03:22"/>
    <d v="2016-08-03T17:03:22"/>
    <n v="1472835802"/>
    <n v="1470243802"/>
    <b v="0"/>
    <n v="4"/>
    <b v="0"/>
    <s v="publishing/children's books"/>
    <n v="1.06E-2"/>
    <n v="13.25"/>
    <s v="publishing"/>
    <s v="children's books"/>
    <x v="0"/>
    <n v="0"/>
    <n v="1"/>
    <n v="0"/>
    <n v="1"/>
  </r>
  <r>
    <n v="2749"/>
    <s v="A Tree is a Tree, no matter what you see.  CHILDREN'S BOOK"/>
    <s v="Self-publishing my children's book."/>
    <n v="10000"/>
    <n v="110"/>
    <x v="2"/>
    <s v="US"/>
    <s v="USD"/>
    <d v="2015-03-05T19:10:37"/>
    <d v="2015-03-05T19:10:37"/>
    <n v="1428171037"/>
    <n v="1425582637"/>
    <b v="0"/>
    <n v="2"/>
    <b v="0"/>
    <s v="publishing/children's books"/>
    <n v="1.0999999999999999E-2"/>
    <n v="55"/>
    <s v="publishing"/>
    <s v="children's books"/>
    <x v="1"/>
    <n v="0"/>
    <n v="1"/>
    <n v="0"/>
    <n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18T21:35:45"/>
    <d v="2012-06-18T21:35:45"/>
    <n v="1341086400"/>
    <n v="1340055345"/>
    <b v="0"/>
    <n v="0"/>
    <b v="0"/>
    <s v="publishing/children's books"/>
    <n v="0"/>
    <e v="#DIV/0!"/>
    <s v="publishing"/>
    <s v="children's books"/>
    <x v="4"/>
    <n v="0"/>
    <n v="1"/>
    <n v="0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4-18T21:17:22"/>
    <d v="2014-04-18T21:17:22"/>
    <n v="1403039842"/>
    <n v="1397855842"/>
    <b v="0"/>
    <n v="0"/>
    <b v="0"/>
    <s v="publishing/children's books"/>
    <n v="0"/>
    <e v="#DIV/0!"/>
    <s v="publishing"/>
    <s v="children's books"/>
    <x v="4"/>
    <n v="0"/>
    <n v="1"/>
    <n v="0"/>
    <n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1-08T18:21:44"/>
    <d v="2011-11-08T18:21:44"/>
    <n v="1324232504"/>
    <n v="1320776504"/>
    <b v="0"/>
    <n v="14"/>
    <b v="0"/>
    <s v="publishing/children's books"/>
    <n v="0.11458333333333333"/>
    <n v="39.29"/>
    <s v="publishing"/>
    <s v="children's books"/>
    <x v="4"/>
    <n v="0"/>
    <n v="1"/>
    <n v="0"/>
    <n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7-27T21:37:03"/>
    <d v="2012-07-27T21:37:03"/>
    <n v="1346017023"/>
    <n v="1343425023"/>
    <b v="0"/>
    <n v="8"/>
    <b v="0"/>
    <s v="publishing/children's books"/>
    <n v="0.19"/>
    <n v="47.5"/>
    <s v="publishing"/>
    <s v="children's books"/>
    <x v="4"/>
    <n v="0"/>
    <n v="1"/>
    <n v="0"/>
    <n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8-12T15:15:51"/>
    <d v="2014-08-12T15:15:51"/>
    <n v="1410448551"/>
    <n v="1407856551"/>
    <b v="0"/>
    <n v="0"/>
    <b v="0"/>
    <s v="publishing/children's books"/>
    <n v="0"/>
    <e v="#DIV/0!"/>
    <s v="publishing"/>
    <s v="children's books"/>
    <x v="1"/>
    <n v="0"/>
    <n v="1"/>
    <n v="0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3-09T18:58:47"/>
    <d v="2015-03-09T18:58:47"/>
    <n v="1428519527"/>
    <n v="1425927527"/>
    <b v="0"/>
    <n v="15"/>
    <b v="0"/>
    <s v="publishing/children's books"/>
    <n v="0.52"/>
    <n v="17.329999999999998"/>
    <s v="publishing"/>
    <s v="children's books"/>
    <x v="2"/>
    <n v="0"/>
    <n v="1"/>
    <n v="0"/>
    <n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3-12-12T21:36:41"/>
    <d v="2013-12-12T21:36:41"/>
    <n v="1389476201"/>
    <n v="1386884201"/>
    <b v="0"/>
    <n v="33"/>
    <b v="0"/>
    <s v="publishing/children's books"/>
    <n v="0.1048"/>
    <n v="31.76"/>
    <s v="publishing"/>
    <s v="children's books"/>
    <x v="1"/>
    <n v="0"/>
    <n v="1"/>
    <n v="0"/>
    <n v="1"/>
  </r>
  <r>
    <n v="2757"/>
    <s v="C is for Crooked"/>
    <s v="A children's letter book that Lampoons Hillary Clinton"/>
    <n v="1500"/>
    <n v="10"/>
    <x v="2"/>
    <s v="US"/>
    <s v="USD"/>
    <d v="2016-07-22T15:45:32"/>
    <d v="2016-07-22T15:45:32"/>
    <n v="1470498332"/>
    <n v="1469202332"/>
    <b v="0"/>
    <n v="2"/>
    <b v="0"/>
    <s v="publishing/children's books"/>
    <n v="6.6666666666666671E-3"/>
    <n v="5"/>
    <s v="publishing"/>
    <s v="children's books"/>
    <x v="4"/>
    <n v="0"/>
    <n v="1"/>
    <n v="0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09-26T10:36:23"/>
    <d v="2016-09-26T10:36:23"/>
    <n v="1476095783"/>
    <n v="1474886183"/>
    <b v="0"/>
    <n v="6"/>
    <b v="0"/>
    <s v="publishing/children's books"/>
    <n v="0.11700000000000001"/>
    <n v="39"/>
    <s v="publishing"/>
    <s v="children's books"/>
    <x v="4"/>
    <n v="0"/>
    <n v="1"/>
    <n v="0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6-03T08:47:46"/>
    <d v="2016-06-03T08:47:46"/>
    <n v="1468658866"/>
    <n v="1464943666"/>
    <b v="0"/>
    <n v="2"/>
    <b v="0"/>
    <s v="publishing/children's books"/>
    <n v="0.105"/>
    <n v="52.5"/>
    <s v="publishing"/>
    <s v="children's books"/>
    <x v="4"/>
    <n v="0"/>
    <n v="1"/>
    <n v="0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5-21T11:04:18"/>
    <d v="2013-05-21T11:04:18"/>
    <n v="1371726258"/>
    <n v="1369134258"/>
    <b v="0"/>
    <n v="0"/>
    <b v="0"/>
    <s v="publishing/children's books"/>
    <n v="0"/>
    <e v="#DIV/0!"/>
    <s v="publishing"/>
    <s v="children's books"/>
    <x v="0"/>
    <n v="0"/>
    <n v="1"/>
    <n v="0"/>
    <n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2-12-04T01:31:33"/>
    <d v="2012-12-04T01:31:33"/>
    <n v="1357176693"/>
    <n v="1354584693"/>
    <b v="0"/>
    <n v="4"/>
    <b v="0"/>
    <s v="publishing/children's books"/>
    <n v="7.1999999999999998E-3"/>
    <n v="9"/>
    <s v="publishing"/>
    <s v="children's books"/>
    <x v="0"/>
    <n v="0"/>
    <n v="1"/>
    <n v="0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1-19T00:53:15"/>
    <d v="2012-01-19T00:53:15"/>
    <n v="1332114795"/>
    <n v="1326934395"/>
    <b v="0"/>
    <n v="1"/>
    <b v="0"/>
    <s v="publishing/children's books"/>
    <n v="7.6923076923076927E-3"/>
    <n v="25"/>
    <s v="publishing"/>
    <s v="children's books"/>
    <x v="4"/>
    <n v="0"/>
    <n v="1"/>
    <n v="0"/>
    <n v="1"/>
  </r>
  <r>
    <n v="2763"/>
    <s v="My Christmas Star"/>
    <s v="How Santa finds childrens homes without getting lost by following certain stars."/>
    <n v="39400"/>
    <n v="90"/>
    <x v="2"/>
    <s v="US"/>
    <s v="USD"/>
    <d v="2013-04-09T13:54:44"/>
    <d v="2013-04-09T13:54:44"/>
    <n v="1369403684"/>
    <n v="1365515684"/>
    <b v="0"/>
    <n v="3"/>
    <b v="0"/>
    <s v="publishing/children's books"/>
    <n v="2.2842639593908631E-3"/>
    <n v="30"/>
    <s v="publishing"/>
    <s v="children's books"/>
    <x v="7"/>
    <n v="0"/>
    <n v="1"/>
    <n v="0"/>
    <n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01T07:00:31"/>
    <d v="2012-05-01T07:00:31"/>
    <n v="1338404400"/>
    <n v="1335855631"/>
    <b v="0"/>
    <n v="4"/>
    <b v="0"/>
    <s v="publishing/children's books"/>
    <n v="1.125E-2"/>
    <n v="11.25"/>
    <s v="publishing"/>
    <s v="children's books"/>
    <x v="4"/>
    <n v="0"/>
    <n v="1"/>
    <n v="0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12T13:53:48"/>
    <d v="2012-10-12T13:53:48"/>
    <n v="1351432428"/>
    <n v="1350050028"/>
    <b v="0"/>
    <n v="0"/>
    <b v="0"/>
    <s v="publishing/children's books"/>
    <n v="0"/>
    <e v="#DIV/0!"/>
    <s v="publishing"/>
    <s v="children's books"/>
    <x v="4"/>
    <n v="0"/>
    <n v="1"/>
    <n v="0"/>
    <n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7-12T16:01:58"/>
    <d v="2011-07-12T16:01:58"/>
    <n v="1313078518"/>
    <n v="1310486518"/>
    <b v="0"/>
    <n v="4"/>
    <b v="0"/>
    <s v="publishing/children's books"/>
    <n v="0.02"/>
    <n v="25"/>
    <s v="publishing"/>
    <s v="children's books"/>
    <x v="0"/>
    <n v="0"/>
    <n v="1"/>
    <n v="0"/>
    <n v="1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6-17T23:00:50"/>
    <d v="2015-06-17T23:00:50"/>
    <n v="1439766050"/>
    <n v="1434582050"/>
    <b v="0"/>
    <n v="3"/>
    <b v="0"/>
    <s v="publishing/children's books"/>
    <n v="8.5000000000000006E-3"/>
    <n v="11.33"/>
    <s v="publishing"/>
    <s v="children's books"/>
    <x v="4"/>
    <n v="0"/>
    <n v="1"/>
    <n v="0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2-28T14:45:23"/>
    <d v="2012-02-28T14:45:23"/>
    <n v="1333028723"/>
    <n v="1330440323"/>
    <b v="0"/>
    <n v="34"/>
    <b v="0"/>
    <s v="publishing/children's books"/>
    <n v="0.14314285714285716"/>
    <n v="29.47"/>
    <s v="publishing"/>
    <s v="children's books"/>
    <x v="0"/>
    <n v="0"/>
    <n v="1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4-16T19:49:50"/>
    <d v="2014-04-16T19:49:50"/>
    <n v="1401997790"/>
    <n v="1397677790"/>
    <b v="0"/>
    <n v="2"/>
    <b v="0"/>
    <s v="publishing/children's books"/>
    <n v="2.5000000000000001E-3"/>
    <n v="1"/>
    <s v="publishing"/>
    <s v="children's books"/>
    <x v="2"/>
    <n v="0"/>
    <n v="1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2-16T16:55:30"/>
    <d v="2014-02-16T16:55:30"/>
    <n v="1395158130"/>
    <n v="1392569730"/>
    <b v="0"/>
    <n v="33"/>
    <b v="0"/>
    <s v="publishing/children's books"/>
    <n v="0.1041125"/>
    <n v="63.1"/>
    <s v="publishing"/>
    <s v="children's books"/>
    <x v="8"/>
    <n v="0"/>
    <n v="1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2-12-14T12:45:40"/>
    <d v="2012-12-14T12:45:40"/>
    <n v="1359738000"/>
    <n v="1355489140"/>
    <b v="0"/>
    <n v="0"/>
    <b v="0"/>
    <s v="publishing/children's books"/>
    <n v="0"/>
    <e v="#DIV/0!"/>
    <s v="publishing"/>
    <s v="children's books"/>
    <x v="6"/>
    <n v="0"/>
    <n v="1"/>
    <n v="0"/>
    <n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09-20T20:51:34"/>
    <d v="2013-09-20T20:51:34"/>
    <n v="1381006294"/>
    <n v="1379710294"/>
    <b v="0"/>
    <n v="0"/>
    <b v="0"/>
    <s v="publishing/children's books"/>
    <n v="0"/>
    <e v="#DIV/0!"/>
    <s v="publishing"/>
    <s v="children's books"/>
    <x v="0"/>
    <n v="0"/>
    <n v="1"/>
    <n v="0"/>
    <n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14T20:45:21"/>
    <d v="2016-04-14T20:45:21"/>
    <n v="1461530721"/>
    <n v="1460666721"/>
    <b v="0"/>
    <n v="1"/>
    <b v="0"/>
    <s v="publishing/children's books"/>
    <n v="1.8867924528301887E-3"/>
    <n v="1"/>
    <s v="publishing"/>
    <s v="children's books"/>
    <x v="2"/>
    <n v="0"/>
    <n v="1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2-06T03:02:08"/>
    <d v="2013-02-06T03:02:08"/>
    <n v="1362711728"/>
    <n v="1360119728"/>
    <b v="0"/>
    <n v="13"/>
    <b v="0"/>
    <s v="publishing/children's books"/>
    <n v="0.14249999999999999"/>
    <n v="43.85"/>
    <s v="publishing"/>
    <s v="children's books"/>
    <x v="4"/>
    <n v="0"/>
    <n v="1"/>
    <n v="0"/>
    <n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1-16T00:19:14"/>
    <d v="2011-11-16T00:19:14"/>
    <n v="1323994754"/>
    <n v="1321402754"/>
    <b v="0"/>
    <n v="2"/>
    <b v="0"/>
    <s v="publishing/children's books"/>
    <n v="0.03"/>
    <n v="75"/>
    <s v="publishing"/>
    <s v="children's books"/>
    <x v="0"/>
    <n v="0"/>
    <n v="1"/>
    <n v="0"/>
    <n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5-12T07:07:56"/>
    <d v="2015-05-12T07:07:56"/>
    <n v="1434092876"/>
    <n v="1431414476"/>
    <b v="0"/>
    <n v="36"/>
    <b v="0"/>
    <s v="publishing/children's books"/>
    <n v="7.8809523809523815E-2"/>
    <n v="45.97"/>
    <s v="publishing"/>
    <s v="children's books"/>
    <x v="8"/>
    <n v="0"/>
    <n v="1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6-17T16:03:24"/>
    <d v="2015-06-17T16:03:24"/>
    <n v="1437149004"/>
    <n v="1434557004"/>
    <b v="0"/>
    <n v="1"/>
    <b v="0"/>
    <s v="publishing/children's books"/>
    <n v="3.3333333333333335E-3"/>
    <n v="10"/>
    <s v="publishing"/>
    <s v="children's books"/>
    <x v="4"/>
    <n v="0"/>
    <n v="1"/>
    <n v="0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7-26T23:28:26"/>
    <d v="2014-07-26T23:28:26"/>
    <n v="1409009306"/>
    <n v="1406417306"/>
    <b v="0"/>
    <n v="15"/>
    <b v="0"/>
    <s v="publishing/children's books"/>
    <n v="0.25545454545454543"/>
    <n v="93.67"/>
    <s v="publishing"/>
    <s v="children's books"/>
    <x v="0"/>
    <n v="0"/>
    <n v="1"/>
    <n v="0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0-23T14:03:41"/>
    <d v="2015-10-23T14:03:41"/>
    <n v="1448204621"/>
    <n v="1445609021"/>
    <b v="0"/>
    <n v="1"/>
    <b v="0"/>
    <s v="publishing/children's books"/>
    <n v="2.12E-2"/>
    <n v="53"/>
    <s v="publishing"/>
    <s v="children's books"/>
    <x v="4"/>
    <n v="0"/>
    <n v="1"/>
    <n v="0"/>
    <n v="1"/>
  </r>
  <r>
    <n v="2780"/>
    <s v="Travel with baby"/>
    <s v="Turn the World with my kids, and then write a book with the advice for traveling with baby"/>
    <n v="100000"/>
    <n v="0"/>
    <x v="2"/>
    <s v="IT"/>
    <s v="EUR"/>
    <d v="2017-02-08T10:44:48"/>
    <d v="2017-02-08T10:44:48"/>
    <n v="1489142688"/>
    <n v="1486550688"/>
    <b v="0"/>
    <n v="0"/>
    <b v="0"/>
    <s v="publishing/children's books"/>
    <n v="0"/>
    <e v="#DIV/0!"/>
    <s v="publishing"/>
    <s v="children's books"/>
    <x v="10"/>
    <n v="0"/>
    <n v="1"/>
    <n v="0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1-14T22:35:54"/>
    <d v="2015-01-14T22:35:54"/>
    <n v="1423724400"/>
    <n v="1421274954"/>
    <b v="0"/>
    <n v="28"/>
    <b v="1"/>
    <s v="theater/plays"/>
    <n v="1.0528"/>
    <n v="47"/>
    <s v="theater"/>
    <s v="plays"/>
    <x v="4"/>
    <n v="1"/>
    <n v="0"/>
    <n v="0"/>
    <n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1-22T22:11:58"/>
    <d v="2015-01-22T22:11:58"/>
    <n v="1424149140"/>
    <n v="1421964718"/>
    <b v="0"/>
    <n v="18"/>
    <b v="1"/>
    <s v="theater/plays"/>
    <n v="1.2"/>
    <n v="66.67"/>
    <s v="theater"/>
    <s v="plays"/>
    <x v="4"/>
    <n v="1"/>
    <n v="0"/>
    <n v="0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09T12:50:46"/>
    <d v="2015-04-09T12:50:46"/>
    <n v="1429793446"/>
    <n v="1428583846"/>
    <b v="0"/>
    <n v="61"/>
    <b v="1"/>
    <s v="theater/plays"/>
    <n v="1.145"/>
    <n v="18.77"/>
    <s v="theater"/>
    <s v="plays"/>
    <x v="4"/>
    <n v="1"/>
    <n v="0"/>
    <n v="0"/>
    <n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08T18:54:03"/>
    <d v="2014-10-08T18:54:03"/>
    <n v="1414608843"/>
    <n v="1412794443"/>
    <b v="0"/>
    <n v="108"/>
    <b v="1"/>
    <s v="theater/plays"/>
    <n v="1.19"/>
    <n v="66.11"/>
    <s v="theater"/>
    <s v="plays"/>
    <x v="0"/>
    <n v="1"/>
    <n v="0"/>
    <n v="0"/>
    <n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7-07T04:32:47"/>
    <d v="2016-07-07T04:32:47"/>
    <n v="1470430800"/>
    <n v="1467865967"/>
    <b v="0"/>
    <n v="142"/>
    <b v="1"/>
    <s v="theater/plays"/>
    <n v="1.0468"/>
    <n v="36.86"/>
    <s v="theater"/>
    <s v="plays"/>
    <x v="0"/>
    <n v="1"/>
    <n v="0"/>
    <n v="0"/>
    <n v="1"/>
  </r>
  <r>
    <n v="2786"/>
    <s v="Fierce"/>
    <s v="A heart-melting farce about sex, art and the lovelorn lay-abouts of London-town."/>
    <n v="2500"/>
    <n v="2946"/>
    <x v="0"/>
    <s v="GB"/>
    <s v="GBP"/>
    <d v="2014-06-25T13:39:40"/>
    <d v="2014-06-25T13:39:40"/>
    <n v="1404913180"/>
    <n v="1403703580"/>
    <b v="0"/>
    <n v="74"/>
    <b v="1"/>
    <s v="theater/plays"/>
    <n v="1.1783999999999999"/>
    <n v="39.81"/>
    <s v="theater"/>
    <s v="plays"/>
    <x v="4"/>
    <n v="1"/>
    <n v="0"/>
    <n v="0"/>
    <n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6-18T04:45:52"/>
    <d v="2014-06-18T04:45:52"/>
    <n v="1405658752"/>
    <n v="1403066752"/>
    <b v="0"/>
    <n v="38"/>
    <b v="1"/>
    <s v="theater/plays"/>
    <n v="1.1970000000000001"/>
    <n v="31.5"/>
    <s v="theater"/>
    <s v="plays"/>
    <x v="4"/>
    <n v="1"/>
    <n v="0"/>
    <n v="0"/>
    <n v="1"/>
  </r>
  <r>
    <n v="2788"/>
    <s v="ACT Underground Theatre, TLDC"/>
    <s v="MOVING FORWARD! WE HAVE REACHED GOAL BUT HAVE MORE TIME!! PLEASE CONSIDER PLEDGING."/>
    <n v="2000"/>
    <n v="2050"/>
    <x v="0"/>
    <s v="US"/>
    <s v="USD"/>
    <d v="2016-06-29T16:50:43"/>
    <d v="2016-06-29T16:50:43"/>
    <n v="1469811043"/>
    <n v="1467219043"/>
    <b v="0"/>
    <n v="20"/>
    <b v="1"/>
    <s v="theater/plays"/>
    <n v="1.0249999999999999"/>
    <n v="102.5"/>
    <s v="theater"/>
    <s v="plays"/>
    <x v="4"/>
    <n v="1"/>
    <n v="0"/>
    <n v="0"/>
    <n v="1"/>
  </r>
  <r>
    <n v="2789"/>
    <s v="The Adventurers Club"/>
    <s v="BNT's Biggest Adventure So Far: Our 2015 full length production!"/>
    <n v="3000"/>
    <n v="3035"/>
    <x v="0"/>
    <s v="US"/>
    <s v="USD"/>
    <d v="2015-02-21T00:18:54"/>
    <d v="2015-02-21T00:18:54"/>
    <n v="1426132800"/>
    <n v="1424477934"/>
    <b v="0"/>
    <n v="24"/>
    <b v="1"/>
    <s v="theater/plays"/>
    <n v="1.0116666666666667"/>
    <n v="126.46"/>
    <s v="theater"/>
    <s v="plays"/>
    <x v="4"/>
    <n v="1"/>
    <n v="0"/>
    <n v="0"/>
    <n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1-12T22:31:43"/>
    <d v="2015-01-12T22:31:43"/>
    <n v="1423693903"/>
    <n v="1421101903"/>
    <b v="0"/>
    <n v="66"/>
    <b v="1"/>
    <s v="theater/plays"/>
    <n v="1.0533333333333332"/>
    <n v="47.88"/>
    <s v="theater"/>
    <s v="plays"/>
    <x v="4"/>
    <n v="1"/>
    <n v="0"/>
    <n v="0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8-09T21:35:59"/>
    <d v="2016-08-09T21:35:59"/>
    <n v="1473393600"/>
    <n v="1470778559"/>
    <b v="0"/>
    <n v="28"/>
    <b v="1"/>
    <s v="theater/plays"/>
    <n v="1.0249999999999999"/>
    <n v="73.209999999999994"/>
    <s v="theater"/>
    <s v="plays"/>
    <x v="4"/>
    <n v="1"/>
    <n v="0"/>
    <n v="0"/>
    <n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6-28T05:32:39"/>
    <d v="2015-06-28T05:32:39"/>
    <n v="1439357559"/>
    <n v="1435469559"/>
    <b v="0"/>
    <n v="24"/>
    <b v="1"/>
    <s v="theater/plays"/>
    <n v="1.0760000000000001"/>
    <n v="89.67"/>
    <s v="theater"/>
    <s v="plays"/>
    <x v="4"/>
    <n v="1"/>
    <n v="0"/>
    <n v="0"/>
    <n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6-21T10:03:25"/>
    <d v="2015-06-21T10:03:25"/>
    <n v="1437473005"/>
    <n v="1434881005"/>
    <b v="0"/>
    <n v="73"/>
    <b v="1"/>
    <s v="theater/plays"/>
    <n v="1.105675"/>
    <n v="151.46"/>
    <s v="theater"/>
    <s v="plays"/>
    <x v="1"/>
    <n v="1"/>
    <n v="0"/>
    <n v="0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2-16T16:35:59"/>
    <d v="2016-02-16T16:35:59"/>
    <n v="1457031600"/>
    <n v="1455640559"/>
    <b v="0"/>
    <n v="3"/>
    <b v="1"/>
    <s v="theater/plays"/>
    <n v="1.5"/>
    <n v="25"/>
    <s v="theater"/>
    <s v="plays"/>
    <x v="2"/>
    <n v="1"/>
    <n v="0"/>
    <n v="0"/>
    <n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5-21T12:37:21"/>
    <d v="2014-05-21T12:37:21"/>
    <n v="1402095600"/>
    <n v="1400675841"/>
    <b v="0"/>
    <n v="20"/>
    <b v="1"/>
    <s v="theater/plays"/>
    <n v="1.0428571428571429"/>
    <n v="36.5"/>
    <s v="theater"/>
    <s v="plays"/>
    <x v="2"/>
    <n v="1"/>
    <n v="0"/>
    <n v="0"/>
    <n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6-05T12:40:28"/>
    <d v="2014-06-05T12:40:28"/>
    <n v="1404564028"/>
    <n v="1401972028"/>
    <b v="0"/>
    <n v="21"/>
    <b v="1"/>
    <s v="theater/plays"/>
    <n v="1.155"/>
    <n v="44"/>
    <s v="theater"/>
    <s v="plays"/>
    <x v="2"/>
    <n v="1"/>
    <n v="0"/>
    <n v="0"/>
    <n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6-08T22:34:00"/>
    <d v="2014-06-08T22:34:00"/>
    <n v="1404858840"/>
    <n v="1402266840"/>
    <b v="0"/>
    <n v="94"/>
    <b v="1"/>
    <s v="theater/plays"/>
    <n v="1.02645125"/>
    <n v="87.36"/>
    <s v="theater"/>
    <s v="plays"/>
    <x v="0"/>
    <n v="1"/>
    <n v="0"/>
    <n v="0"/>
    <n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16T16:12:01"/>
    <d v="2015-07-16T16:12:01"/>
    <n v="1438358400"/>
    <n v="1437063121"/>
    <b v="0"/>
    <n v="139"/>
    <b v="1"/>
    <s v="theater/plays"/>
    <n v="1.014"/>
    <n v="36.47"/>
    <s v="theater"/>
    <s v="plays"/>
    <x v="0"/>
    <n v="1"/>
    <n v="0"/>
    <n v="0"/>
    <n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5-17T06:21:10"/>
    <d v="2016-05-17T06:21:10"/>
    <n v="1466179200"/>
    <n v="1463466070"/>
    <b v="0"/>
    <n v="130"/>
    <b v="1"/>
    <s v="theater/plays"/>
    <n v="1.1663479999999999"/>
    <n v="44.86"/>
    <s v="theater"/>
    <s v="plays"/>
    <x v="0"/>
    <n v="1"/>
    <n v="0"/>
    <n v="0"/>
    <n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4-11-05T13:16:06"/>
    <d v="2014-11-05T13:16:06"/>
    <n v="1420377366"/>
    <n v="1415193366"/>
    <b v="0"/>
    <n v="31"/>
    <b v="1"/>
    <s v="theater/plays"/>
    <n v="1.33"/>
    <n v="42.9"/>
    <s v="theater"/>
    <s v="plays"/>
    <x v="4"/>
    <n v="1"/>
    <n v="0"/>
    <n v="0"/>
    <n v="1"/>
  </r>
  <r>
    <n v="2801"/>
    <s v="A Dream Play"/>
    <s v="Arise Theatre Company's production of August Strindberg's expressionist masterpiece 'A Dream Play'."/>
    <n v="500"/>
    <n v="666"/>
    <x v="0"/>
    <s v="AU"/>
    <s v="AUD"/>
    <d v="2014-09-18T05:50:09"/>
    <d v="2014-09-18T05:50:09"/>
    <n v="1412938800"/>
    <n v="1411019409"/>
    <b v="0"/>
    <n v="13"/>
    <b v="1"/>
    <s v="theater/plays"/>
    <n v="1.3320000000000001"/>
    <n v="51.23"/>
    <s v="theater"/>
    <s v="plays"/>
    <x v="2"/>
    <n v="1"/>
    <n v="0"/>
    <n v="0"/>
    <n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7-07T15:31:47"/>
    <d v="2015-07-07T15:31:47"/>
    <n v="1438875107"/>
    <n v="1436283107"/>
    <b v="0"/>
    <n v="90"/>
    <b v="1"/>
    <s v="theater/plays"/>
    <n v="1.0183333333333333"/>
    <n v="33.94"/>
    <s v="theater"/>
    <s v="plays"/>
    <x v="4"/>
    <n v="1"/>
    <n v="0"/>
    <n v="0"/>
    <n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6-03T01:34:36"/>
    <d v="2015-06-03T01:34:36"/>
    <n v="1437004800"/>
    <n v="1433295276"/>
    <b v="0"/>
    <n v="141"/>
    <b v="1"/>
    <s v="theater/plays"/>
    <n v="1.2795000000000001"/>
    <n v="90.74"/>
    <s v="theater"/>
    <s v="plays"/>
    <x v="1"/>
    <n v="1"/>
    <n v="0"/>
    <n v="0"/>
    <n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8-30T10:53:10"/>
    <d v="2014-08-30T10:53:10"/>
    <n v="1411987990"/>
    <n v="1409395990"/>
    <b v="0"/>
    <n v="23"/>
    <b v="1"/>
    <s v="theater/plays"/>
    <n v="1.1499999999999999"/>
    <n v="50"/>
    <s v="theater"/>
    <s v="plays"/>
    <x v="4"/>
    <n v="1"/>
    <n v="0"/>
    <n v="0"/>
    <n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7-28T12:07:53"/>
    <d v="2015-07-28T12:07:53"/>
    <n v="1440245273"/>
    <n v="1438085273"/>
    <b v="0"/>
    <n v="18"/>
    <b v="1"/>
    <s v="theater/plays"/>
    <n v="1.1000000000000001"/>
    <n v="24.44"/>
    <s v="theater"/>
    <s v="plays"/>
    <x v="2"/>
    <n v="1"/>
    <n v="0"/>
    <n v="0"/>
    <n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6-30T06:24:50"/>
    <d v="2015-06-30T06:24:50"/>
    <n v="1438772400"/>
    <n v="1435645490"/>
    <b v="0"/>
    <n v="76"/>
    <b v="1"/>
    <s v="theater/plays"/>
    <n v="1.121"/>
    <n v="44.25"/>
    <s v="theater"/>
    <s v="plays"/>
    <x v="4"/>
    <n v="1"/>
    <n v="0"/>
    <n v="0"/>
    <n v="1"/>
  </r>
  <r>
    <n v="2807"/>
    <s v="The Commission Theatre Co."/>
    <s v="Bringing Shakespeare back to the Playwrights"/>
    <n v="5000"/>
    <n v="6300"/>
    <x v="0"/>
    <s v="US"/>
    <s v="USD"/>
    <d v="2015-05-30T20:57:18"/>
    <d v="2015-05-30T20:57:18"/>
    <n v="1435611438"/>
    <n v="1433019438"/>
    <b v="0"/>
    <n v="93"/>
    <b v="1"/>
    <s v="theater/plays"/>
    <n v="1.26"/>
    <n v="67.739999999999995"/>
    <s v="theater"/>
    <s v="plays"/>
    <x v="0"/>
    <n v="1"/>
    <n v="0"/>
    <n v="0"/>
    <n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7-23T20:18:55"/>
    <d v="2015-07-23T20:18:55"/>
    <n v="1440274735"/>
    <n v="1437682735"/>
    <b v="0"/>
    <n v="69"/>
    <b v="1"/>
    <s v="theater/plays"/>
    <n v="1.0024444444444445"/>
    <n v="65.38"/>
    <s v="theater"/>
    <s v="plays"/>
    <x v="4"/>
    <n v="1"/>
    <n v="0"/>
    <n v="0"/>
    <n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22T11:55:25"/>
    <d v="2016-03-22T11:55:25"/>
    <n v="1459348740"/>
    <n v="1458647725"/>
    <b v="0"/>
    <n v="21"/>
    <b v="1"/>
    <s v="theater/plays"/>
    <n v="1.024"/>
    <n v="121.9"/>
    <s v="theater"/>
    <s v="plays"/>
    <x v="4"/>
    <n v="1"/>
    <n v="0"/>
    <n v="0"/>
    <n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4-30T03:21:04"/>
    <d v="2014-04-30T03:21:04"/>
    <n v="1401595140"/>
    <n v="1398828064"/>
    <b v="0"/>
    <n v="57"/>
    <b v="1"/>
    <s v="theater/plays"/>
    <n v="1.0820000000000001"/>
    <n v="47.46"/>
    <s v="theater"/>
    <s v="plays"/>
    <x v="4"/>
    <n v="1"/>
    <n v="0"/>
    <n v="0"/>
    <n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1-24T11:55:03"/>
    <d v="2015-01-24T11:55:03"/>
    <n v="1424692503"/>
    <n v="1422100503"/>
    <b v="0"/>
    <n v="108"/>
    <b v="1"/>
    <s v="theater/plays"/>
    <n v="1.0026999999999999"/>
    <n v="92.84"/>
    <s v="theater"/>
    <s v="plays"/>
    <x v="1"/>
    <n v="1"/>
    <n v="0"/>
    <n v="0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2-19T17:51:38"/>
    <d v="2015-02-19T17:51:38"/>
    <n v="1428292800"/>
    <n v="1424368298"/>
    <b v="0"/>
    <n v="83"/>
    <b v="1"/>
    <s v="theater/plays"/>
    <n v="1.133"/>
    <n v="68.25"/>
    <s v="theater"/>
    <s v="plays"/>
    <x v="0"/>
    <n v="1"/>
    <n v="0"/>
    <n v="0"/>
    <n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1-19T17:49:21"/>
    <d v="2016-11-19T17:49:21"/>
    <n v="1481737761"/>
    <n v="1479577761"/>
    <b v="0"/>
    <n v="96"/>
    <b v="1"/>
    <s v="theater/plays"/>
    <n v="1.2757571428571428"/>
    <n v="37.21"/>
    <s v="theater"/>
    <s v="plays"/>
    <x v="4"/>
    <n v="1"/>
    <n v="0"/>
    <n v="0"/>
    <n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4-09T09:35:15"/>
    <d v="2015-04-09T09:35:15"/>
    <n v="1431164115"/>
    <n v="1428572115"/>
    <b v="0"/>
    <n v="64"/>
    <b v="1"/>
    <s v="theater/plays"/>
    <n v="1.0773333333333333"/>
    <n v="25.25"/>
    <s v="theater"/>
    <s v="plays"/>
    <x v="4"/>
    <n v="1"/>
    <n v="0"/>
    <n v="0"/>
    <n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7-08T18:38:29"/>
    <d v="2016-07-08T18:38:29"/>
    <n v="1470595109"/>
    <n v="1468003109"/>
    <b v="0"/>
    <n v="14"/>
    <b v="1"/>
    <s v="theater/plays"/>
    <n v="2.42"/>
    <n v="43.21"/>
    <s v="theater"/>
    <s v="plays"/>
    <x v="2"/>
    <n v="1"/>
    <n v="0"/>
    <n v="0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7-03T11:13:12"/>
    <d v="2015-07-03T11:13:12"/>
    <n v="1438531200"/>
    <n v="1435921992"/>
    <b v="0"/>
    <n v="169"/>
    <b v="1"/>
    <s v="theater/plays"/>
    <n v="1.4156666666666666"/>
    <n v="25.13"/>
    <s v="theater"/>
    <s v="plays"/>
    <x v="4"/>
    <n v="1"/>
    <n v="0"/>
    <n v="0"/>
    <n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1-19T15:14:22"/>
    <d v="2015-01-19T15:14:22"/>
    <n v="1425136462"/>
    <n v="1421680462"/>
    <b v="0"/>
    <n v="33"/>
    <b v="1"/>
    <s v="theater/plays"/>
    <n v="1.3"/>
    <n v="23.64"/>
    <s v="theater"/>
    <s v="plays"/>
    <x v="2"/>
    <n v="1"/>
    <n v="0"/>
    <n v="0"/>
    <n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03T14:21:26"/>
    <d v="2015-09-03T14:21:26"/>
    <n v="1443018086"/>
    <n v="1441290086"/>
    <b v="0"/>
    <n v="102"/>
    <b v="1"/>
    <s v="theater/plays"/>
    <n v="1.0603"/>
    <n v="103.95"/>
    <s v="theater"/>
    <s v="plays"/>
    <x v="1"/>
    <n v="1"/>
    <n v="0"/>
    <n v="0"/>
    <n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5-15T12:36:49"/>
    <d v="2015-05-15T12:36:49"/>
    <n v="1434285409"/>
    <n v="1431693409"/>
    <b v="0"/>
    <n v="104"/>
    <b v="1"/>
    <s v="theater/plays"/>
    <n v="1.048"/>
    <n v="50.38"/>
    <s v="theater"/>
    <s v="plays"/>
    <x v="0"/>
    <n v="1"/>
    <n v="0"/>
    <n v="0"/>
    <n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01T14:39:49"/>
    <d v="2016-02-01T14:39:49"/>
    <n v="1456444800"/>
    <n v="1454337589"/>
    <b v="0"/>
    <n v="20"/>
    <b v="1"/>
    <s v="theater/plays"/>
    <n v="1.36"/>
    <n v="13.6"/>
    <s v="theater"/>
    <s v="plays"/>
    <x v="2"/>
    <n v="1"/>
    <n v="0"/>
    <n v="0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8-24T22:08:55"/>
    <d v="2014-08-24T22:08:55"/>
    <n v="1411510135"/>
    <n v="1408918135"/>
    <b v="0"/>
    <n v="35"/>
    <b v="1"/>
    <s v="theater/plays"/>
    <n v="1"/>
    <n v="28.57"/>
    <s v="theater"/>
    <s v="plays"/>
    <x v="4"/>
    <n v="1"/>
    <n v="0"/>
    <n v="0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2-25T16:24:52"/>
    <d v="2015-02-25T16:24:52"/>
    <n v="1427469892"/>
    <n v="1424881492"/>
    <b v="0"/>
    <n v="94"/>
    <b v="1"/>
    <s v="theater/plays"/>
    <n v="1"/>
    <n v="63.83"/>
    <s v="theater"/>
    <s v="plays"/>
    <x v="0"/>
    <n v="1"/>
    <n v="0"/>
    <n v="0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04T00:16:46"/>
    <d v="2015-03-04T00:16:46"/>
    <n v="1427842740"/>
    <n v="1425428206"/>
    <b v="0"/>
    <n v="14"/>
    <b v="1"/>
    <s v="theater/plays"/>
    <n v="1.24"/>
    <n v="8.86"/>
    <s v="theater"/>
    <s v="plays"/>
    <x v="2"/>
    <n v="1"/>
    <n v="0"/>
    <n v="0"/>
    <n v="1"/>
  </r>
  <r>
    <n v="2824"/>
    <s v="The Rooftop"/>
    <s v="I wrote a One Act play called The Rooftop for a Female Playwright's festival. Every little bit helps!"/>
    <n v="650"/>
    <n v="760"/>
    <x v="0"/>
    <s v="US"/>
    <s v="USD"/>
    <d v="2015-05-12T06:29:56"/>
    <d v="2015-05-12T06:29:56"/>
    <n v="1434159780"/>
    <n v="1431412196"/>
    <b v="0"/>
    <n v="15"/>
    <b v="1"/>
    <s v="theater/plays"/>
    <n v="1.1692307692307693"/>
    <n v="50.67"/>
    <s v="theater"/>
    <s v="plays"/>
    <x v="2"/>
    <n v="1"/>
    <n v="0"/>
    <n v="0"/>
    <n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1-04T19:01:26"/>
    <d v="2015-11-04T19:01:26"/>
    <n v="1449255686"/>
    <n v="1446663686"/>
    <b v="0"/>
    <n v="51"/>
    <b v="1"/>
    <s v="theater/plays"/>
    <n v="1.0333333333333334"/>
    <n v="60.78"/>
    <s v="theater"/>
    <s v="plays"/>
    <x v="4"/>
    <n v="1"/>
    <n v="0"/>
    <n v="0"/>
    <n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6-16T00:50:12"/>
    <d v="2015-06-16T00:50:12"/>
    <n v="1436511600"/>
    <n v="1434415812"/>
    <b v="0"/>
    <n v="19"/>
    <b v="1"/>
    <s v="theater/plays"/>
    <n v="1.0774999999999999"/>
    <n v="113.42"/>
    <s v="theater"/>
    <s v="plays"/>
    <x v="4"/>
    <n v="1"/>
    <n v="0"/>
    <n v="0"/>
    <n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5-04T16:24:26"/>
    <d v="2016-05-04T16:24:26"/>
    <n v="1464971400"/>
    <n v="1462379066"/>
    <b v="0"/>
    <n v="23"/>
    <b v="1"/>
    <s v="theater/plays"/>
    <n v="1.2024999999999999"/>
    <n v="104.57"/>
    <s v="theater"/>
    <s v="plays"/>
    <x v="4"/>
    <n v="1"/>
    <n v="0"/>
    <n v="0"/>
    <n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09-07T06:21:09"/>
    <d v="2015-09-07T06:21:09"/>
    <n v="1443826800"/>
    <n v="1441606869"/>
    <b v="0"/>
    <n v="97"/>
    <b v="1"/>
    <s v="theater/plays"/>
    <n v="1.0037894736842106"/>
    <n v="98.31"/>
    <s v="theater"/>
    <s v="plays"/>
    <x v="0"/>
    <n v="1"/>
    <n v="0"/>
    <n v="0"/>
    <n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5-05T10:25:18"/>
    <d v="2016-05-05T10:25:18"/>
    <n v="1464863118"/>
    <n v="1462443918"/>
    <b v="0"/>
    <n v="76"/>
    <b v="1"/>
    <s v="theater/plays"/>
    <n v="1.0651999999999999"/>
    <n v="35.04"/>
    <s v="theater"/>
    <s v="plays"/>
    <x v="4"/>
    <n v="1"/>
    <n v="0"/>
    <n v="0"/>
    <n v="1"/>
  </r>
  <r>
    <n v="2830"/>
    <s v="Nakhtik and Avalon"/>
    <s v="Avalon is a new South African Township play and Nakhtik is a  danced political lecture."/>
    <n v="3000"/>
    <n v="3000"/>
    <x v="0"/>
    <s v="US"/>
    <s v="USD"/>
    <d v="2014-04-29T20:09:08"/>
    <d v="2014-04-29T20:09:08"/>
    <n v="1399867140"/>
    <n v="1398802148"/>
    <b v="0"/>
    <n v="11"/>
    <b v="1"/>
    <s v="theater/plays"/>
    <n v="1"/>
    <n v="272.73"/>
    <s v="theater"/>
    <s v="plays"/>
    <x v="4"/>
    <n v="1"/>
    <n v="0"/>
    <n v="0"/>
    <n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6-16T19:47:50"/>
    <d v="2015-06-16T19:47:50"/>
    <n v="1437076070"/>
    <n v="1434484070"/>
    <b v="0"/>
    <n v="52"/>
    <b v="1"/>
    <s v="theater/plays"/>
    <n v="1.1066666666666667"/>
    <n v="63.85"/>
    <s v="theater"/>
    <s v="plays"/>
    <x v="4"/>
    <n v="1"/>
    <n v="0"/>
    <n v="0"/>
    <n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0-26T17:01:34"/>
    <d v="2014-10-26T17:01:34"/>
    <n v="1416780000"/>
    <n v="1414342894"/>
    <b v="0"/>
    <n v="95"/>
    <b v="1"/>
    <s v="theater/plays"/>
    <n v="1.1471959999999999"/>
    <n v="30.19"/>
    <s v="theater"/>
    <s v="plays"/>
    <x v="4"/>
    <n v="1"/>
    <n v="0"/>
    <n v="0"/>
    <n v="1"/>
  </r>
  <r>
    <n v="2833"/>
    <s v="Star Man Rocket Man"/>
    <s v="A new play about exploring outer space"/>
    <n v="2700"/>
    <n v="2923"/>
    <x v="0"/>
    <s v="US"/>
    <s v="USD"/>
    <d v="2015-09-21T03:03:53"/>
    <d v="2015-09-21T03:03:53"/>
    <n v="1444528800"/>
    <n v="1442804633"/>
    <b v="0"/>
    <n v="35"/>
    <b v="1"/>
    <s v="theater/plays"/>
    <n v="1.0825925925925926"/>
    <n v="83.51"/>
    <s v="theater"/>
    <s v="plays"/>
    <x v="4"/>
    <n v="1"/>
    <n v="0"/>
    <n v="0"/>
    <n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15T23:02:10"/>
    <d v="2015-01-15T23:02:10"/>
    <n v="1422658930"/>
    <n v="1421362930"/>
    <b v="0"/>
    <n v="21"/>
    <b v="1"/>
    <s v="theater/plays"/>
    <n v="1.7"/>
    <n v="64.760000000000005"/>
    <s v="theater"/>
    <s v="plays"/>
    <x v="2"/>
    <n v="1"/>
    <n v="0"/>
    <n v="0"/>
    <n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1-05T16:53:37"/>
    <d v="2015-11-05T16:53:37"/>
    <n v="1449273600"/>
    <n v="1446742417"/>
    <b v="0"/>
    <n v="93"/>
    <b v="1"/>
    <s v="theater/plays"/>
    <n v="1.8709899999999999"/>
    <n v="20.12"/>
    <s v="theater"/>
    <s v="plays"/>
    <x v="4"/>
    <n v="1"/>
    <n v="0"/>
    <n v="0"/>
    <n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1-11T06:16:58"/>
    <d v="2017-01-11T06:16:58"/>
    <n v="1487393940"/>
    <n v="1484115418"/>
    <b v="0"/>
    <n v="11"/>
    <b v="1"/>
    <s v="theater/plays"/>
    <n v="1.0777777777777777"/>
    <n v="44.09"/>
    <s v="theater"/>
    <s v="plays"/>
    <x v="2"/>
    <n v="1"/>
    <n v="0"/>
    <n v="0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0-30T21:48:04"/>
    <d v="2015-10-30T21:48:04"/>
    <n v="1449701284"/>
    <n v="1446241684"/>
    <b v="0"/>
    <n v="21"/>
    <b v="1"/>
    <s v="theater/plays"/>
    <n v="1"/>
    <n v="40.479999999999997"/>
    <s v="theater"/>
    <s v="plays"/>
    <x v="2"/>
    <n v="1"/>
    <n v="0"/>
    <n v="0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7-22T14:34:56"/>
    <d v="2014-07-22T14:34:56"/>
    <n v="1407967200"/>
    <n v="1406039696"/>
    <b v="0"/>
    <n v="54"/>
    <b v="1"/>
    <s v="theater/plays"/>
    <n v="1.2024999999999999"/>
    <n v="44.54"/>
    <s v="theater"/>
    <s v="plays"/>
    <x v="4"/>
    <n v="1"/>
    <n v="0"/>
    <n v="0"/>
    <n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02T05:45:54"/>
    <d v="2014-08-02T05:45:54"/>
    <n v="1408942740"/>
    <n v="1406958354"/>
    <b v="0"/>
    <n v="31"/>
    <b v="1"/>
    <s v="theater/plays"/>
    <n v="1.1142857142857143"/>
    <n v="125.81"/>
    <s v="theater"/>
    <s v="plays"/>
    <x v="4"/>
    <n v="1"/>
    <n v="0"/>
    <n v="0"/>
    <n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2-25T00:51:19"/>
    <d v="2015-02-25T00:51:19"/>
    <n v="1426698000"/>
    <n v="1424825479"/>
    <b v="0"/>
    <n v="132"/>
    <b v="1"/>
    <s v="theater/plays"/>
    <n v="1.04"/>
    <n v="19.7"/>
    <s v="theater"/>
    <s v="plays"/>
    <x v="4"/>
    <n v="1"/>
    <n v="0"/>
    <n v="0"/>
    <n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0-14T17:44:57"/>
    <d v="2015-10-14T17:44:57"/>
    <n v="1450032297"/>
    <n v="1444844697"/>
    <b v="0"/>
    <n v="1"/>
    <b v="0"/>
    <s v="theater/plays"/>
    <n v="0.01"/>
    <n v="10"/>
    <s v="theater"/>
    <s v="plays"/>
    <x v="4"/>
    <n v="0"/>
    <n v="1"/>
    <n v="0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5-25T22:51:35"/>
    <d v="2014-05-25T22:51:35"/>
    <n v="1403348400"/>
    <n v="1401058295"/>
    <b v="0"/>
    <n v="0"/>
    <b v="0"/>
    <s v="theater/plays"/>
    <n v="0"/>
    <e v="#DIV/0!"/>
    <s v="theater"/>
    <s v="plays"/>
    <x v="4"/>
    <n v="0"/>
    <n v="1"/>
    <n v="0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5-02T17:42:30"/>
    <d v="2016-05-02T17:42:30"/>
    <n v="1465790400"/>
    <n v="1462210950"/>
    <b v="0"/>
    <n v="0"/>
    <b v="0"/>
    <s v="theater/plays"/>
    <n v="0"/>
    <e v="#DIV/0!"/>
    <s v="theater"/>
    <s v="plays"/>
    <x v="4"/>
    <n v="0"/>
    <n v="1"/>
    <n v="0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6-12-05T13:06:20"/>
    <d v="2016-12-05T13:06:20"/>
    <n v="1483535180"/>
    <n v="1480943180"/>
    <b v="0"/>
    <n v="1"/>
    <b v="0"/>
    <s v="theater/plays"/>
    <n v="5.4545454545454543E-2"/>
    <n v="30"/>
    <s v="theater"/>
    <s v="plays"/>
    <x v="2"/>
    <n v="0"/>
    <n v="1"/>
    <n v="0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4-09T00:23:53"/>
    <d v="2015-04-09T00:23:53"/>
    <n v="1433723033"/>
    <n v="1428539033"/>
    <b v="0"/>
    <n v="39"/>
    <b v="0"/>
    <s v="theater/plays"/>
    <n v="0.31546666666666667"/>
    <n v="60.67"/>
    <s v="theater"/>
    <s v="plays"/>
    <x v="0"/>
    <n v="0"/>
    <n v="1"/>
    <n v="0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4-14T16:36:34"/>
    <d v="2015-04-14T16:36:34"/>
    <n v="1432917394"/>
    <n v="1429029394"/>
    <b v="0"/>
    <n v="0"/>
    <b v="0"/>
    <s v="theater/plays"/>
    <n v="0"/>
    <e v="#DIV/0!"/>
    <s v="theater"/>
    <s v="plays"/>
    <x v="0"/>
    <n v="0"/>
    <n v="1"/>
    <n v="0"/>
    <n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3-24T19:21:05"/>
    <d v="2016-03-24T19:21:05"/>
    <n v="1464031265"/>
    <n v="1458847265"/>
    <b v="0"/>
    <n v="0"/>
    <b v="0"/>
    <s v="theater/plays"/>
    <n v="0"/>
    <e v="#DIV/0!"/>
    <s v="theater"/>
    <s v="plays"/>
    <x v="4"/>
    <n v="0"/>
    <n v="1"/>
    <n v="0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4-29T15:34:19"/>
    <d v="2015-04-29T15:34:19"/>
    <n v="1432913659"/>
    <n v="1430321659"/>
    <b v="0"/>
    <n v="3"/>
    <b v="0"/>
    <s v="theater/plays"/>
    <n v="2E-3"/>
    <n v="23.33"/>
    <s v="theater"/>
    <s v="plays"/>
    <x v="7"/>
    <n v="0"/>
    <n v="1"/>
    <n v="0"/>
    <n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3-24T10:16:40"/>
    <d v="2016-03-24T10:16:40"/>
    <n v="1461406600"/>
    <n v="1458814600"/>
    <b v="0"/>
    <n v="1"/>
    <b v="0"/>
    <s v="theater/plays"/>
    <n v="0.01"/>
    <n v="5"/>
    <s v="theater"/>
    <s v="plays"/>
    <x v="2"/>
    <n v="0"/>
    <n v="1"/>
    <n v="0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8-07T00:10:11"/>
    <d v="2014-08-07T00:10:11"/>
    <n v="1409962211"/>
    <n v="1407370211"/>
    <b v="0"/>
    <n v="13"/>
    <b v="0"/>
    <s v="theater/plays"/>
    <n v="3.8875E-2"/>
    <n v="23.92"/>
    <s v="theater"/>
    <s v="plays"/>
    <x v="0"/>
    <n v="0"/>
    <n v="1"/>
    <n v="0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1T00:03:49"/>
    <d v="2016-01-21T00:03:49"/>
    <n v="1454109420"/>
    <n v="1453334629"/>
    <b v="0"/>
    <n v="0"/>
    <b v="0"/>
    <s v="theater/plays"/>
    <n v="0"/>
    <e v="#DIV/0!"/>
    <s v="theater"/>
    <s v="plays"/>
    <x v="4"/>
    <n v="0"/>
    <n v="1"/>
    <n v="0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5-22T01:05:03"/>
    <d v="2014-05-22T01:05:03"/>
    <n v="1403312703"/>
    <n v="1400720703"/>
    <b v="0"/>
    <n v="6"/>
    <b v="0"/>
    <s v="theater/plays"/>
    <n v="1.9E-2"/>
    <n v="15.83"/>
    <s v="theater"/>
    <s v="plays"/>
    <x v="0"/>
    <n v="0"/>
    <n v="1"/>
    <n v="0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7-16T04:34:57"/>
    <d v="2014-07-16T04:34:57"/>
    <n v="1410669297"/>
    <n v="1405485297"/>
    <b v="0"/>
    <n v="0"/>
    <b v="0"/>
    <s v="theater/plays"/>
    <n v="0"/>
    <e v="#DIV/0!"/>
    <s v="theater"/>
    <s v="plays"/>
    <x v="0"/>
    <n v="0"/>
    <n v="1"/>
    <n v="0"/>
    <n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4-17T17:11:59"/>
    <d v="2015-04-17T17:11:59"/>
    <n v="1431018719"/>
    <n v="1429290719"/>
    <b v="0"/>
    <n v="14"/>
    <b v="0"/>
    <s v="theater/plays"/>
    <n v="0.41699999999999998"/>
    <n v="29.79"/>
    <s v="theater"/>
    <s v="plays"/>
    <x v="4"/>
    <n v="0"/>
    <n v="1"/>
    <n v="0"/>
    <n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01T00:11:11"/>
    <d v="2016-01-01T00:11:11"/>
    <n v="1454110440"/>
    <n v="1451607071"/>
    <b v="0"/>
    <n v="5"/>
    <b v="0"/>
    <s v="theater/plays"/>
    <n v="0.5"/>
    <n v="60"/>
    <s v="theater"/>
    <s v="plays"/>
    <x v="2"/>
    <n v="0"/>
    <n v="1"/>
    <n v="0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6-10T00:54:07"/>
    <d v="2015-06-10T00:54:07"/>
    <n v="1439069640"/>
    <n v="1433897647"/>
    <b v="0"/>
    <n v="6"/>
    <b v="0"/>
    <s v="theater/plays"/>
    <n v="4.8666666666666664E-2"/>
    <n v="24.33"/>
    <s v="theater"/>
    <s v="plays"/>
    <x v="4"/>
    <n v="0"/>
    <n v="1"/>
    <n v="0"/>
    <n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6-12-22T22:04:55"/>
    <d v="2016-12-22T22:04:55"/>
    <n v="1487613600"/>
    <n v="1482444295"/>
    <b v="0"/>
    <n v="15"/>
    <b v="0"/>
    <s v="theater/plays"/>
    <n v="0.19736842105263158"/>
    <n v="500"/>
    <s v="theater"/>
    <s v="plays"/>
    <x v="7"/>
    <n v="0"/>
    <n v="1"/>
    <n v="0"/>
    <n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1-11T13:04:55"/>
    <d v="2014-11-11T13:04:55"/>
    <n v="1417778880"/>
    <n v="1415711095"/>
    <b v="0"/>
    <n v="0"/>
    <b v="0"/>
    <s v="theater/plays"/>
    <n v="0"/>
    <e v="#DIV/0!"/>
    <s v="theater"/>
    <s v="plays"/>
    <x v="4"/>
    <n v="0"/>
    <n v="1"/>
    <n v="0"/>
    <n v="1"/>
  </r>
  <r>
    <n v="2859"/>
    <s v="Grover Theatre Company (GTC)"/>
    <s v="A theatre company that will create works to inspire young people and get everyone involved."/>
    <n v="2000"/>
    <n v="35"/>
    <x v="2"/>
    <s v="AU"/>
    <s v="AUD"/>
    <d v="2015-08-17T08:41:44"/>
    <d v="2015-08-17T08:41:44"/>
    <n v="1444984904"/>
    <n v="1439800904"/>
    <b v="0"/>
    <n v="1"/>
    <b v="0"/>
    <s v="theater/plays"/>
    <n v="1.7500000000000002E-2"/>
    <n v="35"/>
    <s v="theater"/>
    <s v="plays"/>
    <x v="4"/>
    <n v="0"/>
    <n v="1"/>
    <n v="0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4-20T19:12:56"/>
    <d v="2016-04-20T19:12:56"/>
    <n v="1466363576"/>
    <n v="1461179576"/>
    <b v="0"/>
    <n v="9"/>
    <b v="0"/>
    <s v="theater/plays"/>
    <n v="6.6500000000000004E-2"/>
    <n v="29.56"/>
    <s v="theater"/>
    <s v="plays"/>
    <x v="4"/>
    <n v="0"/>
    <n v="1"/>
    <n v="0"/>
    <n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10T14:10:48"/>
    <d v="2015-09-10T14:10:48"/>
    <n v="1443103848"/>
    <n v="1441894248"/>
    <b v="0"/>
    <n v="3"/>
    <b v="0"/>
    <s v="theater/plays"/>
    <n v="0.32"/>
    <n v="26.67"/>
    <s v="theater"/>
    <s v="plays"/>
    <x v="2"/>
    <n v="0"/>
    <n v="1"/>
    <n v="0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5-25T18:57:09"/>
    <d v="2014-05-25T18:57:09"/>
    <n v="1403636229"/>
    <n v="1401044229"/>
    <b v="0"/>
    <n v="3"/>
    <b v="0"/>
    <s v="theater/plays"/>
    <n v="4.3307086614173228E-3"/>
    <n v="18.329999999999998"/>
    <s v="theater"/>
    <s v="plays"/>
    <x v="1"/>
    <n v="0"/>
    <n v="1"/>
    <n v="0"/>
    <n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7-11T16:12:03"/>
    <d v="2014-07-11T16:12:03"/>
    <n v="1410279123"/>
    <n v="1405095123"/>
    <b v="0"/>
    <n v="1"/>
    <b v="0"/>
    <s v="theater/plays"/>
    <n v="4.0000000000000002E-4"/>
    <n v="20"/>
    <s v="theater"/>
    <s v="plays"/>
    <x v="10"/>
    <n v="0"/>
    <n v="1"/>
    <n v="0"/>
    <n v="1"/>
  </r>
  <r>
    <n v="2864"/>
    <s v="'Haunting Julia' by Alan Ayckbourn"/>
    <s v="Accessible, original theatre for all!"/>
    <n v="2500"/>
    <n v="40"/>
    <x v="2"/>
    <s v="GB"/>
    <s v="GBP"/>
    <d v="2015-06-17T14:43:27"/>
    <d v="2015-06-17T14:43:27"/>
    <n v="1437139080"/>
    <n v="1434552207"/>
    <b v="0"/>
    <n v="3"/>
    <b v="0"/>
    <s v="theater/plays"/>
    <n v="1.6E-2"/>
    <n v="13.33"/>
    <s v="theater"/>
    <s v="plays"/>
    <x v="4"/>
    <n v="0"/>
    <n v="1"/>
    <n v="0"/>
    <n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4-11-07T02:44:19"/>
    <d v="2014-11-07T02:44:19"/>
    <n v="1420512259"/>
    <n v="1415328259"/>
    <b v="0"/>
    <n v="0"/>
    <b v="0"/>
    <s v="theater/plays"/>
    <n v="0"/>
    <e v="#DIV/0!"/>
    <s v="theater"/>
    <s v="plays"/>
    <x v="4"/>
    <n v="0"/>
    <n v="1"/>
    <n v="0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09-14T22:55:21"/>
    <d v="2016-09-14T22:55:21"/>
    <n v="1476482400"/>
    <n v="1473893721"/>
    <b v="0"/>
    <n v="2"/>
    <b v="0"/>
    <s v="theater/plays"/>
    <n v="8.9999999999999993E-3"/>
    <n v="22.5"/>
    <s v="theater"/>
    <s v="plays"/>
    <x v="0"/>
    <n v="0"/>
    <n v="1"/>
    <n v="0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6-10T04:41:12"/>
    <d v="2016-06-10T04:41:12"/>
    <n v="1467604800"/>
    <n v="1465533672"/>
    <b v="0"/>
    <n v="10"/>
    <b v="0"/>
    <s v="theater/plays"/>
    <n v="0.2016"/>
    <n v="50.4"/>
    <s v="theater"/>
    <s v="plays"/>
    <x v="4"/>
    <n v="0"/>
    <n v="1"/>
    <n v="0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09-05T19:50:54"/>
    <d v="2016-09-05T19:50:54"/>
    <n v="1475697054"/>
    <n v="1473105054"/>
    <b v="0"/>
    <n v="60"/>
    <b v="0"/>
    <s v="theater/plays"/>
    <n v="0.42011733333333334"/>
    <n v="105.03"/>
    <s v="theater"/>
    <s v="plays"/>
    <x v="6"/>
    <n v="0"/>
    <n v="1"/>
    <n v="0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6-19T14:14:41"/>
    <d v="2016-06-19T14:14:41"/>
    <n v="1468937681"/>
    <n v="1466345681"/>
    <b v="0"/>
    <n v="5"/>
    <b v="0"/>
    <s v="theater/plays"/>
    <n v="8.8500000000000002E-3"/>
    <n v="35.4"/>
    <s v="theater"/>
    <s v="plays"/>
    <x v="8"/>
    <n v="0"/>
    <n v="1"/>
    <n v="0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4-17T04:32:45"/>
    <d v="2014-04-17T04:32:45"/>
    <n v="1400301165"/>
    <n v="1397709165"/>
    <b v="0"/>
    <n v="9"/>
    <b v="0"/>
    <s v="theater/plays"/>
    <n v="0.15"/>
    <n v="83.33"/>
    <s v="theater"/>
    <s v="plays"/>
    <x v="0"/>
    <n v="0"/>
    <n v="1"/>
    <n v="0"/>
    <n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01T17:43:33"/>
    <d v="2014-12-01T17:43:33"/>
    <n v="1419183813"/>
    <n v="1417455813"/>
    <b v="0"/>
    <n v="13"/>
    <b v="0"/>
    <s v="theater/plays"/>
    <n v="4.6699999999999998E-2"/>
    <n v="35.92"/>
    <s v="theater"/>
    <s v="plays"/>
    <x v="1"/>
    <n v="0"/>
    <n v="1"/>
    <n v="0"/>
    <n v="1"/>
  </r>
  <r>
    <n v="2872"/>
    <s v="Loud Arts"/>
    <s v="Local Theatre group in Loudoun County, Virginia. Looking for funds to start producing shows!"/>
    <n v="3000"/>
    <n v="0"/>
    <x v="2"/>
    <s v="US"/>
    <s v="USD"/>
    <d v="2015-04-21T02:47:18"/>
    <d v="2015-04-21T02:47:18"/>
    <n v="1434768438"/>
    <n v="1429584438"/>
    <b v="0"/>
    <n v="0"/>
    <b v="0"/>
    <s v="theater/plays"/>
    <n v="0"/>
    <e v="#DIV/0!"/>
    <s v="theater"/>
    <s v="plays"/>
    <x v="4"/>
    <n v="0"/>
    <n v="1"/>
    <n v="0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4-12-29T19:37:11"/>
    <d v="2014-12-29T19:37:11"/>
    <n v="1422473831"/>
    <n v="1419881831"/>
    <b v="0"/>
    <n v="8"/>
    <b v="0"/>
    <s v="theater/plays"/>
    <n v="0.38119999999999998"/>
    <n v="119.13"/>
    <s v="theater"/>
    <s v="plays"/>
    <x v="4"/>
    <n v="0"/>
    <n v="1"/>
    <n v="0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6-12-18T20:16:26"/>
    <d v="2016-12-18T20:16:26"/>
    <n v="1484684186"/>
    <n v="1482092186"/>
    <b v="0"/>
    <n v="3"/>
    <b v="0"/>
    <s v="theater/plays"/>
    <n v="5.4199999999999998E-2"/>
    <n v="90.33"/>
    <s v="theater"/>
    <s v="plays"/>
    <x v="0"/>
    <n v="0"/>
    <n v="1"/>
    <n v="0"/>
    <n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4-05T03:04:53"/>
    <d v="2016-04-05T03:04:53"/>
    <n v="1462417493"/>
    <n v="1459825493"/>
    <b v="0"/>
    <n v="3"/>
    <b v="0"/>
    <s v="theater/plays"/>
    <n v="3.5E-4"/>
    <n v="2.33"/>
    <s v="theater"/>
    <s v="plays"/>
    <x v="8"/>
    <n v="0"/>
    <n v="1"/>
    <n v="0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6-16T17:51:19"/>
    <d v="2015-06-16T17:51:19"/>
    <n v="1437069079"/>
    <n v="1434477079"/>
    <b v="0"/>
    <n v="0"/>
    <b v="0"/>
    <s v="theater/plays"/>
    <n v="0"/>
    <e v="#DIV/0!"/>
    <s v="theater"/>
    <s v="plays"/>
    <x v="10"/>
    <n v="0"/>
    <n v="1"/>
    <n v="0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0-29T22:55:24"/>
    <d v="2016-10-29T22:55:24"/>
    <n v="1480525200"/>
    <n v="1477781724"/>
    <b v="0"/>
    <n v="6"/>
    <b v="0"/>
    <s v="theater/plays"/>
    <n v="0.10833333333333334"/>
    <n v="108.33"/>
    <s v="theater"/>
    <s v="plays"/>
    <x v="0"/>
    <n v="0"/>
    <n v="1"/>
    <n v="0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5-04T14:46:35"/>
    <d v="2015-05-04T14:46:35"/>
    <n v="1435934795"/>
    <n v="1430750795"/>
    <b v="0"/>
    <n v="4"/>
    <b v="0"/>
    <s v="theater/plays"/>
    <n v="2.1000000000000001E-2"/>
    <n v="15.75"/>
    <s v="theater"/>
    <s v="plays"/>
    <x v="4"/>
    <n v="0"/>
    <n v="1"/>
    <n v="0"/>
    <n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5-12-21T17:24:21"/>
    <d v="2015-12-21T17:24:21"/>
    <n v="1453310661"/>
    <n v="1450718661"/>
    <b v="0"/>
    <n v="1"/>
    <b v="0"/>
    <s v="theater/plays"/>
    <n v="2.5892857142857141E-3"/>
    <n v="29"/>
    <s v="theater"/>
    <s v="plays"/>
    <x v="1"/>
    <n v="0"/>
    <n v="1"/>
    <n v="0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7-07T21:44:12"/>
    <d v="2015-07-07T21:44:12"/>
    <n v="1440090300"/>
    <n v="1436305452"/>
    <b v="0"/>
    <n v="29"/>
    <b v="0"/>
    <s v="theater/plays"/>
    <n v="0.23333333333333334"/>
    <n v="96.55"/>
    <s v="theater"/>
    <s v="plays"/>
    <x v="1"/>
    <n v="0"/>
    <n v="1"/>
    <n v="0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0-04T14:20:36"/>
    <d v="2014-10-04T14:20:36"/>
    <n v="1417620036"/>
    <n v="1412432436"/>
    <b v="0"/>
    <n v="0"/>
    <b v="0"/>
    <s v="theater/plays"/>
    <n v="0"/>
    <e v="#DIV/0!"/>
    <s v="theater"/>
    <s v="plays"/>
    <x v="0"/>
    <n v="0"/>
    <n v="1"/>
    <n v="0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4-01T14:18:38"/>
    <d v="2016-04-01T14:18:38"/>
    <n v="1462112318"/>
    <n v="1459520318"/>
    <b v="0"/>
    <n v="4"/>
    <b v="0"/>
    <s v="theater/plays"/>
    <n v="0.33600000000000002"/>
    <n v="63"/>
    <s v="theater"/>
    <s v="plays"/>
    <x v="2"/>
    <n v="0"/>
    <n v="1"/>
    <n v="0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1-01T21:40:37"/>
    <d v="2016-01-01T21:40:37"/>
    <n v="1454734740"/>
    <n v="1451684437"/>
    <b v="0"/>
    <n v="5"/>
    <b v="0"/>
    <s v="theater/plays"/>
    <n v="0.1908"/>
    <n v="381.6"/>
    <s v="theater"/>
    <s v="plays"/>
    <x v="1"/>
    <n v="0"/>
    <n v="1"/>
    <n v="0"/>
    <n v="1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1-05T17:27:15"/>
    <d v="2014-11-05T17:27:15"/>
    <n v="1417800435"/>
    <n v="1415208435"/>
    <b v="0"/>
    <n v="4"/>
    <b v="0"/>
    <s v="theater/plays"/>
    <n v="4.1111111111111114E-3"/>
    <n v="46.25"/>
    <s v="theater"/>
    <s v="plays"/>
    <x v="11"/>
    <n v="0"/>
    <n v="1"/>
    <n v="0"/>
    <n v="1"/>
  </r>
  <r>
    <n v="2885"/>
    <s v="The Wedding"/>
    <s v="An historic and proud work of Polish nationalistic literature performed on stage."/>
    <n v="400"/>
    <n v="130"/>
    <x v="2"/>
    <s v="US"/>
    <s v="USD"/>
    <d v="2015-02-12T01:50:01"/>
    <d v="2015-02-12T01:50:01"/>
    <n v="1426294201"/>
    <n v="1423705801"/>
    <b v="0"/>
    <n v="5"/>
    <b v="0"/>
    <s v="theater/plays"/>
    <n v="0.32500000000000001"/>
    <n v="26"/>
    <s v="theater"/>
    <s v="plays"/>
    <x v="2"/>
    <n v="0"/>
    <n v="1"/>
    <n v="0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4T15:11:24"/>
    <d v="2015-09-14T15:11:24"/>
    <n v="1442635140"/>
    <n v="1442243484"/>
    <b v="0"/>
    <n v="1"/>
    <b v="0"/>
    <s v="theater/plays"/>
    <n v="0.05"/>
    <n v="10"/>
    <s v="theater"/>
    <s v="plays"/>
    <x v="2"/>
    <n v="0"/>
    <n v="1"/>
    <n v="0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4-12-12T10:15:24"/>
    <d v="2014-12-12T10:15:24"/>
    <n v="1420971324"/>
    <n v="1418379324"/>
    <b v="0"/>
    <n v="1"/>
    <b v="0"/>
    <s v="theater/plays"/>
    <n v="1.6666666666666668E-3"/>
    <n v="5"/>
    <s v="theater"/>
    <s v="plays"/>
    <x v="4"/>
    <n v="0"/>
    <n v="1"/>
    <n v="0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0T12:50:40"/>
    <d v="2014-10-10T12:50:40"/>
    <n v="1413608340"/>
    <n v="1412945440"/>
    <b v="0"/>
    <n v="0"/>
    <b v="0"/>
    <s v="theater/plays"/>
    <n v="0"/>
    <e v="#DIV/0!"/>
    <s v="theater"/>
    <s v="plays"/>
    <x v="5"/>
    <n v="0"/>
    <n v="1"/>
    <n v="0"/>
    <n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7-30T20:43:05"/>
    <d v="2014-07-30T20:43:05"/>
    <n v="1409344985"/>
    <n v="1406752985"/>
    <b v="0"/>
    <n v="14"/>
    <b v="0"/>
    <s v="theater/plays"/>
    <n v="0.38066666666666665"/>
    <n v="81.569999999999993"/>
    <s v="theater"/>
    <s v="plays"/>
    <x v="4"/>
    <n v="0"/>
    <n v="1"/>
    <n v="0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7-11T17:49:52"/>
    <d v="2014-07-11T17:49:52"/>
    <n v="1407553200"/>
    <n v="1405100992"/>
    <b v="0"/>
    <n v="3"/>
    <b v="0"/>
    <s v="theater/plays"/>
    <n v="1.0500000000000001E-2"/>
    <n v="7"/>
    <s v="theater"/>
    <s v="plays"/>
    <x v="4"/>
    <n v="0"/>
    <n v="1"/>
    <n v="0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2-15T21:12:08"/>
    <d v="2016-02-15T21:12:08"/>
    <n v="1460751128"/>
    <n v="1455570728"/>
    <b v="0"/>
    <n v="10"/>
    <b v="0"/>
    <s v="theater/plays"/>
    <n v="2.7300000000000001E-2"/>
    <n v="27.3"/>
    <s v="theater"/>
    <s v="plays"/>
    <x v="1"/>
    <n v="0"/>
    <n v="1"/>
    <n v="0"/>
    <n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18T17:08:24"/>
    <d v="2014-08-18T17:08:24"/>
    <n v="1409000400"/>
    <n v="1408381704"/>
    <b v="0"/>
    <n v="17"/>
    <b v="0"/>
    <s v="theater/plays"/>
    <n v="9.0909090909090912E-2"/>
    <n v="29.41"/>
    <s v="theater"/>
    <s v="plays"/>
    <x v="0"/>
    <n v="0"/>
    <n v="1"/>
    <n v="0"/>
    <n v="1"/>
  </r>
  <r>
    <n v="2893"/>
    <s v="REDISCOVERING KIA THE PLAY"/>
    <s v="Fundraising for REDISCOVERING KIA THE PLAY"/>
    <n v="5000"/>
    <n v="25"/>
    <x v="2"/>
    <s v="US"/>
    <s v="USD"/>
    <d v="2014-11-10T18:33:15"/>
    <d v="2014-11-10T18:33:15"/>
    <n v="1420768800"/>
    <n v="1415644395"/>
    <b v="0"/>
    <n v="2"/>
    <b v="0"/>
    <s v="theater/plays"/>
    <n v="5.0000000000000001E-3"/>
    <n v="12.5"/>
    <s v="theater"/>
    <s v="plays"/>
    <x v="0"/>
    <n v="0"/>
    <n v="1"/>
    <n v="0"/>
    <n v="1"/>
  </r>
  <r>
    <n v="2894"/>
    <s v="How Could You Do This To Me (The Stage Play)"/>
    <s v="This Is A Story About A Woman A Man And A Woman"/>
    <n v="50000"/>
    <n v="0"/>
    <x v="2"/>
    <s v="US"/>
    <s v="USD"/>
    <d v="2015-02-02T23:40:15"/>
    <d v="2015-02-02T23:40:15"/>
    <n v="1428100815"/>
    <n v="1422920415"/>
    <b v="0"/>
    <n v="0"/>
    <b v="0"/>
    <s v="theater/plays"/>
    <n v="0"/>
    <e v="#DIV/0!"/>
    <s v="theater"/>
    <s v="plays"/>
    <x v="10"/>
    <n v="0"/>
    <n v="1"/>
    <n v="0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1T13:19:52"/>
    <d v="2014-06-21T13:19:52"/>
    <n v="1403470800"/>
    <n v="1403356792"/>
    <b v="0"/>
    <n v="4"/>
    <b v="0"/>
    <s v="theater/plays"/>
    <n v="4.5999999999999999E-2"/>
    <n v="5.75"/>
    <s v="theater"/>
    <s v="plays"/>
    <x v="2"/>
    <n v="0"/>
    <n v="1"/>
    <n v="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1-27T21:48:41"/>
    <d v="2016-11-27T21:48:41"/>
    <n v="1481522400"/>
    <n v="1480283321"/>
    <b v="0"/>
    <n v="12"/>
    <b v="0"/>
    <s v="theater/plays"/>
    <n v="0.20833333333333334"/>
    <n v="52.08"/>
    <s v="theater"/>
    <s v="plays"/>
    <x v="4"/>
    <n v="0"/>
    <n v="1"/>
    <n v="0"/>
    <n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09-11T15:30:58"/>
    <d v="2015-09-11T15:30:58"/>
    <n v="1444577345"/>
    <n v="1441985458"/>
    <b v="0"/>
    <n v="3"/>
    <b v="0"/>
    <s v="theater/plays"/>
    <n v="4.583333333333333E-2"/>
    <n v="183.33"/>
    <s v="theater"/>
    <s v="plays"/>
    <x v="1"/>
    <n v="0"/>
    <n v="1"/>
    <n v="0"/>
    <n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01T15:57:33"/>
    <d v="2015-10-01T15:57:33"/>
    <n v="1446307053"/>
    <n v="1443715053"/>
    <b v="0"/>
    <n v="12"/>
    <b v="0"/>
    <s v="theater/plays"/>
    <n v="4.2133333333333335E-2"/>
    <n v="26.33"/>
    <s v="theater"/>
    <s v="plays"/>
    <x v="0"/>
    <n v="0"/>
    <n v="1"/>
    <n v="0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5-25T01:52:38"/>
    <d v="2016-05-25T01:52:38"/>
    <n v="1469325158"/>
    <n v="1464141158"/>
    <b v="0"/>
    <n v="0"/>
    <b v="0"/>
    <s v="theater/plays"/>
    <n v="0"/>
    <e v="#DIV/0!"/>
    <s v="theater"/>
    <s v="plays"/>
    <x v="1"/>
    <n v="0"/>
    <n v="1"/>
    <n v="0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7-10T05:37:12"/>
    <d v="2014-07-10T05:37:12"/>
    <n v="1407562632"/>
    <n v="1404970632"/>
    <b v="0"/>
    <n v="7"/>
    <b v="0"/>
    <s v="theater/plays"/>
    <n v="0.61909090909090914"/>
    <n v="486.43"/>
    <s v="theater"/>
    <s v="plays"/>
    <x v="0"/>
    <n v="0"/>
    <n v="1"/>
    <n v="0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4-12-09T21:42:19"/>
    <d v="2014-12-09T21:42:19"/>
    <n v="1423345339"/>
    <n v="1418161339"/>
    <b v="0"/>
    <n v="2"/>
    <b v="0"/>
    <s v="theater/plays"/>
    <n v="8.0000000000000002E-3"/>
    <n v="3"/>
    <s v="theater"/>
    <s v="plays"/>
    <x v="2"/>
    <n v="0"/>
    <n v="1"/>
    <n v="0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7-25T10:33:16"/>
    <d v="2015-07-25T10:33:16"/>
    <n v="1440412396"/>
    <n v="1437820396"/>
    <b v="0"/>
    <n v="1"/>
    <b v="0"/>
    <s v="theater/plays"/>
    <n v="1.6666666666666666E-4"/>
    <n v="25"/>
    <s v="theater"/>
    <s v="plays"/>
    <x v="10"/>
    <n v="0"/>
    <n v="1"/>
    <n v="0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7-11T04:00:18"/>
    <d v="2015-07-11T04:00:18"/>
    <n v="1441771218"/>
    <n v="1436587218"/>
    <b v="0"/>
    <n v="4"/>
    <b v="0"/>
    <s v="theater/plays"/>
    <n v="7.7999999999999996E-3"/>
    <n v="9.75"/>
    <s v="theater"/>
    <s v="plays"/>
    <x v="0"/>
    <n v="0"/>
    <n v="1"/>
    <n v="0"/>
    <n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0-28T23:13:51"/>
    <d v="2014-10-28T23:13:51"/>
    <n v="1415534400"/>
    <n v="1414538031"/>
    <b v="0"/>
    <n v="4"/>
    <b v="0"/>
    <s v="theater/plays"/>
    <n v="0.05"/>
    <n v="18.75"/>
    <s v="theater"/>
    <s v="plays"/>
    <x v="4"/>
    <n v="0"/>
    <n v="1"/>
    <n v="0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8-24T01:21:53"/>
    <d v="2016-08-24T01:21:53"/>
    <n v="1473211313"/>
    <n v="1472001713"/>
    <b v="0"/>
    <n v="17"/>
    <b v="0"/>
    <s v="theater/plays"/>
    <n v="0.17771428571428571"/>
    <n v="36.590000000000003"/>
    <s v="theater"/>
    <s v="plays"/>
    <x v="4"/>
    <n v="0"/>
    <n v="1"/>
    <n v="0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7-14T15:34:26"/>
    <d v="2015-07-14T15:34:26"/>
    <n v="1438390800"/>
    <n v="1436888066"/>
    <b v="0"/>
    <n v="7"/>
    <b v="0"/>
    <s v="theater/plays"/>
    <n v="9.4166666666666662E-2"/>
    <n v="80.709999999999994"/>
    <s v="theater"/>
    <s v="plays"/>
    <x v="0"/>
    <n v="0"/>
    <n v="1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3-15T21:03:57"/>
    <d v="2016-03-15T21:03:57"/>
    <n v="1463259837"/>
    <n v="1458075837"/>
    <b v="0"/>
    <n v="2"/>
    <b v="0"/>
    <s v="theater/plays"/>
    <n v="8.0000000000000004E-4"/>
    <n v="1"/>
    <s v="theater"/>
    <s v="plays"/>
    <x v="4"/>
    <n v="0"/>
    <n v="1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5-09T17:33:39"/>
    <d v="2016-05-09T17:33:39"/>
    <n v="1465407219"/>
    <n v="1462815219"/>
    <b v="0"/>
    <n v="5"/>
    <b v="0"/>
    <s v="theater/plays"/>
    <n v="2.75E-2"/>
    <n v="52.8"/>
    <s v="theater"/>
    <s v="plays"/>
    <x v="0"/>
    <n v="0"/>
    <n v="1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0-17T06:23:21"/>
    <d v="2014-10-17T06:23:21"/>
    <n v="1416944760"/>
    <n v="1413527001"/>
    <b v="0"/>
    <n v="1"/>
    <b v="0"/>
    <s v="theater/plays"/>
    <n v="1.1111111111111112E-4"/>
    <n v="20"/>
    <s v="theater"/>
    <s v="plays"/>
    <x v="10"/>
    <n v="0"/>
    <n v="1"/>
    <n v="0"/>
    <n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4-13T20:11:27"/>
    <d v="2015-04-13T20:11:27"/>
    <n v="1434139887"/>
    <n v="1428955887"/>
    <b v="0"/>
    <n v="1"/>
    <b v="0"/>
    <s v="theater/plays"/>
    <n v="3.3333333333333335E-5"/>
    <n v="1"/>
    <s v="theater"/>
    <s v="plays"/>
    <x v="5"/>
    <n v="0"/>
    <n v="1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5-18T18:27:06"/>
    <d v="2015-05-18T18:27:06"/>
    <n v="1435429626"/>
    <n v="1431973626"/>
    <b v="0"/>
    <n v="14"/>
    <b v="0"/>
    <s v="theater/plays"/>
    <n v="0.36499999999999999"/>
    <n v="46.93"/>
    <s v="theater"/>
    <s v="plays"/>
    <x v="4"/>
    <n v="0"/>
    <n v="1"/>
    <n v="0"/>
    <n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5-12-16T03:09:34"/>
    <d v="2015-12-16T03:09:34"/>
    <n v="1452827374"/>
    <n v="1450235374"/>
    <b v="0"/>
    <n v="26"/>
    <b v="0"/>
    <s v="theater/plays"/>
    <n v="0.14058171745152354"/>
    <n v="78.08"/>
    <s v="theater"/>
    <s v="plays"/>
    <x v="1"/>
    <n v="0"/>
    <n v="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7-08T22:08:59"/>
    <d v="2014-07-08T22:08:59"/>
    <n v="1410041339"/>
    <n v="1404857339"/>
    <b v="0"/>
    <n v="2"/>
    <b v="0"/>
    <s v="theater/plays"/>
    <n v="2.0000000000000001E-4"/>
    <n v="1"/>
    <s v="theater"/>
    <s v="plays"/>
    <x v="1"/>
    <n v="0"/>
    <n v="1"/>
    <n v="0"/>
    <n v="1"/>
  </r>
  <r>
    <n v="2914"/>
    <s v="Hercules the Panto"/>
    <s v="Hercules must complete four challenges in order to meet the father he never knew"/>
    <n v="25000"/>
    <n v="1"/>
    <x v="2"/>
    <s v="GB"/>
    <s v="GBP"/>
    <d v="2015-01-13T21:46:34"/>
    <d v="2015-01-13T21:46:34"/>
    <n v="1426365994"/>
    <n v="1421185594"/>
    <b v="0"/>
    <n v="1"/>
    <b v="0"/>
    <s v="theater/plays"/>
    <n v="4.0000000000000003E-5"/>
    <n v="1"/>
    <s v="theater"/>
    <s v="plays"/>
    <x v="9"/>
    <n v="0"/>
    <n v="1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2-15T09:33:10"/>
    <d v="2016-02-15T09:33:10"/>
    <n v="1458117190"/>
    <n v="1455528790"/>
    <b v="0"/>
    <n v="3"/>
    <b v="0"/>
    <s v="theater/plays"/>
    <n v="0.61099999999999999"/>
    <n v="203.67"/>
    <s v="theater"/>
    <s v="plays"/>
    <x v="4"/>
    <n v="0"/>
    <n v="1"/>
    <n v="0"/>
    <n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4-26T11:26:29"/>
    <d v="2014-04-26T11:26:29"/>
    <n v="1400498789"/>
    <n v="1398511589"/>
    <b v="0"/>
    <n v="7"/>
    <b v="0"/>
    <s v="theater/plays"/>
    <n v="7.8378378378378383E-2"/>
    <n v="20.71"/>
    <s v="theater"/>
    <s v="plays"/>
    <x v="4"/>
    <n v="0"/>
    <n v="1"/>
    <n v="0"/>
    <n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8-29T05:37:27"/>
    <d v="2015-08-29T05:37:27"/>
    <n v="1442381847"/>
    <n v="1440826647"/>
    <b v="0"/>
    <n v="9"/>
    <b v="0"/>
    <s v="theater/plays"/>
    <n v="0.2185"/>
    <n v="48.56"/>
    <s v="theater"/>
    <s v="plays"/>
    <x v="4"/>
    <n v="0"/>
    <n v="1"/>
    <n v="0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01T15:06:47"/>
    <d v="2015-10-01T15:06:47"/>
    <n v="1446131207"/>
    <n v="1443712007"/>
    <b v="0"/>
    <n v="20"/>
    <b v="0"/>
    <s v="theater/plays"/>
    <n v="0.27239999999999998"/>
    <n v="68.099999999999994"/>
    <s v="theater"/>
    <s v="plays"/>
    <x v="0"/>
    <n v="0"/>
    <n v="1"/>
    <n v="0"/>
    <n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7-06T14:52:09"/>
    <d v="2014-07-06T14:52:09"/>
    <n v="1407250329"/>
    <n v="1404658329"/>
    <b v="0"/>
    <n v="6"/>
    <b v="0"/>
    <s v="theater/plays"/>
    <n v="8.5000000000000006E-2"/>
    <n v="8.5"/>
    <s v="theater"/>
    <s v="plays"/>
    <x v="2"/>
    <n v="0"/>
    <n v="1"/>
    <n v="0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2-23T19:01:10"/>
    <d v="2015-02-23T19:01:10"/>
    <n v="1427306470"/>
    <n v="1424718070"/>
    <b v="0"/>
    <n v="13"/>
    <b v="0"/>
    <s v="theater/plays"/>
    <n v="0.26840000000000003"/>
    <n v="51.62"/>
    <s v="theater"/>
    <s v="plays"/>
    <x v="4"/>
    <n v="0"/>
    <n v="1"/>
    <n v="0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8-26T21:16:44"/>
    <d v="2014-08-26T21:16:44"/>
    <n v="1411679804"/>
    <n v="1409087804"/>
    <b v="0"/>
    <n v="3"/>
    <b v="1"/>
    <s v="theater/musical"/>
    <n v="1.29"/>
    <n v="43"/>
    <s v="theater"/>
    <s v="musical"/>
    <x v="2"/>
    <n v="1"/>
    <n v="0"/>
    <n v="0"/>
    <n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4-03T20:58:47"/>
    <d v="2015-04-03T20:58:47"/>
    <n v="1431982727"/>
    <n v="1428094727"/>
    <b v="0"/>
    <n v="6"/>
    <b v="1"/>
    <s v="theater/musical"/>
    <n v="1"/>
    <n v="83.33"/>
    <s v="theater"/>
    <s v="musical"/>
    <x v="2"/>
    <n v="1"/>
    <n v="0"/>
    <n v="0"/>
    <n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09T03:39:39"/>
    <d v="2015-01-09T03:39:39"/>
    <n v="1422068400"/>
    <n v="1420774779"/>
    <b v="0"/>
    <n v="10"/>
    <b v="1"/>
    <s v="theater/musical"/>
    <n v="1"/>
    <n v="30"/>
    <s v="theater"/>
    <s v="musical"/>
    <x v="2"/>
    <n v="1"/>
    <n v="0"/>
    <n v="0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4-09T13:21:50"/>
    <d v="2015-04-09T13:21:50"/>
    <n v="1431143940"/>
    <n v="1428585710"/>
    <b v="0"/>
    <n v="147"/>
    <b v="1"/>
    <s v="theater/musical"/>
    <n v="1.032"/>
    <n v="175.51"/>
    <s v="theater"/>
    <s v="musical"/>
    <x v="9"/>
    <n v="1"/>
    <n v="0"/>
    <n v="0"/>
    <n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8-12T14:01:08"/>
    <d v="2014-08-12T14:01:08"/>
    <n v="1410444068"/>
    <n v="1407852068"/>
    <b v="0"/>
    <n v="199"/>
    <b v="1"/>
    <s v="theater/musical"/>
    <n v="1.0244597777777777"/>
    <n v="231.66"/>
    <s v="theater"/>
    <s v="musical"/>
    <x v="11"/>
    <n v="1"/>
    <n v="0"/>
    <n v="0"/>
    <n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09T18:22:59"/>
    <d v="2015-02-09T18:22:59"/>
    <n v="1424715779"/>
    <n v="1423506179"/>
    <b v="0"/>
    <n v="50"/>
    <b v="1"/>
    <s v="theater/musical"/>
    <n v="1.25"/>
    <n v="75"/>
    <s v="theater"/>
    <s v="musical"/>
    <x v="4"/>
    <n v="1"/>
    <n v="0"/>
    <n v="0"/>
    <n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6-16T16:03:49"/>
    <d v="2014-06-16T16:03:49"/>
    <n v="1405400400"/>
    <n v="1402934629"/>
    <b v="0"/>
    <n v="21"/>
    <b v="1"/>
    <s v="theater/musical"/>
    <n v="1.3083333333333333"/>
    <n v="112.14"/>
    <s v="theater"/>
    <s v="musical"/>
    <x v="4"/>
    <n v="1"/>
    <n v="0"/>
    <n v="0"/>
    <n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2-03T23:57:26"/>
    <d v="2016-02-03T23:57:26"/>
    <n v="1457135846"/>
    <n v="1454543846"/>
    <b v="0"/>
    <n v="24"/>
    <b v="1"/>
    <s v="theater/musical"/>
    <n v="1"/>
    <n v="41.67"/>
    <s v="theater"/>
    <s v="musical"/>
    <x v="4"/>
    <n v="1"/>
    <n v="0"/>
    <n v="0"/>
    <n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4-25T13:32:38"/>
    <d v="2014-04-25T13:32:38"/>
    <n v="1401024758"/>
    <n v="1398432758"/>
    <b v="0"/>
    <n v="32"/>
    <b v="1"/>
    <s v="theater/musical"/>
    <n v="1.02069375"/>
    <n v="255.17"/>
    <s v="theater"/>
    <s v="musical"/>
    <x v="0"/>
    <n v="1"/>
    <n v="0"/>
    <n v="0"/>
    <n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4-07T14:01:04"/>
    <d v="2015-04-07T14:01:04"/>
    <n v="1431007264"/>
    <n v="1428415264"/>
    <b v="0"/>
    <n v="62"/>
    <b v="1"/>
    <s v="theater/musical"/>
    <n v="1.0092000000000001"/>
    <n v="162.77000000000001"/>
    <s v="theater"/>
    <s v="musical"/>
    <x v="1"/>
    <n v="1"/>
    <n v="0"/>
    <n v="0"/>
    <n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8-21T06:59:23"/>
    <d v="2014-08-21T06:59:23"/>
    <n v="1410761280"/>
    <n v="1408604363"/>
    <b v="0"/>
    <n v="9"/>
    <b v="1"/>
    <s v="theater/musical"/>
    <n v="1.06"/>
    <n v="88.33"/>
    <s v="theater"/>
    <s v="musical"/>
    <x v="2"/>
    <n v="1"/>
    <n v="0"/>
    <n v="0"/>
    <n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1-21T03:57:17"/>
    <d v="2015-01-21T03:57:17"/>
    <n v="1424516400"/>
    <n v="1421812637"/>
    <b v="0"/>
    <n v="38"/>
    <b v="1"/>
    <s v="theater/musical"/>
    <n v="1.0509677419354839"/>
    <n v="85.74"/>
    <s v="theater"/>
    <s v="musical"/>
    <x v="4"/>
    <n v="1"/>
    <n v="0"/>
    <n v="0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5-05T22:57:33"/>
    <d v="2016-05-05T22:57:33"/>
    <n v="1465081053"/>
    <n v="1462489053"/>
    <b v="0"/>
    <n v="54"/>
    <b v="1"/>
    <s v="theater/musical"/>
    <n v="1.0276000000000001"/>
    <n v="47.57"/>
    <s v="theater"/>
    <s v="musical"/>
    <x v="4"/>
    <n v="1"/>
    <n v="0"/>
    <n v="0"/>
    <n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5-16T15:16:04"/>
    <d v="2014-05-16T15:16:04"/>
    <n v="1402845364"/>
    <n v="1400253364"/>
    <b v="0"/>
    <n v="37"/>
    <b v="1"/>
    <s v="theater/musical"/>
    <n v="1.08"/>
    <n v="72.97"/>
    <s v="theater"/>
    <s v="musical"/>
    <x v="4"/>
    <n v="1"/>
    <n v="0"/>
    <n v="0"/>
    <n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7-02T14:00:08"/>
    <d v="2016-07-02T14:00:08"/>
    <n v="1472490000"/>
    <n v="1467468008"/>
    <b v="0"/>
    <n v="39"/>
    <b v="1"/>
    <s v="theater/musical"/>
    <n v="1.0088571428571429"/>
    <n v="90.54"/>
    <s v="theater"/>
    <s v="musical"/>
    <x v="4"/>
    <n v="1"/>
    <n v="0"/>
    <n v="0"/>
    <n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09-30T15:37:03"/>
    <d v="2014-09-30T15:37:03"/>
    <n v="1413176340"/>
    <n v="1412091423"/>
    <b v="0"/>
    <n v="34"/>
    <b v="1"/>
    <s v="theater/musical"/>
    <n v="1.28"/>
    <n v="37.65"/>
    <s v="theater"/>
    <s v="musical"/>
    <x v="4"/>
    <n v="1"/>
    <n v="0"/>
    <n v="0"/>
    <n v="1"/>
  </r>
  <r>
    <n v="2937"/>
    <s v="UCAS"/>
    <s v="UCAS is a new British musical premiering at the Edinburgh Fringe Festival 2014."/>
    <n v="1500"/>
    <n v="2000"/>
    <x v="0"/>
    <s v="GB"/>
    <s v="GBP"/>
    <d v="2014-06-13T10:58:33"/>
    <d v="2014-06-13T10:58:33"/>
    <n v="1405249113"/>
    <n v="1402657113"/>
    <b v="0"/>
    <n v="55"/>
    <b v="1"/>
    <s v="theater/musical"/>
    <n v="1.3333333333333333"/>
    <n v="36.36"/>
    <s v="theater"/>
    <s v="musical"/>
    <x v="4"/>
    <n v="1"/>
    <n v="0"/>
    <n v="0"/>
    <n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4-12-31T16:53:34"/>
    <d v="2014-12-31T16:53:34"/>
    <n v="1422636814"/>
    <n v="1420044814"/>
    <b v="0"/>
    <n v="32"/>
    <b v="1"/>
    <s v="theater/musical"/>
    <n v="1.0137499999999999"/>
    <n v="126.72"/>
    <s v="theater"/>
    <s v="musical"/>
    <x v="4"/>
    <n v="1"/>
    <n v="0"/>
    <n v="0"/>
    <n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7-25T19:25:12"/>
    <d v="2014-07-25T19:25:12"/>
    <n v="1409187600"/>
    <n v="1406316312"/>
    <b v="0"/>
    <n v="25"/>
    <b v="1"/>
    <s v="theater/musical"/>
    <n v="1.0287500000000001"/>
    <n v="329.2"/>
    <s v="theater"/>
    <s v="musical"/>
    <x v="0"/>
    <n v="1"/>
    <n v="0"/>
    <n v="0"/>
    <n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4-12-09T18:33:38"/>
    <d v="2014-12-09T18:33:38"/>
    <n v="1421606018"/>
    <n v="1418150018"/>
    <b v="0"/>
    <n v="33"/>
    <b v="1"/>
    <s v="theater/musical"/>
    <n v="1.0724"/>
    <n v="81.239999999999995"/>
    <s v="theater"/>
    <s v="musical"/>
    <x v="4"/>
    <n v="1"/>
    <n v="0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1-30T23:02:35"/>
    <d v="2015-01-30T23:02:35"/>
    <n v="1425250955"/>
    <n v="1422658955"/>
    <b v="0"/>
    <n v="1"/>
    <b v="0"/>
    <s v="theater/spaces"/>
    <n v="4.0000000000000003E-5"/>
    <n v="1"/>
    <s v="theater"/>
    <s v="spaces"/>
    <x v="9"/>
    <n v="0"/>
    <n v="1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1-26T19:17:39"/>
    <d v="2015-11-26T19:17:39"/>
    <n v="1450297080"/>
    <n v="1448565459"/>
    <b v="0"/>
    <n v="202"/>
    <b v="0"/>
    <s v="theater/spaces"/>
    <n v="0.20424999999999999"/>
    <n v="202.23"/>
    <s v="theater"/>
    <s v="spaces"/>
    <x v="10"/>
    <n v="0"/>
    <n v="1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3-14T03:06:20"/>
    <d v="2015-03-14T03:06:20"/>
    <n v="1428894380"/>
    <n v="1426302380"/>
    <b v="0"/>
    <n v="0"/>
    <b v="0"/>
    <s v="theater/spaces"/>
    <n v="0"/>
    <e v="#DIV/0!"/>
    <s v="theater"/>
    <s v="spaces"/>
    <x v="4"/>
    <n v="0"/>
    <n v="1"/>
    <n v="0"/>
    <n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5-08T21:56:38"/>
    <d v="2015-05-08T21:56:38"/>
    <n v="1433714198"/>
    <n v="1431122198"/>
    <b v="0"/>
    <n v="1"/>
    <b v="0"/>
    <s v="theater/spaces"/>
    <n v="0.01"/>
    <n v="100"/>
    <s v="theater"/>
    <s v="spaces"/>
    <x v="1"/>
    <n v="0"/>
    <n v="1"/>
    <n v="0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4-24T03:21:00"/>
    <d v="2015-04-24T03:21:00"/>
    <n v="1432437660"/>
    <n v="1429845660"/>
    <b v="0"/>
    <n v="0"/>
    <b v="0"/>
    <s v="theater/spaces"/>
    <n v="0"/>
    <e v="#DIV/0!"/>
    <s v="theater"/>
    <s v="spaces"/>
    <x v="10"/>
    <n v="0"/>
    <n v="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7-16T12:44:52"/>
    <d v="2016-07-16T12:44:52"/>
    <n v="1471265092"/>
    <n v="1468673092"/>
    <b v="0"/>
    <n v="2"/>
    <b v="0"/>
    <s v="theater/spaces"/>
    <n v="1E-3"/>
    <n v="1"/>
    <s v="theater"/>
    <s v="spaces"/>
    <x v="4"/>
    <n v="0"/>
    <n v="1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0-06T13:29:27"/>
    <d v="2016-10-06T13:29:27"/>
    <n v="1480007460"/>
    <n v="1475760567"/>
    <b v="0"/>
    <n v="13"/>
    <b v="0"/>
    <s v="theater/spaces"/>
    <n v="4.2880000000000001E-2"/>
    <n v="82.46"/>
    <s v="theater"/>
    <s v="spaces"/>
    <x v="9"/>
    <n v="0"/>
    <n v="1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4-03T15:34:53"/>
    <d v="2015-04-03T15:34:53"/>
    <n v="1433259293"/>
    <n v="1428075293"/>
    <b v="0"/>
    <n v="9"/>
    <b v="0"/>
    <s v="theater/spaces"/>
    <n v="4.8000000000000001E-5"/>
    <n v="2.67"/>
    <s v="theater"/>
    <s v="spaces"/>
    <x v="10"/>
    <n v="0"/>
    <n v="1"/>
    <n v="0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0-20T19:45:17"/>
    <d v="2015-10-20T19:45:17"/>
    <n v="1447965917"/>
    <n v="1445370317"/>
    <b v="0"/>
    <n v="2"/>
    <b v="0"/>
    <s v="theater/spaces"/>
    <n v="2.5000000000000001E-2"/>
    <n v="12.5"/>
    <s v="theater"/>
    <s v="spaces"/>
    <x v="4"/>
    <n v="0"/>
    <n v="1"/>
    <n v="0"/>
    <n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5-12-24T08:45:52"/>
    <d v="2015-12-24T08:45:52"/>
    <n v="1453538752"/>
    <n v="1450946752"/>
    <b v="0"/>
    <n v="0"/>
    <b v="0"/>
    <s v="theater/spaces"/>
    <n v="0"/>
    <e v="#DIV/0!"/>
    <s v="theater"/>
    <s v="spaces"/>
    <x v="10"/>
    <n v="0"/>
    <n v="1"/>
    <n v="0"/>
    <n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08-21T19:16:13"/>
    <d v="2014-08-21T19:16:13"/>
    <n v="1412536573"/>
    <n v="1408648573"/>
    <b v="0"/>
    <n v="58"/>
    <b v="0"/>
    <s v="theater/spaces"/>
    <n v="2.1919999999999999E-2"/>
    <n v="18.899999999999999"/>
    <s v="theater"/>
    <s v="spaces"/>
    <x v="10"/>
    <n v="0"/>
    <n v="0"/>
    <n v="1"/>
    <n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09-15T16:33:59"/>
    <d v="2016-09-15T16:33:59"/>
    <n v="1476676800"/>
    <n v="1473957239"/>
    <b v="0"/>
    <n v="8"/>
    <b v="0"/>
    <s v="theater/spaces"/>
    <n v="8.0250000000000002E-2"/>
    <n v="200.63"/>
    <s v="theater"/>
    <s v="spaces"/>
    <x v="8"/>
    <n v="0"/>
    <n v="0"/>
    <n v="1"/>
    <n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09-08T19:00:21"/>
    <d v="2015-09-08T19:00:21"/>
    <n v="1444330821"/>
    <n v="1441738821"/>
    <b v="0"/>
    <n v="3"/>
    <b v="0"/>
    <s v="theater/spaces"/>
    <n v="1.5125E-3"/>
    <n v="201.67"/>
    <s v="theater"/>
    <s v="spaces"/>
    <x v="10"/>
    <n v="0"/>
    <n v="0"/>
    <n v="1"/>
    <n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2-24T14:00:03"/>
    <d v="2017-02-24T14:00:03"/>
    <n v="1489669203"/>
    <n v="1487944803"/>
    <b v="0"/>
    <n v="0"/>
    <b v="0"/>
    <s v="theater/spaces"/>
    <n v="0"/>
    <e v="#DIV/0!"/>
    <s v="theater"/>
    <s v="spaces"/>
    <x v="6"/>
    <n v="0"/>
    <n v="0"/>
    <n v="1"/>
    <n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5-17T17:47:29"/>
    <d v="2015-05-17T17:47:29"/>
    <n v="1434476849"/>
    <n v="1431884849"/>
    <b v="0"/>
    <n v="11"/>
    <b v="0"/>
    <s v="theater/spaces"/>
    <n v="0.59583333333333333"/>
    <n v="65"/>
    <s v="theater"/>
    <s v="spaces"/>
    <x v="4"/>
    <n v="0"/>
    <n v="0"/>
    <n v="1"/>
    <n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4-04T23:00:50"/>
    <d v="2016-04-04T23:00:50"/>
    <n v="1462402850"/>
    <n v="1459810850"/>
    <b v="0"/>
    <n v="20"/>
    <b v="0"/>
    <s v="theater/spaces"/>
    <n v="0.16734177215189874"/>
    <n v="66.099999999999994"/>
    <s v="theater"/>
    <s v="spaces"/>
    <x v="0"/>
    <n v="0"/>
    <n v="0"/>
    <n v="1"/>
    <n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1-27T00:16:12"/>
    <d v="2015-01-27T00:16:12"/>
    <n v="1427498172"/>
    <n v="1422317772"/>
    <b v="0"/>
    <n v="3"/>
    <b v="0"/>
    <s v="theater/spaces"/>
    <n v="1.8666666666666668E-2"/>
    <n v="93.33"/>
    <s v="theater"/>
    <s v="spaces"/>
    <x v="6"/>
    <n v="0"/>
    <n v="0"/>
    <n v="1"/>
    <n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3-09T18:41:57"/>
    <d v="2016-03-09T18:41:57"/>
    <n v="1462729317"/>
    <n v="1457548917"/>
    <b v="0"/>
    <n v="0"/>
    <b v="0"/>
    <s v="theater/spaces"/>
    <n v="0"/>
    <e v="#DIV/0!"/>
    <s v="theater"/>
    <s v="spaces"/>
    <x v="10"/>
    <n v="0"/>
    <n v="0"/>
    <n v="1"/>
    <n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5-08T00:12:05"/>
    <d v="2016-05-08T00:12:05"/>
    <n v="1465258325"/>
    <n v="1462666325"/>
    <b v="0"/>
    <n v="0"/>
    <b v="0"/>
    <s v="theater/spaces"/>
    <n v="0"/>
    <e v="#DIV/0!"/>
    <s v="theater"/>
    <s v="spaces"/>
    <x v="1"/>
    <n v="0"/>
    <n v="0"/>
    <n v="1"/>
    <n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8-12T18:10:23"/>
    <d v="2014-08-12T18:10:23"/>
    <n v="1410459023"/>
    <n v="1407867023"/>
    <b v="0"/>
    <n v="0"/>
    <b v="0"/>
    <s v="theater/spaces"/>
    <n v="0"/>
    <e v="#DIV/0!"/>
    <s v="theater"/>
    <s v="spaces"/>
    <x v="10"/>
    <n v="0"/>
    <n v="0"/>
    <n v="1"/>
    <n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2-26T05:05:59"/>
    <d v="2015-02-26T05:05:59"/>
    <n v="1427342400"/>
    <n v="1424927159"/>
    <b v="0"/>
    <n v="108"/>
    <b v="1"/>
    <s v="theater/plays"/>
    <n v="1.0962000000000001"/>
    <n v="50.75"/>
    <s v="theater"/>
    <s v="plays"/>
    <x v="0"/>
    <n v="1"/>
    <n v="0"/>
    <n v="0"/>
    <n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2-01T05:51:46"/>
    <d v="2015-02-01T05:51:46"/>
    <n v="1425193140"/>
    <n v="1422769906"/>
    <b v="0"/>
    <n v="20"/>
    <b v="1"/>
    <s v="theater/plays"/>
    <n v="1.218"/>
    <n v="60.9"/>
    <s v="theater"/>
    <s v="plays"/>
    <x v="4"/>
    <n v="1"/>
    <n v="0"/>
    <n v="0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6-02T11:17:04"/>
    <d v="2015-06-02T11:17:04"/>
    <n v="1435835824"/>
    <n v="1433243824"/>
    <b v="0"/>
    <n v="98"/>
    <b v="1"/>
    <s v="theater/plays"/>
    <n v="1.0685"/>
    <n v="109.03"/>
    <s v="theater"/>
    <s v="plays"/>
    <x v="1"/>
    <n v="1"/>
    <n v="0"/>
    <n v="0"/>
    <n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7-07T21:50:19"/>
    <d v="2014-07-07T21:50:19"/>
    <n v="1407360720"/>
    <n v="1404769819"/>
    <b v="0"/>
    <n v="196"/>
    <b v="1"/>
    <s v="theater/plays"/>
    <n v="1.0071379999999999"/>
    <n v="25.69"/>
    <s v="theater"/>
    <s v="plays"/>
    <x v="0"/>
    <n v="1"/>
    <n v="0"/>
    <n v="0"/>
    <n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6-07T17:30:33"/>
    <d v="2015-06-07T17:30:33"/>
    <n v="1436290233"/>
    <n v="1433698233"/>
    <b v="0"/>
    <n v="39"/>
    <b v="1"/>
    <s v="theater/plays"/>
    <n v="1.0900000000000001"/>
    <n v="41.92"/>
    <s v="theater"/>
    <s v="plays"/>
    <x v="4"/>
    <n v="1"/>
    <n v="0"/>
    <n v="0"/>
    <n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8-17T17:43:32"/>
    <d v="2015-08-17T17:43:32"/>
    <n v="1442425412"/>
    <n v="1439833412"/>
    <b v="0"/>
    <n v="128"/>
    <b v="1"/>
    <s v="theater/plays"/>
    <n v="1.1363000000000001"/>
    <n v="88.77"/>
    <s v="theater"/>
    <s v="plays"/>
    <x v="1"/>
    <n v="1"/>
    <n v="0"/>
    <n v="0"/>
    <n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2-07T04:44:52"/>
    <d v="2015-02-07T04:44:52"/>
    <n v="1425872692"/>
    <n v="1423284292"/>
    <b v="0"/>
    <n v="71"/>
    <b v="1"/>
    <s v="theater/plays"/>
    <n v="1.1392"/>
    <n v="80.23"/>
    <s v="theater"/>
    <s v="plays"/>
    <x v="0"/>
    <n v="1"/>
    <n v="0"/>
    <n v="0"/>
    <n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03T12:34:20"/>
    <d v="2016-08-03T12:34:20"/>
    <n v="1471406340"/>
    <n v="1470227660"/>
    <b v="0"/>
    <n v="47"/>
    <b v="1"/>
    <s v="theater/plays"/>
    <n v="1.06"/>
    <n v="78.94"/>
    <s v="theater"/>
    <s v="plays"/>
    <x v="4"/>
    <n v="1"/>
    <n v="0"/>
    <n v="0"/>
    <n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4-03T18:52:33"/>
    <d v="2015-04-03T18:52:33"/>
    <n v="1430693460"/>
    <n v="1428087153"/>
    <b v="0"/>
    <n v="17"/>
    <b v="1"/>
    <s v="theater/plays"/>
    <n v="1.625"/>
    <n v="95.59"/>
    <s v="theater"/>
    <s v="plays"/>
    <x v="4"/>
    <n v="1"/>
    <n v="0"/>
    <n v="0"/>
    <n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6-18T16:04:11"/>
    <d v="2014-06-18T16:04:11"/>
    <n v="1405699451"/>
    <n v="1403107451"/>
    <b v="0"/>
    <n v="91"/>
    <b v="1"/>
    <s v="theater/plays"/>
    <n v="1.06"/>
    <n v="69.89"/>
    <s v="theater"/>
    <s v="plays"/>
    <x v="0"/>
    <n v="1"/>
    <n v="0"/>
    <n v="0"/>
    <n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01T15:47:58"/>
    <d v="2014-08-01T15:47:58"/>
    <n v="1409500078"/>
    <n v="1406908078"/>
    <b v="0"/>
    <n v="43"/>
    <b v="1"/>
    <s v="theater/plays"/>
    <n v="1.0015624999999999"/>
    <n v="74.53"/>
    <s v="theater"/>
    <s v="plays"/>
    <x v="4"/>
    <n v="1"/>
    <n v="0"/>
    <n v="0"/>
    <n v="1"/>
  </r>
  <r>
    <n v="2972"/>
    <s v="A Bad Plan"/>
    <s v="A group of artists. A mythical art piece. A harrowing quest. And some margaritas."/>
    <n v="2000"/>
    <n v="2107"/>
    <x v="0"/>
    <s v="US"/>
    <s v="USD"/>
    <d v="2016-11-20T02:38:40"/>
    <d v="2016-11-20T02:38:40"/>
    <n v="1480899600"/>
    <n v="1479609520"/>
    <b v="0"/>
    <n v="17"/>
    <b v="1"/>
    <s v="theater/plays"/>
    <n v="1.0535000000000001"/>
    <n v="123.94"/>
    <s v="theater"/>
    <s v="plays"/>
    <x v="4"/>
    <n v="1"/>
    <n v="0"/>
    <n v="0"/>
    <n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5-12-03T19:38:28"/>
    <d v="2015-12-03T19:38:28"/>
    <n v="1451620800"/>
    <n v="1449171508"/>
    <b v="0"/>
    <n v="33"/>
    <b v="1"/>
    <s v="theater/plays"/>
    <n v="1.748"/>
    <n v="264.85000000000002"/>
    <s v="theater"/>
    <s v="plays"/>
    <x v="0"/>
    <n v="1"/>
    <n v="0"/>
    <n v="0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8-29T01:27:51"/>
    <d v="2014-08-29T01:27:51"/>
    <n v="1411695300"/>
    <n v="1409275671"/>
    <b v="0"/>
    <n v="87"/>
    <b v="1"/>
    <s v="theater/plays"/>
    <n v="1.02"/>
    <n v="58.62"/>
    <s v="theater"/>
    <s v="plays"/>
    <x v="0"/>
    <n v="1"/>
    <n v="0"/>
    <n v="0"/>
    <n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0-29T16:24:46"/>
    <d v="2014-10-29T16:24:46"/>
    <n v="1417057200"/>
    <n v="1414599886"/>
    <b v="0"/>
    <n v="113"/>
    <b v="1"/>
    <s v="theater/plays"/>
    <n v="1.00125"/>
    <n v="70.88"/>
    <s v="theater"/>
    <s v="plays"/>
    <x v="0"/>
    <n v="1"/>
    <n v="0"/>
    <n v="0"/>
    <n v="1"/>
  </r>
  <r>
    <n v="2976"/>
    <s v="Pizza Delique"/>
    <s v="A play that addresses an important social issue, brought to light by members of the UoM Drama Society."/>
    <n v="70"/>
    <n v="120"/>
    <x v="0"/>
    <s v="GB"/>
    <s v="GBP"/>
    <d v="2016-02-25T17:32:10"/>
    <d v="2016-02-25T17:32:10"/>
    <n v="1457870400"/>
    <n v="1456421530"/>
    <b v="0"/>
    <n v="14"/>
    <b v="1"/>
    <s v="theater/plays"/>
    <n v="1.7142857142857142"/>
    <n v="8.57"/>
    <s v="theater"/>
    <s v="plays"/>
    <x v="2"/>
    <n v="1"/>
    <n v="0"/>
    <n v="0"/>
    <n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1-22T21:08:54"/>
    <d v="2015-01-22T21:08:54"/>
    <n v="1427076840"/>
    <n v="1421960934"/>
    <b v="0"/>
    <n v="30"/>
    <b v="1"/>
    <s v="theater/plays"/>
    <n v="1.1356666666666666"/>
    <n v="113.57"/>
    <s v="theater"/>
    <s v="plays"/>
    <x v="4"/>
    <n v="1"/>
    <n v="0"/>
    <n v="0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10T15:22:27"/>
    <d v="2014-10-10T15:22:27"/>
    <n v="1413784740"/>
    <n v="1412954547"/>
    <b v="0"/>
    <n v="16"/>
    <b v="1"/>
    <s v="theater/plays"/>
    <n v="1.2946666666666666"/>
    <n v="60.69"/>
    <s v="theater"/>
    <s v="plays"/>
    <x v="2"/>
    <n v="1"/>
    <n v="0"/>
    <n v="0"/>
    <n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4-12-20T19:47:03"/>
    <d v="2014-12-20T19:47:03"/>
    <n v="1420524000"/>
    <n v="1419104823"/>
    <b v="0"/>
    <n v="46"/>
    <b v="1"/>
    <s v="theater/plays"/>
    <n v="1.014"/>
    <n v="110.22"/>
    <s v="theater"/>
    <s v="plays"/>
    <x v="0"/>
    <n v="1"/>
    <n v="0"/>
    <n v="0"/>
    <n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03T21:58:50"/>
    <d v="2015-08-03T21:58:50"/>
    <n v="1440381600"/>
    <n v="1438639130"/>
    <b v="0"/>
    <n v="24"/>
    <b v="1"/>
    <s v="theater/plays"/>
    <n v="1.0916666666666666"/>
    <n v="136.46"/>
    <s v="theater"/>
    <s v="plays"/>
    <x v="4"/>
    <n v="1"/>
    <n v="0"/>
    <n v="0"/>
    <n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8-09T13:25:56"/>
    <d v="2015-08-09T13:25:56"/>
    <n v="1443014756"/>
    <n v="1439126756"/>
    <b v="1"/>
    <n v="97"/>
    <b v="1"/>
    <s v="theater/spaces"/>
    <n v="1.28925"/>
    <n v="53.16"/>
    <s v="theater"/>
    <s v="spaces"/>
    <x v="4"/>
    <n v="1"/>
    <n v="0"/>
    <n v="0"/>
    <n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1-12T16:29:03"/>
    <d v="2016-01-12T16:29:03"/>
    <n v="1455208143"/>
    <n v="1452616143"/>
    <b v="1"/>
    <n v="59"/>
    <b v="1"/>
    <s v="theater/spaces"/>
    <n v="1.0206"/>
    <n v="86.49"/>
    <s v="theater"/>
    <s v="spaces"/>
    <x v="0"/>
    <n v="1"/>
    <n v="0"/>
    <n v="0"/>
    <n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09-12T15:10:36"/>
    <d v="2014-09-12T15:10:36"/>
    <n v="1415722236"/>
    <n v="1410534636"/>
    <b v="1"/>
    <n v="1095"/>
    <b v="1"/>
    <s v="theater/spaces"/>
    <n v="1.465395775862069"/>
    <n v="155.24"/>
    <s v="theater"/>
    <s v="spaces"/>
    <x v="10"/>
    <n v="1"/>
    <n v="0"/>
    <n v="0"/>
    <n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7-25T06:41:21"/>
    <d v="2016-07-25T06:41:21"/>
    <n v="1472020881"/>
    <n v="1469428881"/>
    <b v="1"/>
    <n v="218"/>
    <b v="1"/>
    <s v="theater/spaces"/>
    <n v="1.00352"/>
    <n v="115.08"/>
    <s v="theater"/>
    <s v="spaces"/>
    <x v="9"/>
    <n v="1"/>
    <n v="0"/>
    <n v="0"/>
    <n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11T23:22:08"/>
    <d v="2016-10-11T23:22:08"/>
    <n v="1477886400"/>
    <n v="1476228128"/>
    <b v="0"/>
    <n v="111"/>
    <b v="1"/>
    <s v="theater/spaces"/>
    <n v="1.2164999999999999"/>
    <n v="109.59"/>
    <s v="theater"/>
    <s v="spaces"/>
    <x v="1"/>
    <n v="1"/>
    <n v="0"/>
    <n v="0"/>
    <n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3-02T12:00:06"/>
    <d v="2016-03-02T12:00:06"/>
    <n v="1462100406"/>
    <n v="1456920006"/>
    <b v="0"/>
    <n v="56"/>
    <b v="1"/>
    <s v="theater/spaces"/>
    <n v="1.0549999999999999"/>
    <n v="45.21"/>
    <s v="theater"/>
    <s v="spaces"/>
    <x v="4"/>
    <n v="1"/>
    <n v="0"/>
    <n v="0"/>
    <n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09-14T07:22:31"/>
    <d v="2016-09-14T07:22:31"/>
    <n v="1476316800"/>
    <n v="1473837751"/>
    <b v="0"/>
    <n v="265"/>
    <b v="1"/>
    <s v="theater/spaces"/>
    <n v="1.1040080000000001"/>
    <n v="104.15"/>
    <s v="theater"/>
    <s v="spaces"/>
    <x v="9"/>
    <n v="1"/>
    <n v="0"/>
    <n v="0"/>
    <n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5-21T08:41:21"/>
    <d v="2016-05-21T08:41:21"/>
    <n v="1466412081"/>
    <n v="1463820081"/>
    <b v="0"/>
    <n v="28"/>
    <b v="1"/>
    <s v="theater/spaces"/>
    <n v="1"/>
    <n v="35.71"/>
    <s v="theater"/>
    <s v="spaces"/>
    <x v="4"/>
    <n v="1"/>
    <n v="0"/>
    <n v="0"/>
    <n v="1"/>
  </r>
  <r>
    <n v="2989"/>
    <s v="Let's Light Up The Gem!"/>
    <s v="Bring the movies back to Bethel, Maine."/>
    <n v="20000"/>
    <n v="35307"/>
    <x v="0"/>
    <s v="US"/>
    <s v="USD"/>
    <d v="2015-11-29T00:29:22"/>
    <d v="2015-11-29T00:29:22"/>
    <n v="1450673940"/>
    <n v="1448756962"/>
    <b v="0"/>
    <n v="364"/>
    <b v="1"/>
    <s v="theater/spaces"/>
    <n v="1.76535"/>
    <n v="97"/>
    <s v="theater"/>
    <s v="spaces"/>
    <x v="8"/>
    <n v="1"/>
    <n v="0"/>
    <n v="0"/>
    <n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5-12-03T13:47:00"/>
    <d v="2015-12-03T13:47:00"/>
    <n v="1452174420"/>
    <n v="1449150420"/>
    <b v="0"/>
    <n v="27"/>
    <b v="1"/>
    <s v="theater/spaces"/>
    <n v="1"/>
    <n v="370.37"/>
    <s v="theater"/>
    <s v="spaces"/>
    <x v="1"/>
    <n v="1"/>
    <n v="0"/>
    <n v="0"/>
    <n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05T20:05:30"/>
    <d v="2017-01-05T20:05:30"/>
    <n v="1485547530"/>
    <n v="1483646730"/>
    <b v="0"/>
    <n v="93"/>
    <b v="1"/>
    <s v="theater/spaces"/>
    <n v="1.0329411764705883"/>
    <n v="94.41"/>
    <s v="theater"/>
    <s v="spaces"/>
    <x v="0"/>
    <n v="1"/>
    <n v="0"/>
    <n v="0"/>
    <n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09-09T18:25:10"/>
    <d v="2016-09-09T18:25:10"/>
    <n v="1476037510"/>
    <n v="1473445510"/>
    <b v="0"/>
    <n v="64"/>
    <b v="1"/>
    <s v="theater/spaces"/>
    <n v="1.0449999999999999"/>
    <n v="48.98"/>
    <s v="theater"/>
    <s v="spaces"/>
    <x v="4"/>
    <n v="1"/>
    <n v="0"/>
    <n v="0"/>
    <n v="1"/>
  </r>
  <r>
    <n v="2993"/>
    <s v="TRUE WEST: Think, Dog! Productions"/>
    <s v="Help us build the Kitchen from Hell!"/>
    <n v="1000"/>
    <n v="1003"/>
    <x v="0"/>
    <s v="US"/>
    <s v="USD"/>
    <d v="2016-01-21T20:07:47"/>
    <d v="2016-01-21T20:07:47"/>
    <n v="1455998867"/>
    <n v="1453406867"/>
    <b v="0"/>
    <n v="22"/>
    <b v="1"/>
    <s v="theater/spaces"/>
    <n v="1.0029999999999999"/>
    <n v="45.59"/>
    <s v="theater"/>
    <s v="spaces"/>
    <x v="4"/>
    <n v="1"/>
    <n v="0"/>
    <n v="0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09-03T11:29:32"/>
    <d v="2014-09-03T11:29:32"/>
    <n v="1412335772"/>
    <n v="1409743772"/>
    <b v="0"/>
    <n v="59"/>
    <b v="1"/>
    <s v="theater/spaces"/>
    <n v="4.577466666666667"/>
    <n v="23.28"/>
    <s v="theater"/>
    <s v="spaces"/>
    <x v="2"/>
    <n v="1"/>
    <n v="0"/>
    <n v="0"/>
    <n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6-12-20T15:57:51"/>
    <d v="2016-12-20T15:57:51"/>
    <n v="1484841471"/>
    <n v="1482249471"/>
    <b v="0"/>
    <n v="249"/>
    <b v="1"/>
    <s v="theater/spaces"/>
    <n v="1.0496000000000001"/>
    <n v="63.23"/>
    <s v="theater"/>
    <s v="spaces"/>
    <x v="6"/>
    <n v="1"/>
    <n v="0"/>
    <n v="0"/>
    <n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3-27T21:54:00"/>
    <d v="2015-03-27T21:54:00"/>
    <n v="1432677240"/>
    <n v="1427493240"/>
    <b v="0"/>
    <n v="392"/>
    <b v="1"/>
    <s v="theater/spaces"/>
    <n v="1.7194285714285715"/>
    <n v="153.52000000000001"/>
    <s v="theater"/>
    <s v="spaces"/>
    <x v="7"/>
    <n v="1"/>
    <n v="0"/>
    <n v="0"/>
    <n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09T17:36:33"/>
    <d v="2017-02-09T17:36:33"/>
    <n v="1488171540"/>
    <n v="1486661793"/>
    <b v="0"/>
    <n v="115"/>
    <b v="1"/>
    <s v="theater/spaces"/>
    <n v="1.0373000000000001"/>
    <n v="90.2"/>
    <s v="theater"/>
    <s v="spaces"/>
    <x v="1"/>
    <n v="1"/>
    <n v="0"/>
    <n v="0"/>
    <n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5-19T04:38:49"/>
    <d v="2014-05-19T04:38:49"/>
    <n v="1402892700"/>
    <n v="1400474329"/>
    <b v="0"/>
    <n v="433"/>
    <b v="1"/>
    <s v="theater/spaces"/>
    <n v="1.0302899999999999"/>
    <n v="118.97"/>
    <s v="theater"/>
    <s v="spaces"/>
    <x v="10"/>
    <n v="1"/>
    <n v="0"/>
    <n v="0"/>
    <n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2-14T17:46:00"/>
    <d v="2017-02-14T17:46:00"/>
    <n v="1488333600"/>
    <n v="1487094360"/>
    <b v="0"/>
    <n v="20"/>
    <b v="1"/>
    <s v="theater/spaces"/>
    <n v="1.1888888888888889"/>
    <n v="80.25"/>
    <s v="theater"/>
    <s v="spaces"/>
    <x v="4"/>
    <n v="1"/>
    <n v="0"/>
    <n v="0"/>
    <n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17T19:51:10"/>
    <d v="2017-01-17T19:51:10"/>
    <n v="1485885600"/>
    <n v="1484682670"/>
    <b v="0"/>
    <n v="8"/>
    <b v="1"/>
    <s v="theater/spaces"/>
    <n v="1"/>
    <n v="62.5"/>
    <s v="theater"/>
    <s v="spaces"/>
    <x v="2"/>
    <n v="1"/>
    <n v="0"/>
    <n v="0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6-13T21:29:42"/>
    <d v="2016-06-13T21:29:42"/>
    <n v="1468445382"/>
    <n v="1465853382"/>
    <b v="0"/>
    <n v="175"/>
    <b v="1"/>
    <s v="theater/spaces"/>
    <n v="3.1869988910451896"/>
    <n v="131.38"/>
    <s v="theater"/>
    <s v="spaces"/>
    <x v="0"/>
    <n v="1"/>
    <n v="0"/>
    <n v="0"/>
    <n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1-26T20:04:12"/>
    <d v="2012-11-26T20:04:12"/>
    <n v="1356552252"/>
    <n v="1353960252"/>
    <b v="0"/>
    <n v="104"/>
    <b v="1"/>
    <s v="theater/spaces"/>
    <n v="1.0850614285714286"/>
    <n v="73.03"/>
    <s v="theater"/>
    <s v="spaces"/>
    <x v="0"/>
    <n v="1"/>
    <n v="0"/>
    <n v="0"/>
    <n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1-29T20:22:56"/>
    <d v="2016-01-29T20:22:56"/>
    <n v="1456811940"/>
    <n v="1454098976"/>
    <b v="0"/>
    <n v="17"/>
    <b v="1"/>
    <s v="theater/spaces"/>
    <n v="1.0116666666666667"/>
    <n v="178.53"/>
    <s v="theater"/>
    <s v="spaces"/>
    <x v="4"/>
    <n v="1"/>
    <n v="0"/>
    <n v="0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0-16T21:08:44"/>
    <d v="2014-10-16T21:08:44"/>
    <n v="1416089324"/>
    <n v="1413493724"/>
    <b v="0"/>
    <n v="277"/>
    <b v="1"/>
    <s v="theater/spaces"/>
    <n v="1.12815"/>
    <n v="162.91"/>
    <s v="theater"/>
    <s v="spaces"/>
    <x v="3"/>
    <n v="1"/>
    <n v="0"/>
    <n v="0"/>
    <n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09-06T16:11:45"/>
    <d v="2014-09-06T16:11:45"/>
    <n v="1412611905"/>
    <n v="1410019905"/>
    <b v="0"/>
    <n v="118"/>
    <b v="1"/>
    <s v="theater/spaces"/>
    <n v="1.2049622641509434"/>
    <n v="108.24"/>
    <s v="theater"/>
    <s v="spaces"/>
    <x v="1"/>
    <n v="1"/>
    <n v="0"/>
    <n v="0"/>
    <n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1-14T18:09:51"/>
    <d v="2014-11-14T18:09:51"/>
    <n v="1418580591"/>
    <n v="1415988591"/>
    <b v="0"/>
    <n v="97"/>
    <b v="1"/>
    <s v="theater/spaces"/>
    <n v="1.0774999999999999"/>
    <n v="88.87"/>
    <s v="theater"/>
    <s v="spaces"/>
    <x v="0"/>
    <n v="1"/>
    <n v="0"/>
    <n v="0"/>
    <n v="1"/>
  </r>
  <r>
    <n v="3007"/>
    <s v="Bethlem"/>
    <s v="Consuite for 2015 CoreCon.  An adventure into insanity."/>
    <n v="600"/>
    <n v="1080"/>
    <x v="0"/>
    <s v="US"/>
    <s v="USD"/>
    <d v="2015-04-04T05:11:23"/>
    <d v="2015-04-04T05:11:23"/>
    <n v="1429938683"/>
    <n v="1428124283"/>
    <b v="0"/>
    <n v="20"/>
    <b v="1"/>
    <s v="theater/spaces"/>
    <n v="1.8"/>
    <n v="54"/>
    <s v="theater"/>
    <s v="spaces"/>
    <x v="2"/>
    <n v="1"/>
    <n v="0"/>
    <n v="0"/>
    <n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5-12-22T05:05:19"/>
    <d v="2015-12-22T05:05:19"/>
    <n v="1453352719"/>
    <n v="1450760719"/>
    <b v="0"/>
    <n v="26"/>
    <b v="1"/>
    <s v="theater/spaces"/>
    <n v="1.0116666666666667"/>
    <n v="116.73"/>
    <s v="theater"/>
    <s v="spaces"/>
    <x v="4"/>
    <n v="1"/>
    <n v="0"/>
    <n v="0"/>
    <n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0-27T13:40:40"/>
    <d v="2014-10-27T13:40:40"/>
    <n v="1417012840"/>
    <n v="1414417240"/>
    <b v="0"/>
    <n v="128"/>
    <b v="1"/>
    <s v="theater/spaces"/>
    <n v="1.19756"/>
    <n v="233.9"/>
    <s v="theater"/>
    <s v="spaces"/>
    <x v="9"/>
    <n v="1"/>
    <n v="0"/>
    <n v="0"/>
    <n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4-12-23T19:58:39"/>
    <d v="2014-12-23T19:58:39"/>
    <n v="1424548719"/>
    <n v="1419364719"/>
    <b v="0"/>
    <n v="15"/>
    <b v="1"/>
    <s v="theater/spaces"/>
    <n v="1.58"/>
    <n v="158"/>
    <s v="theater"/>
    <s v="spaces"/>
    <x v="4"/>
    <n v="1"/>
    <n v="0"/>
    <n v="0"/>
    <n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1-26T11:15:16"/>
    <d v="2015-11-26T11:15:16"/>
    <n v="1450911540"/>
    <n v="1448536516"/>
    <b v="0"/>
    <n v="25"/>
    <b v="1"/>
    <s v="theater/spaces"/>
    <n v="1.2366666666666666"/>
    <n v="14.84"/>
    <s v="theater"/>
    <s v="spaces"/>
    <x v="2"/>
    <n v="1"/>
    <n v="0"/>
    <n v="0"/>
    <n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1-20T16:52:10"/>
    <d v="2015-01-20T16:52:10"/>
    <n v="1423587130"/>
    <n v="1421772730"/>
    <b v="0"/>
    <n v="55"/>
    <b v="1"/>
    <s v="theater/spaces"/>
    <n v="1.1712499999999999"/>
    <n v="85.18"/>
    <s v="theater"/>
    <s v="spaces"/>
    <x v="4"/>
    <n v="1"/>
    <n v="0"/>
    <n v="0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5-22T20:04:09"/>
    <d v="2015-05-22T20:04:09"/>
    <n v="1434917049"/>
    <n v="1432325049"/>
    <b v="0"/>
    <n v="107"/>
    <b v="1"/>
    <s v="theater/spaces"/>
    <n v="1.5696000000000001"/>
    <n v="146.69"/>
    <s v="theater"/>
    <s v="spaces"/>
    <x v="1"/>
    <n v="1"/>
    <n v="0"/>
    <n v="0"/>
    <n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0-08T02:58:00"/>
    <d v="2014-10-08T02:58:00"/>
    <n v="1415163600"/>
    <n v="1412737080"/>
    <b v="0"/>
    <n v="557"/>
    <b v="1"/>
    <s v="theater/spaces"/>
    <n v="1.13104"/>
    <n v="50.76"/>
    <s v="theater"/>
    <s v="spaces"/>
    <x v="9"/>
    <n v="1"/>
    <n v="0"/>
    <n v="0"/>
    <n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5-26T17:27:18"/>
    <d v="2014-05-26T17:27:18"/>
    <n v="1402459200"/>
    <n v="1401125238"/>
    <b v="0"/>
    <n v="40"/>
    <b v="1"/>
    <s v="theater/spaces"/>
    <n v="1.0317647058823529"/>
    <n v="87.7"/>
    <s v="theater"/>
    <s v="spaces"/>
    <x v="4"/>
    <n v="1"/>
    <n v="0"/>
    <n v="0"/>
    <n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5-19T13:09:12"/>
    <d v="2014-05-19T13:09:12"/>
    <n v="1405688952"/>
    <n v="1400504952"/>
    <b v="0"/>
    <n v="36"/>
    <b v="1"/>
    <s v="theater/spaces"/>
    <n v="1.0261176470588236"/>
    <n v="242.28"/>
    <s v="theater"/>
    <s v="spaces"/>
    <x v="0"/>
    <n v="1"/>
    <n v="0"/>
    <n v="0"/>
    <n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7-21T20:24:03"/>
    <d v="2014-07-21T20:24:03"/>
    <n v="1408566243"/>
    <n v="1405974243"/>
    <b v="0"/>
    <n v="159"/>
    <b v="1"/>
    <s v="theater/spaces"/>
    <n v="1.0584090909090909"/>
    <n v="146.44999999999999"/>
    <s v="theater"/>
    <s v="spaces"/>
    <x v="8"/>
    <n v="1"/>
    <n v="0"/>
    <n v="0"/>
    <n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6-08T07:09:36"/>
    <d v="2015-06-08T07:09:36"/>
    <n v="1437429600"/>
    <n v="1433747376"/>
    <b v="0"/>
    <n v="41"/>
    <b v="1"/>
    <s v="theater/spaces"/>
    <n v="1.0071428571428571"/>
    <n v="103.17"/>
    <s v="theater"/>
    <s v="spaces"/>
    <x v="4"/>
    <n v="1"/>
    <n v="0"/>
    <n v="0"/>
    <n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4-29T20:00:20"/>
    <d v="2014-04-29T20:00:20"/>
    <n v="1401159600"/>
    <n v="1398801620"/>
    <b v="0"/>
    <n v="226"/>
    <b v="1"/>
    <s v="theater/spaces"/>
    <n v="1.2123333333333333"/>
    <n v="80.459999999999994"/>
    <s v="theater"/>
    <s v="spaces"/>
    <x v="6"/>
    <n v="1"/>
    <n v="0"/>
    <n v="0"/>
    <n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6-15T20:18:53"/>
    <d v="2015-06-15T20:18:53"/>
    <n v="1439583533"/>
    <n v="1434399533"/>
    <b v="0"/>
    <n v="30"/>
    <b v="1"/>
    <s v="theater/spaces"/>
    <n v="1.0057142857142858"/>
    <n v="234.67"/>
    <s v="theater"/>
    <s v="spaces"/>
    <x v="0"/>
    <n v="1"/>
    <n v="0"/>
    <n v="0"/>
    <n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0-17T14:51:09"/>
    <d v="2016-10-17T14:51:09"/>
    <n v="1479794340"/>
    <n v="1476715869"/>
    <b v="0"/>
    <n v="103"/>
    <b v="1"/>
    <s v="theater/spaces"/>
    <n v="1.1602222222222223"/>
    <n v="50.69"/>
    <s v="theater"/>
    <s v="spaces"/>
    <x v="4"/>
    <n v="1"/>
    <n v="0"/>
    <n v="0"/>
    <n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7-13T22:53:29"/>
    <d v="2016-07-13T22:53:29"/>
    <n v="1472338409"/>
    <n v="1468450409"/>
    <b v="0"/>
    <n v="62"/>
    <b v="1"/>
    <s v="theater/spaces"/>
    <n v="1.0087999999999999"/>
    <n v="162.71"/>
    <s v="theater"/>
    <s v="spaces"/>
    <x v="1"/>
    <n v="1"/>
    <n v="0"/>
    <n v="0"/>
    <n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4-27T16:13:06"/>
    <d v="2015-04-27T16:13:06"/>
    <n v="1434039186"/>
    <n v="1430151186"/>
    <b v="0"/>
    <n v="6"/>
    <b v="1"/>
    <s v="theater/spaces"/>
    <n v="1.03"/>
    <n v="120.17"/>
    <s v="theater"/>
    <s v="spaces"/>
    <x v="2"/>
    <n v="1"/>
    <n v="0"/>
    <n v="0"/>
    <n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09-06T23:51:15"/>
    <d v="2012-09-06T23:51:15"/>
    <n v="1349567475"/>
    <n v="1346975475"/>
    <b v="0"/>
    <n v="182"/>
    <b v="1"/>
    <s v="theater/spaces"/>
    <n v="2.4641999999999999"/>
    <n v="67.7"/>
    <s v="theater"/>
    <s v="spaces"/>
    <x v="0"/>
    <n v="1"/>
    <n v="0"/>
    <n v="0"/>
    <n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02T12:13:33"/>
    <d v="2014-05-02T12:13:33"/>
    <n v="1401465600"/>
    <n v="1399032813"/>
    <b v="0"/>
    <n v="145"/>
    <b v="1"/>
    <s v="theater/spaces"/>
    <n v="3.0219999999999998"/>
    <n v="52.1"/>
    <s v="theater"/>
    <s v="spaces"/>
    <x v="4"/>
    <n v="1"/>
    <n v="0"/>
    <n v="0"/>
    <n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2-17T11:01:32"/>
    <d v="2017-02-17T11:01:32"/>
    <n v="1488538892"/>
    <n v="1487329292"/>
    <b v="0"/>
    <n v="25"/>
    <b v="1"/>
    <s v="theater/spaces"/>
    <n v="1.4333333333333333"/>
    <n v="51.6"/>
    <s v="theater"/>
    <s v="spaces"/>
    <x v="2"/>
    <n v="1"/>
    <n v="0"/>
    <n v="0"/>
    <n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2-18T16:54:11"/>
    <d v="2015-02-18T16:54:11"/>
    <n v="1426866851"/>
    <n v="1424278451"/>
    <b v="0"/>
    <n v="320"/>
    <b v="1"/>
    <s v="theater/spaces"/>
    <n v="1.3144"/>
    <n v="164.3"/>
    <s v="theater"/>
    <s v="spaces"/>
    <x v="3"/>
    <n v="1"/>
    <n v="0"/>
    <n v="0"/>
    <n v="1"/>
  </r>
  <r>
    <n v="3028"/>
    <s v="A Home for Vegas Theatre Hub"/>
    <s v="We have a space! Help us fill it with a stage, chairs, gear and audiences' laughter!"/>
    <n v="5000"/>
    <n v="8401"/>
    <x v="0"/>
    <s v="US"/>
    <s v="USD"/>
    <d v="2016-07-16T06:20:25"/>
    <d v="2016-07-16T06:20:25"/>
    <n v="1471242025"/>
    <n v="1468650025"/>
    <b v="0"/>
    <n v="99"/>
    <b v="1"/>
    <s v="theater/spaces"/>
    <n v="1.6801999999999999"/>
    <n v="84.86"/>
    <s v="theater"/>
    <s v="spaces"/>
    <x v="0"/>
    <n v="1"/>
    <n v="0"/>
    <n v="0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0-20T17:00:47"/>
    <d v="2014-10-20T17:00:47"/>
    <n v="1416285300"/>
    <n v="1413824447"/>
    <b v="0"/>
    <n v="348"/>
    <b v="1"/>
    <s v="theater/spaces"/>
    <n v="1.0967666666666667"/>
    <n v="94.55"/>
    <s v="theater"/>
    <s v="spaces"/>
    <x v="5"/>
    <n v="1"/>
    <n v="0"/>
    <n v="0"/>
    <n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8-17T17:56:11"/>
    <d v="2015-08-17T17:56:11"/>
    <n v="1442426171"/>
    <n v="1439834171"/>
    <b v="0"/>
    <n v="41"/>
    <b v="1"/>
    <s v="theater/spaces"/>
    <n v="1.0668571428571429"/>
    <n v="45.54"/>
    <s v="theater"/>
    <s v="spaces"/>
    <x v="4"/>
    <n v="1"/>
    <n v="0"/>
    <n v="0"/>
    <n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08-15T21:10:47"/>
    <d v="2016-08-15T21:10:47"/>
    <n v="1476479447"/>
    <n v="1471295447"/>
    <b v="0"/>
    <n v="29"/>
    <b v="1"/>
    <s v="theater/spaces"/>
    <n v="1"/>
    <n v="51.72"/>
    <s v="theater"/>
    <s v="spaces"/>
    <x v="4"/>
    <n v="1"/>
    <n v="0"/>
    <n v="0"/>
    <n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8-12T01:04:19"/>
    <d v="2015-08-12T01:04:19"/>
    <n v="1441933459"/>
    <n v="1439341459"/>
    <b v="0"/>
    <n v="25"/>
    <b v="1"/>
    <s v="theater/spaces"/>
    <n v="1.272"/>
    <n v="50.88"/>
    <s v="theater"/>
    <s v="spaces"/>
    <x v="4"/>
    <n v="1"/>
    <n v="0"/>
    <n v="0"/>
    <n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7-19T02:38:45"/>
    <d v="2016-07-19T02:38:45"/>
    <n v="1471487925"/>
    <n v="1468895925"/>
    <b v="0"/>
    <n v="23"/>
    <b v="1"/>
    <s v="theater/spaces"/>
    <n v="1.4653333333333334"/>
    <n v="191.13"/>
    <s v="theater"/>
    <s v="spaces"/>
    <x v="4"/>
    <n v="1"/>
    <n v="0"/>
    <n v="0"/>
    <n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0-01T12:50:55"/>
    <d v="2016-10-01T12:50:55"/>
    <n v="1477972740"/>
    <n v="1475326255"/>
    <b v="0"/>
    <n v="1260"/>
    <b v="1"/>
    <s v="theater/spaces"/>
    <n v="1.1253599999999999"/>
    <n v="89.31"/>
    <s v="theater"/>
    <s v="spaces"/>
    <x v="10"/>
    <n v="1"/>
    <n v="0"/>
    <n v="0"/>
    <n v="1"/>
  </r>
  <r>
    <n v="3035"/>
    <s v="The Coalition Theater"/>
    <s v="Help create a permanent home for live comedy shows and classes in Downtown RVA."/>
    <n v="25000"/>
    <n v="27196.71"/>
    <x v="0"/>
    <s v="US"/>
    <s v="USD"/>
    <d v="2013-04-04T13:26:49"/>
    <d v="2013-04-04T13:26:49"/>
    <n v="1367674009"/>
    <n v="1365082009"/>
    <b v="0"/>
    <n v="307"/>
    <b v="1"/>
    <s v="theater/spaces"/>
    <n v="1.0878684000000001"/>
    <n v="88.59"/>
    <s v="theater"/>
    <s v="spaces"/>
    <x v="9"/>
    <n v="1"/>
    <n v="0"/>
    <n v="0"/>
    <n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7-11T18:50:44"/>
    <d v="2013-07-11T18:50:44"/>
    <n v="1376654340"/>
    <n v="1373568644"/>
    <b v="0"/>
    <n v="329"/>
    <b v="1"/>
    <s v="theater/spaces"/>
    <n v="1.26732"/>
    <n v="96.3"/>
    <s v="theater"/>
    <s v="spaces"/>
    <x v="9"/>
    <n v="1"/>
    <n v="0"/>
    <n v="0"/>
    <n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07-19T21:26:13"/>
    <d v="2010-07-19T21:26:13"/>
    <n v="1285995540"/>
    <n v="1279574773"/>
    <b v="0"/>
    <n v="32"/>
    <b v="1"/>
    <s v="theater/spaces"/>
    <n v="2.1320000000000001"/>
    <n v="33.31"/>
    <s v="theater"/>
    <s v="spaces"/>
    <x v="2"/>
    <n v="1"/>
    <n v="0"/>
    <n v="0"/>
    <n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1-04T06:03:17"/>
    <d v="2016-01-04T06:03:17"/>
    <n v="1457071397"/>
    <n v="1451887397"/>
    <b v="0"/>
    <n v="27"/>
    <b v="1"/>
    <s v="theater/spaces"/>
    <n v="1.0049999999999999"/>
    <n v="37.22"/>
    <s v="theater"/>
    <s v="spaces"/>
    <x v="4"/>
    <n v="1"/>
    <n v="0"/>
    <n v="0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02T19:03:58"/>
    <d v="2013-12-02T19:03:58"/>
    <n v="1388303940"/>
    <n v="1386011038"/>
    <b v="0"/>
    <n v="236"/>
    <b v="1"/>
    <s v="theater/spaces"/>
    <n v="1.0871389999999999"/>
    <n v="92.13"/>
    <s v="theater"/>
    <s v="spaces"/>
    <x v="8"/>
    <n v="1"/>
    <n v="0"/>
    <n v="0"/>
    <n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2T19:00:21"/>
    <d v="2015-06-22T19:00:21"/>
    <n v="1435359600"/>
    <n v="1434999621"/>
    <b v="0"/>
    <n v="42"/>
    <b v="1"/>
    <s v="theater/spaces"/>
    <n v="1.075"/>
    <n v="76.790000000000006"/>
    <s v="theater"/>
    <s v="spaces"/>
    <x v="4"/>
    <n v="1"/>
    <n v="0"/>
    <n v="0"/>
    <n v="1"/>
  </r>
  <r>
    <n v="3041"/>
    <s v="Lend a Hand in Our Home"/>
    <s v="Privet! Hello! Bon Jour! We are the Arlekin Players Theatre and we need a home."/>
    <n v="8300"/>
    <n v="9170"/>
    <x v="0"/>
    <s v="US"/>
    <s v="USD"/>
    <d v="2015-12-21T20:50:48"/>
    <d v="2015-12-21T20:50:48"/>
    <n v="1453323048"/>
    <n v="1450731048"/>
    <b v="0"/>
    <n v="95"/>
    <b v="1"/>
    <s v="theater/spaces"/>
    <n v="1.1048192771084338"/>
    <n v="96.53"/>
    <s v="theater"/>
    <s v="spaces"/>
    <x v="0"/>
    <n v="1"/>
    <n v="0"/>
    <n v="0"/>
    <n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09-06T16:30:47"/>
    <d v="2015-09-06T16:30:47"/>
    <n v="1444149047"/>
    <n v="1441557047"/>
    <b v="0"/>
    <n v="37"/>
    <b v="1"/>
    <s v="theater/spaces"/>
    <n v="1.28"/>
    <n v="51.89"/>
    <s v="theater"/>
    <s v="spaces"/>
    <x v="4"/>
    <n v="1"/>
    <n v="0"/>
    <n v="0"/>
    <n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3-20T01:41:39"/>
    <d v="2015-03-20T01:41:39"/>
    <n v="1429152600"/>
    <n v="1426815699"/>
    <b v="0"/>
    <n v="128"/>
    <b v="1"/>
    <s v="theater/spaces"/>
    <n v="1.1000666666666667"/>
    <n v="128.91"/>
    <s v="theater"/>
    <s v="spaces"/>
    <x v="6"/>
    <n v="1"/>
    <n v="0"/>
    <n v="0"/>
    <n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1-18T17:26:38"/>
    <d v="2016-01-18T17:26:38"/>
    <n v="1454433998"/>
    <n v="1453137998"/>
    <b v="0"/>
    <n v="156"/>
    <b v="1"/>
    <s v="theater/spaces"/>
    <n v="1.0934166666666667"/>
    <n v="84.11"/>
    <s v="theater"/>
    <s v="spaces"/>
    <x v="1"/>
    <n v="1"/>
    <n v="0"/>
    <n v="0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7-23T03:44:15"/>
    <d v="2014-07-23T03:44:15"/>
    <n v="1408679055"/>
    <n v="1406087055"/>
    <b v="0"/>
    <n v="64"/>
    <b v="1"/>
    <s v="theater/spaces"/>
    <n v="1.3270650000000002"/>
    <n v="82.94"/>
    <s v="theater"/>
    <s v="spaces"/>
    <x v="4"/>
    <n v="1"/>
    <n v="0"/>
    <n v="0"/>
    <n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8-11T19:16:26"/>
    <d v="2014-08-11T19:16:26"/>
    <n v="1410324720"/>
    <n v="1407784586"/>
    <b v="0"/>
    <n v="58"/>
    <b v="1"/>
    <s v="theater/spaces"/>
    <n v="1.9084810126582279"/>
    <n v="259.95"/>
    <s v="theater"/>
    <s v="spaces"/>
    <x v="0"/>
    <n v="1"/>
    <n v="0"/>
    <n v="0"/>
    <n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3-14T23:44:14"/>
    <d v="2016-03-14T23:44:14"/>
    <n v="1461762960"/>
    <n v="1457999054"/>
    <b v="0"/>
    <n v="20"/>
    <b v="1"/>
    <s v="theater/spaces"/>
    <n v="1.49"/>
    <n v="37.25"/>
    <s v="theater"/>
    <s v="spaces"/>
    <x v="2"/>
    <n v="1"/>
    <n v="0"/>
    <n v="0"/>
    <n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02T21:37:42"/>
    <d v="2014-12-02T21:37:42"/>
    <n v="1420060920"/>
    <n v="1417556262"/>
    <b v="0"/>
    <n v="47"/>
    <b v="1"/>
    <s v="theater/spaces"/>
    <n v="1.6639999999999999"/>
    <n v="177.02"/>
    <s v="theater"/>
    <s v="spaces"/>
    <x v="0"/>
    <n v="1"/>
    <n v="0"/>
    <n v="0"/>
    <n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5-15T00:20:55"/>
    <d v="2015-05-15T00:20:55"/>
    <n v="1434241255"/>
    <n v="1431649255"/>
    <b v="0"/>
    <n v="54"/>
    <b v="1"/>
    <s v="theater/spaces"/>
    <n v="1.0666666666666667"/>
    <n v="74.069999999999993"/>
    <s v="theater"/>
    <s v="spaces"/>
    <x v="4"/>
    <n v="1"/>
    <n v="0"/>
    <n v="0"/>
    <n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4-05T04:02:40"/>
    <d v="2016-04-05T04:02:40"/>
    <n v="1462420960"/>
    <n v="1459828960"/>
    <b v="0"/>
    <n v="9"/>
    <b v="1"/>
    <s v="theater/spaces"/>
    <n v="1.06"/>
    <n v="70.67"/>
    <s v="theater"/>
    <s v="spaces"/>
    <x v="2"/>
    <n v="1"/>
    <n v="0"/>
    <n v="0"/>
    <n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1-09T09:59:05"/>
    <d v="2017-01-09T09:59:05"/>
    <n v="1486547945"/>
    <n v="1483955945"/>
    <b v="1"/>
    <n v="35"/>
    <b v="0"/>
    <s v="theater/spaces"/>
    <n v="0.23628571428571429"/>
    <n v="23.63"/>
    <s v="theater"/>
    <s v="spaces"/>
    <x v="4"/>
    <n v="0"/>
    <n v="1"/>
    <n v="0"/>
    <n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4-28T16:04:54"/>
    <d v="2015-04-28T16:04:54"/>
    <n v="1432828740"/>
    <n v="1430237094"/>
    <b v="0"/>
    <n v="2"/>
    <b v="0"/>
    <s v="theater/spaces"/>
    <n v="1.5E-3"/>
    <n v="37.5"/>
    <s v="theater"/>
    <s v="spaces"/>
    <x v="10"/>
    <n v="0"/>
    <n v="1"/>
    <n v="0"/>
    <n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08-11T18:16:53"/>
    <d v="2014-08-11T18:16:53"/>
    <n v="1412222340"/>
    <n v="1407781013"/>
    <b v="0"/>
    <n v="3"/>
    <b v="0"/>
    <s v="theater/spaces"/>
    <n v="4.0000000000000001E-3"/>
    <n v="13.33"/>
    <s v="theater"/>
    <s v="spaces"/>
    <x v="1"/>
    <n v="0"/>
    <n v="1"/>
    <n v="0"/>
    <n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1-23T19:59:14"/>
    <d v="2015-01-23T19:59:14"/>
    <n v="1425258240"/>
    <n v="1422043154"/>
    <b v="0"/>
    <n v="0"/>
    <b v="0"/>
    <s v="theater/spaces"/>
    <n v="0"/>
    <e v="#DIV/0!"/>
    <s v="theater"/>
    <s v="spaces"/>
    <x v="2"/>
    <n v="0"/>
    <n v="1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4-11-10T22:59:50"/>
    <d v="2014-11-10T22:59:50"/>
    <n v="1420844390"/>
    <n v="1415660390"/>
    <b v="0"/>
    <n v="1"/>
    <b v="0"/>
    <s v="theater/spaces"/>
    <n v="5.0000000000000002E-5"/>
    <n v="1"/>
    <s v="theater"/>
    <s v="spaces"/>
    <x v="8"/>
    <n v="0"/>
    <n v="1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7-31T15:16:24"/>
    <d v="2014-07-31T15:16:24"/>
    <n v="1412003784"/>
    <n v="1406819784"/>
    <b v="0"/>
    <n v="0"/>
    <b v="0"/>
    <s v="theater/spaces"/>
    <n v="0"/>
    <e v="#DIV/0!"/>
    <s v="theater"/>
    <s v="spaces"/>
    <x v="9"/>
    <n v="0"/>
    <n v="1"/>
    <n v="0"/>
    <n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3-04T15:36:51"/>
    <d v="2016-03-04T15:36:51"/>
    <n v="1459694211"/>
    <n v="1457105811"/>
    <b v="0"/>
    <n v="0"/>
    <b v="0"/>
    <s v="theater/spaces"/>
    <n v="0"/>
    <e v="#DIV/0!"/>
    <s v="theater"/>
    <s v="spaces"/>
    <x v="10"/>
    <n v="0"/>
    <n v="1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3-31T08:59:00"/>
    <d v="2016-03-31T08:59:00"/>
    <n v="1463734740"/>
    <n v="1459414740"/>
    <b v="0"/>
    <n v="3"/>
    <b v="0"/>
    <s v="theater/spaces"/>
    <n v="1.6666666666666666E-4"/>
    <n v="1"/>
    <s v="theater"/>
    <s v="spaces"/>
    <x v="6"/>
    <n v="0"/>
    <n v="1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7-09T22:27:26"/>
    <d v="2014-07-09T22:27:26"/>
    <n v="1407536846"/>
    <n v="1404944846"/>
    <b v="0"/>
    <n v="11"/>
    <b v="0"/>
    <s v="theater/spaces"/>
    <n v="3.0066666666666665E-2"/>
    <n v="41"/>
    <s v="theater"/>
    <s v="spaces"/>
    <x v="6"/>
    <n v="0"/>
    <n v="1"/>
    <n v="0"/>
    <n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8-29T06:35:34"/>
    <d v="2015-08-29T06:35:34"/>
    <n v="1443422134"/>
    <n v="1440830134"/>
    <b v="0"/>
    <n v="6"/>
    <b v="0"/>
    <s v="theater/spaces"/>
    <n v="1.5227272727272728E-3"/>
    <n v="55.83"/>
    <s v="theater"/>
    <s v="spaces"/>
    <x v="10"/>
    <n v="0"/>
    <n v="1"/>
    <n v="0"/>
    <n v="1"/>
  </r>
  <r>
    <n v="3061"/>
    <s v="Help Save Parkway Cinemas!"/>
    <s v="Save a historic Local theater."/>
    <n v="1000000"/>
    <n v="0"/>
    <x v="2"/>
    <s v="US"/>
    <s v="USD"/>
    <d v="2014-07-14T18:49:08"/>
    <d v="2014-07-14T18:49:08"/>
    <n v="1407955748"/>
    <n v="1405363748"/>
    <b v="0"/>
    <n v="0"/>
    <b v="0"/>
    <s v="theater/spaces"/>
    <n v="0"/>
    <e v="#DIV/0!"/>
    <s v="theater"/>
    <s v="spaces"/>
    <x v="10"/>
    <n v="0"/>
    <n v="1"/>
    <n v="0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01T12:51:32"/>
    <d v="2015-09-01T12:51:32"/>
    <n v="1443636000"/>
    <n v="1441111892"/>
    <b v="0"/>
    <n v="67"/>
    <b v="0"/>
    <s v="theater/spaces"/>
    <n v="0.66839999999999999"/>
    <n v="99.76"/>
    <s v="theater"/>
    <s v="spaces"/>
    <x v="1"/>
    <n v="0"/>
    <n v="1"/>
    <n v="0"/>
    <n v="1"/>
  </r>
  <r>
    <n v="3063"/>
    <s v="Spec Haus"/>
    <s v="Members of the local Miami music scene are putting together a venue/creative space in Kendall!"/>
    <n v="3000"/>
    <n v="587"/>
    <x v="2"/>
    <s v="US"/>
    <s v="USD"/>
    <d v="2016-09-17T22:08:58"/>
    <d v="2016-09-17T22:08:58"/>
    <n v="1477174138"/>
    <n v="1474150138"/>
    <b v="0"/>
    <n v="23"/>
    <b v="0"/>
    <s v="theater/spaces"/>
    <n v="0.19566666666666666"/>
    <n v="25.52"/>
    <s v="theater"/>
    <s v="spaces"/>
    <x v="4"/>
    <n v="0"/>
    <n v="1"/>
    <n v="0"/>
    <n v="1"/>
  </r>
  <r>
    <n v="3064"/>
    <s v="Kickstart the Crossroads Community"/>
    <s v="An epicenter for connection, creation and expression of the community."/>
    <n v="75000"/>
    <n v="8471"/>
    <x v="2"/>
    <s v="US"/>
    <s v="USD"/>
    <d v="2015-10-22T03:07:26"/>
    <d v="2015-10-22T03:07:26"/>
    <n v="1448175540"/>
    <n v="1445483246"/>
    <b v="0"/>
    <n v="72"/>
    <b v="0"/>
    <s v="theater/spaces"/>
    <n v="0.11294666666666667"/>
    <n v="117.65"/>
    <s v="theater"/>
    <s v="spaces"/>
    <x v="10"/>
    <n v="0"/>
    <n v="1"/>
    <n v="0"/>
    <n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05T01:19:32"/>
    <d v="2014-07-05T01:19:32"/>
    <n v="1406683172"/>
    <n v="1404523172"/>
    <b v="0"/>
    <n v="2"/>
    <b v="0"/>
    <s v="theater/spaces"/>
    <n v="4.0000000000000002E-4"/>
    <n v="5"/>
    <s v="theater"/>
    <s v="spaces"/>
    <x v="9"/>
    <n v="0"/>
    <n v="1"/>
    <n v="0"/>
    <n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6-10T05:28:57"/>
    <d v="2016-06-10T05:28:57"/>
    <n v="1468128537"/>
    <n v="1465536537"/>
    <b v="0"/>
    <n v="15"/>
    <b v="0"/>
    <s v="theater/spaces"/>
    <n v="0.11985714285714286"/>
    <n v="2796.67"/>
    <s v="theater"/>
    <s v="spaces"/>
    <x v="10"/>
    <n v="0"/>
    <n v="1"/>
    <n v="0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8-10T22:31:19"/>
    <d v="2015-08-10T22:31:19"/>
    <n v="1441837879"/>
    <n v="1439245879"/>
    <b v="0"/>
    <n v="1"/>
    <b v="0"/>
    <s v="theater/spaces"/>
    <n v="2.5000000000000001E-2"/>
    <n v="200"/>
    <s v="theater"/>
    <s v="spaces"/>
    <x v="0"/>
    <n v="0"/>
    <n v="1"/>
    <n v="0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09-16T16:35:52"/>
    <d v="2015-09-16T16:35:52"/>
    <n v="1445013352"/>
    <n v="1442421352"/>
    <b v="0"/>
    <n v="2"/>
    <b v="0"/>
    <s v="theater/spaces"/>
    <n v="6.9999999999999999E-4"/>
    <n v="87.5"/>
    <s v="theater"/>
    <s v="spaces"/>
    <x v="10"/>
    <n v="0"/>
    <n v="1"/>
    <n v="0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1-14T20:00:34"/>
    <d v="2014-11-14T20:00:34"/>
    <n v="1418587234"/>
    <n v="1415995234"/>
    <b v="0"/>
    <n v="7"/>
    <b v="0"/>
    <s v="theater/spaces"/>
    <n v="0.14099999999999999"/>
    <n v="20.14"/>
    <s v="theater"/>
    <s v="spaces"/>
    <x v="4"/>
    <n v="0"/>
    <n v="1"/>
    <n v="0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1-16T17:36:09"/>
    <d v="2016-11-16T17:36:09"/>
    <n v="1481132169"/>
    <n v="1479317769"/>
    <b v="0"/>
    <n v="16"/>
    <b v="0"/>
    <s v="theater/spaces"/>
    <n v="3.3399999999999999E-2"/>
    <n v="20.88"/>
    <s v="theater"/>
    <s v="spaces"/>
    <x v="1"/>
    <n v="0"/>
    <n v="1"/>
    <n v="0"/>
    <n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03T17:34:41"/>
    <d v="2015-04-03T17:34:41"/>
    <n v="1429595940"/>
    <n v="1428082481"/>
    <b v="0"/>
    <n v="117"/>
    <b v="0"/>
    <s v="theater/spaces"/>
    <n v="0.59775"/>
    <n v="61.31"/>
    <s v="theater"/>
    <s v="spaces"/>
    <x v="1"/>
    <n v="0"/>
    <n v="1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15T16:34:22"/>
    <d v="2016-10-15T16:34:22"/>
    <n v="1477791960"/>
    <n v="1476549262"/>
    <b v="0"/>
    <n v="2"/>
    <b v="0"/>
    <s v="theater/spaces"/>
    <n v="1.6666666666666666E-4"/>
    <n v="1"/>
    <s v="theater"/>
    <s v="spaces"/>
    <x v="1"/>
    <n v="0"/>
    <n v="1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4-17T16:25:00"/>
    <d v="2015-04-17T16:25:00"/>
    <n v="1434309540"/>
    <n v="1429287900"/>
    <b v="0"/>
    <n v="7"/>
    <b v="0"/>
    <s v="theater/spaces"/>
    <n v="2.3035714285714285E-4"/>
    <n v="92.14"/>
    <s v="theater"/>
    <s v="spaces"/>
    <x v="10"/>
    <n v="0"/>
    <n v="1"/>
    <n v="0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2-09T13:42:39"/>
    <d v="2016-02-09T13:42:39"/>
    <n v="1457617359"/>
    <n v="1455025359"/>
    <b v="0"/>
    <n v="3"/>
    <b v="0"/>
    <s v="theater/spaces"/>
    <n v="8.8000000000000003E-4"/>
    <n v="7.33"/>
    <s v="theater"/>
    <s v="spaces"/>
    <x v="9"/>
    <n v="0"/>
    <n v="1"/>
    <n v="0"/>
    <n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6-30T02:27:20"/>
    <d v="2016-06-30T02:27:20"/>
    <n v="1471573640"/>
    <n v="1467253640"/>
    <b v="0"/>
    <n v="20"/>
    <b v="0"/>
    <s v="theater/spaces"/>
    <n v="8.6400000000000005E-2"/>
    <n v="64.8"/>
    <s v="theater"/>
    <s v="spaces"/>
    <x v="6"/>
    <n v="0"/>
    <n v="1"/>
    <n v="0"/>
    <n v="1"/>
  </r>
  <r>
    <n v="3076"/>
    <s v="10,000 Hours"/>
    <s v="Helping female comedians get in their 10,000 Hours of practice!"/>
    <n v="10000"/>
    <n v="1506"/>
    <x v="2"/>
    <s v="US"/>
    <s v="USD"/>
    <d v="2015-08-10T15:38:43"/>
    <d v="2015-08-10T15:38:43"/>
    <n v="1444405123"/>
    <n v="1439221123"/>
    <b v="0"/>
    <n v="50"/>
    <b v="0"/>
    <s v="theater/spaces"/>
    <n v="0.15060000000000001"/>
    <n v="30.12"/>
    <s v="theater"/>
    <s v="spaces"/>
    <x v="1"/>
    <n v="0"/>
    <n v="1"/>
    <n v="0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1-31T22:57:58"/>
    <d v="2017-01-31T22:57:58"/>
    <n v="1488495478"/>
    <n v="1485903478"/>
    <b v="0"/>
    <n v="2"/>
    <b v="0"/>
    <s v="theater/spaces"/>
    <n v="4.7727272727272731E-3"/>
    <n v="52.5"/>
    <s v="theater"/>
    <s v="spaces"/>
    <x v="8"/>
    <n v="0"/>
    <n v="1"/>
    <n v="0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1-27T03:19:55"/>
    <d v="2015-01-27T03:19:55"/>
    <n v="1424920795"/>
    <n v="1422328795"/>
    <b v="0"/>
    <n v="3"/>
    <b v="0"/>
    <s v="theater/spaces"/>
    <n v="1.1833333333333333E-3"/>
    <n v="23.67"/>
    <s v="theater"/>
    <s v="spaces"/>
    <x v="10"/>
    <n v="0"/>
    <n v="1"/>
    <n v="0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2-20T17:07:15"/>
    <d v="2015-02-20T17:07:15"/>
    <n v="1427040435"/>
    <n v="1424452035"/>
    <b v="0"/>
    <n v="27"/>
    <b v="0"/>
    <s v="theater/spaces"/>
    <n v="8.4173998587352451E-3"/>
    <n v="415.78"/>
    <s v="theater"/>
    <s v="spaces"/>
    <x v="10"/>
    <n v="0"/>
    <n v="1"/>
    <n v="0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0-28T00:40:44"/>
    <d v="2014-10-28T00:40:44"/>
    <n v="1419644444"/>
    <n v="1414456844"/>
    <b v="0"/>
    <n v="7"/>
    <b v="0"/>
    <s v="theater/spaces"/>
    <n v="1.8799999999999999E-4"/>
    <n v="53.71"/>
    <s v="theater"/>
    <s v="spaces"/>
    <x v="10"/>
    <n v="0"/>
    <n v="1"/>
    <n v="0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8-21T04:21:31"/>
    <d v="2015-08-21T04:21:31"/>
    <n v="1442722891"/>
    <n v="1440130891"/>
    <b v="0"/>
    <n v="5"/>
    <b v="0"/>
    <s v="theater/spaces"/>
    <n v="2.1029999999999998E-3"/>
    <n v="420.6"/>
    <s v="theater"/>
    <s v="spaces"/>
    <x v="10"/>
    <n v="0"/>
    <n v="1"/>
    <n v="0"/>
    <n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0-16T22:09:06"/>
    <d v="2015-10-16T22:09:06"/>
    <n v="1447628946"/>
    <n v="1445033346"/>
    <b v="0"/>
    <n v="0"/>
    <b v="0"/>
    <s v="theater/spaces"/>
    <n v="0"/>
    <e v="#DIV/0!"/>
    <s v="theater"/>
    <s v="spaces"/>
    <x v="0"/>
    <n v="0"/>
    <n v="1"/>
    <n v="0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8-02T13:31:18"/>
    <d v="2014-08-02T13:31:18"/>
    <n v="1409547600"/>
    <n v="1406986278"/>
    <b v="0"/>
    <n v="3"/>
    <b v="0"/>
    <s v="theater/spaces"/>
    <n v="2.8E-3"/>
    <n v="18.670000000000002"/>
    <s v="theater"/>
    <s v="spaces"/>
    <x v="8"/>
    <n v="0"/>
    <n v="1"/>
    <n v="0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4-06T17:22:11"/>
    <d v="2015-04-06T17:22:11"/>
    <n v="1430851680"/>
    <n v="1428340931"/>
    <b v="0"/>
    <n v="6"/>
    <b v="0"/>
    <s v="theater/spaces"/>
    <n v="0.11579206701157921"/>
    <n v="78.33"/>
    <s v="theater"/>
    <s v="spaces"/>
    <x v="4"/>
    <n v="0"/>
    <n v="1"/>
    <n v="0"/>
    <n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8-30T21:12:39"/>
    <d v="2015-08-30T21:12:39"/>
    <n v="1443561159"/>
    <n v="1440969159"/>
    <b v="0"/>
    <n v="9"/>
    <b v="0"/>
    <s v="theater/spaces"/>
    <n v="2.4400000000000002E-2"/>
    <n v="67.78"/>
    <s v="theater"/>
    <s v="spaces"/>
    <x v="9"/>
    <n v="0"/>
    <n v="1"/>
    <n v="0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6-18T16:05:59"/>
    <d v="2015-06-18T16:05:59"/>
    <n v="1439827559"/>
    <n v="1434643559"/>
    <b v="0"/>
    <n v="3"/>
    <b v="0"/>
    <s v="theater/spaces"/>
    <n v="2.5000000000000001E-3"/>
    <n v="16.670000000000002"/>
    <s v="theater"/>
    <s v="spaces"/>
    <x v="8"/>
    <n v="0"/>
    <n v="1"/>
    <n v="0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0-22T03:36:30"/>
    <d v="2016-10-22T03:36:30"/>
    <n v="1482294990"/>
    <n v="1477107390"/>
    <b v="0"/>
    <n v="2"/>
    <b v="0"/>
    <s v="theater/spaces"/>
    <n v="6.2500000000000003E-3"/>
    <n v="62.5"/>
    <s v="theater"/>
    <s v="spaces"/>
    <x v="8"/>
    <n v="0"/>
    <n v="1"/>
    <n v="0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4-12-08T13:44:07"/>
    <d v="2014-12-08T13:44:07"/>
    <n v="1420724460"/>
    <n v="1418046247"/>
    <b v="0"/>
    <n v="3"/>
    <b v="0"/>
    <s v="theater/spaces"/>
    <n v="1.9384615384615384E-3"/>
    <n v="42"/>
    <s v="theater"/>
    <s v="spaces"/>
    <x v="10"/>
    <n v="0"/>
    <n v="1"/>
    <n v="0"/>
    <n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6-07T13:01:23"/>
    <d v="2016-06-07T13:01:23"/>
    <n v="1468029540"/>
    <n v="1465304483"/>
    <b v="0"/>
    <n v="45"/>
    <b v="0"/>
    <s v="theater/spaces"/>
    <n v="0.23416000000000001"/>
    <n v="130.09"/>
    <s v="theater"/>
    <s v="spaces"/>
    <x v="9"/>
    <n v="0"/>
    <n v="1"/>
    <n v="0"/>
    <n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3-02T19:39:05"/>
    <d v="2015-03-02T19:39:05"/>
    <n v="1430505545"/>
    <n v="1425325145"/>
    <b v="0"/>
    <n v="9"/>
    <b v="0"/>
    <s v="theater/spaces"/>
    <n v="5.080888888888889E-2"/>
    <n v="1270.22"/>
    <s v="theater"/>
    <s v="spaces"/>
    <x v="10"/>
    <n v="0"/>
    <n v="1"/>
    <n v="0"/>
    <n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7-15T22:45:43"/>
    <d v="2016-07-15T22:45:43"/>
    <n v="1471214743"/>
    <n v="1468622743"/>
    <b v="0"/>
    <n v="9"/>
    <b v="0"/>
    <s v="theater/spaces"/>
    <n v="0.15920000000000001"/>
    <n v="88.44"/>
    <s v="theater"/>
    <s v="spaces"/>
    <x v="0"/>
    <n v="0"/>
    <n v="1"/>
    <n v="0"/>
    <n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09-08T14:51:52"/>
    <d v="2015-09-08T14:51:52"/>
    <n v="1444946400"/>
    <n v="1441723912"/>
    <b v="0"/>
    <n v="21"/>
    <b v="0"/>
    <s v="theater/spaces"/>
    <n v="1.1831900000000001E-2"/>
    <n v="56.34"/>
    <s v="theater"/>
    <s v="spaces"/>
    <x v="10"/>
    <n v="0"/>
    <n v="1"/>
    <n v="0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5-01T21:49:01"/>
    <d v="2014-05-01T21:49:01"/>
    <n v="1401595140"/>
    <n v="1398980941"/>
    <b v="0"/>
    <n v="17"/>
    <b v="0"/>
    <s v="theater/spaces"/>
    <n v="0.22750000000000001"/>
    <n v="53.53"/>
    <s v="theater"/>
    <s v="spaces"/>
    <x v="4"/>
    <n v="0"/>
    <n v="1"/>
    <n v="0"/>
    <n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7-22T19:05:56"/>
    <d v="2015-07-22T19:05:56"/>
    <n v="1442775956"/>
    <n v="1437591956"/>
    <b v="0"/>
    <n v="1"/>
    <b v="0"/>
    <s v="theater/spaces"/>
    <n v="2.5000000000000001E-4"/>
    <n v="25"/>
    <s v="theater"/>
    <s v="spaces"/>
    <x v="10"/>
    <n v="0"/>
    <n v="1"/>
    <n v="0"/>
    <n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6-02T00:36:20"/>
    <d v="2016-06-02T00:36:20"/>
    <n v="1470011780"/>
    <n v="1464827780"/>
    <b v="0"/>
    <n v="1"/>
    <b v="0"/>
    <s v="theater/spaces"/>
    <n v="3.351206434316354E-3"/>
    <n v="50"/>
    <s v="theater"/>
    <s v="spaces"/>
    <x v="1"/>
    <n v="0"/>
    <n v="1"/>
    <n v="0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4-20T19:48:46"/>
    <d v="2015-04-20T19:48:46"/>
    <n v="1432151326"/>
    <n v="1429559326"/>
    <b v="0"/>
    <n v="14"/>
    <b v="0"/>
    <s v="theater/spaces"/>
    <n v="3.9750000000000001E-2"/>
    <n v="56.79"/>
    <s v="theater"/>
    <s v="spaces"/>
    <x v="8"/>
    <n v="0"/>
    <n v="1"/>
    <n v="0"/>
    <n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09-16T12:05:01"/>
    <d v="2016-09-16T12:05:01"/>
    <n v="1475848800"/>
    <n v="1474027501"/>
    <b v="0"/>
    <n v="42"/>
    <b v="0"/>
    <s v="theater/spaces"/>
    <n v="0.17150000000000001"/>
    <n v="40.83"/>
    <s v="theater"/>
    <s v="spaces"/>
    <x v="1"/>
    <n v="0"/>
    <n v="1"/>
    <n v="0"/>
    <n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5-12-21T19:00:49"/>
    <d v="2015-12-21T19:00:49"/>
    <n v="1454890620"/>
    <n v="1450724449"/>
    <b v="0"/>
    <n v="27"/>
    <b v="0"/>
    <s v="theater/spaces"/>
    <n v="3.608004104669061E-2"/>
    <n v="65.11"/>
    <s v="theater"/>
    <s v="spaces"/>
    <x v="11"/>
    <n v="0"/>
    <n v="1"/>
    <n v="0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1-13T04:33:11"/>
    <d v="2016-01-13T04:33:11"/>
    <n v="1455251591"/>
    <n v="1452659591"/>
    <b v="0"/>
    <n v="5"/>
    <b v="0"/>
    <s v="theater/spaces"/>
    <n v="0.13900000000000001"/>
    <n v="55.6"/>
    <s v="theater"/>
    <s v="spaces"/>
    <x v="4"/>
    <n v="0"/>
    <n v="1"/>
    <n v="0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09-20T14:56:15"/>
    <d v="2014-09-20T14:56:15"/>
    <n v="1413816975"/>
    <n v="1411224975"/>
    <b v="0"/>
    <n v="13"/>
    <b v="0"/>
    <s v="theater/spaces"/>
    <n v="0.15225"/>
    <n v="140.54"/>
    <s v="theater"/>
    <s v="spaces"/>
    <x v="1"/>
    <n v="0"/>
    <n v="1"/>
    <n v="0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6-16T09:12:17"/>
    <d v="2015-06-16T09:12:17"/>
    <n v="1437033360"/>
    <n v="1434445937"/>
    <b v="0"/>
    <n v="12"/>
    <b v="0"/>
    <s v="theater/spaces"/>
    <n v="0.12"/>
    <n v="25"/>
    <s v="theater"/>
    <s v="spaces"/>
    <x v="4"/>
    <n v="0"/>
    <n v="1"/>
    <n v="0"/>
    <n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7-04T08:10:18"/>
    <d v="2016-07-04T08:10:18"/>
    <n v="1471939818"/>
    <n v="1467619818"/>
    <b v="0"/>
    <n v="90"/>
    <b v="0"/>
    <s v="theater/spaces"/>
    <n v="0.391125"/>
    <n v="69.53"/>
    <s v="theater"/>
    <s v="spaces"/>
    <x v="6"/>
    <n v="0"/>
    <n v="1"/>
    <n v="0"/>
    <n v="1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4-13T03:45:06"/>
    <d v="2015-04-13T03:45:06"/>
    <n v="1434080706"/>
    <n v="1428896706"/>
    <b v="0"/>
    <n v="2"/>
    <b v="0"/>
    <s v="theater/spaces"/>
    <n v="2.6829268292682929E-3"/>
    <n v="5.5"/>
    <s v="theater"/>
    <s v="spaces"/>
    <x v="4"/>
    <n v="0"/>
    <n v="1"/>
    <n v="0"/>
    <n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1-02T21:48:31"/>
    <d v="2015-01-02T21:48:31"/>
    <n v="1422928800"/>
    <n v="1420235311"/>
    <b v="0"/>
    <n v="5"/>
    <b v="0"/>
    <s v="theater/spaces"/>
    <n v="0.29625000000000001"/>
    <n v="237"/>
    <s v="theater"/>
    <s v="spaces"/>
    <x v="4"/>
    <n v="0"/>
    <n v="1"/>
    <n v="0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08-25T17:15:16"/>
    <d v="2014-08-25T17:15:16"/>
    <n v="1413694800"/>
    <n v="1408986916"/>
    <b v="0"/>
    <n v="31"/>
    <b v="0"/>
    <s v="theater/spaces"/>
    <n v="0.4236099230111206"/>
    <n v="79.87"/>
    <s v="theater"/>
    <s v="spaces"/>
    <x v="0"/>
    <n v="0"/>
    <n v="1"/>
    <n v="0"/>
    <n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8-25T10:17:56"/>
    <d v="2015-08-25T10:17:56"/>
    <n v="1442440800"/>
    <n v="1440497876"/>
    <b v="0"/>
    <n v="4"/>
    <b v="0"/>
    <s v="theater/spaces"/>
    <n v="4.1000000000000002E-2"/>
    <n v="10.25"/>
    <s v="theater"/>
    <s v="spaces"/>
    <x v="4"/>
    <n v="0"/>
    <n v="1"/>
    <n v="0"/>
    <n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04T19:32:31"/>
    <d v="2015-05-04T19:32:31"/>
    <n v="1431372751"/>
    <n v="1430767951"/>
    <b v="0"/>
    <n v="29"/>
    <b v="0"/>
    <s v="theater/spaces"/>
    <n v="0.197625"/>
    <n v="272.58999999999997"/>
    <s v="theater"/>
    <s v="spaces"/>
    <x v="3"/>
    <n v="0"/>
    <n v="1"/>
    <n v="0"/>
    <n v="1"/>
  </r>
  <r>
    <n v="3108"/>
    <s v="Funding a home for our Children's Theater"/>
    <s v="We need a permanent home for the theater!"/>
    <n v="50000"/>
    <n v="26"/>
    <x v="2"/>
    <s v="US"/>
    <s v="USD"/>
    <d v="2015-02-27T16:19:54"/>
    <d v="2015-02-27T16:19:54"/>
    <n v="1430234394"/>
    <n v="1425053994"/>
    <b v="0"/>
    <n v="2"/>
    <b v="0"/>
    <s v="theater/spaces"/>
    <n v="5.1999999999999995E-4"/>
    <n v="13"/>
    <s v="theater"/>
    <s v="spaces"/>
    <x v="10"/>
    <n v="0"/>
    <n v="1"/>
    <n v="0"/>
    <n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7-24T03:00:10"/>
    <d v="2014-07-24T03:00:10"/>
    <n v="1409194810"/>
    <n v="1406170810"/>
    <b v="0"/>
    <n v="114"/>
    <b v="0"/>
    <s v="theater/spaces"/>
    <n v="0.25030188679245285"/>
    <n v="58.18"/>
    <s v="theater"/>
    <s v="spaces"/>
    <x v="9"/>
    <n v="0"/>
    <n v="1"/>
    <n v="0"/>
    <n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1-10T00:45:19"/>
    <d v="2017-01-10T00:45:19"/>
    <n v="1487465119"/>
    <n v="1484009119"/>
    <b v="0"/>
    <n v="1"/>
    <b v="0"/>
    <s v="theater/spaces"/>
    <n v="4.0000000000000002E-4"/>
    <n v="10"/>
    <s v="theater"/>
    <s v="spaces"/>
    <x v="9"/>
    <n v="0"/>
    <n v="1"/>
    <n v="0"/>
    <n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09-03T14:17:00"/>
    <d v="2014-09-03T14:17:00"/>
    <n v="1412432220"/>
    <n v="1409753820"/>
    <b v="0"/>
    <n v="76"/>
    <b v="0"/>
    <s v="theater/spaces"/>
    <n v="0.26640000000000003"/>
    <n v="70.11"/>
    <s v="theater"/>
    <s v="spaces"/>
    <x v="8"/>
    <n v="0"/>
    <n v="1"/>
    <n v="0"/>
    <n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09-02T02:55:34"/>
    <d v="2016-09-02T02:55:34"/>
    <n v="1477968934"/>
    <n v="1472784934"/>
    <b v="0"/>
    <n v="9"/>
    <b v="0"/>
    <s v="theater/spaces"/>
    <n v="4.7363636363636365E-2"/>
    <n v="57.89"/>
    <s v="theater"/>
    <s v="spaces"/>
    <x v="1"/>
    <n v="0"/>
    <n v="1"/>
    <n v="0"/>
    <n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3-18T17:33:02"/>
    <d v="2015-03-18T17:33:02"/>
    <n v="1429291982"/>
    <n v="1426699982"/>
    <b v="0"/>
    <n v="37"/>
    <b v="0"/>
    <s v="theater/spaces"/>
    <n v="4.2435339894712751E-2"/>
    <n v="125.27"/>
    <s v="theater"/>
    <s v="spaces"/>
    <x v="10"/>
    <n v="0"/>
    <n v="1"/>
    <n v="0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7-23T15:10:50"/>
    <d v="2014-07-23T15:10:50"/>
    <n v="1411312250"/>
    <n v="1406128250"/>
    <b v="0"/>
    <n v="0"/>
    <b v="0"/>
    <s v="theater/spaces"/>
    <n v="0"/>
    <e v="#DIV/0!"/>
    <s v="theater"/>
    <s v="spaces"/>
    <x v="10"/>
    <n v="0"/>
    <n v="1"/>
    <n v="0"/>
    <n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5-06T10:43:47"/>
    <d v="2016-05-06T10:43:47"/>
    <n v="1465123427"/>
    <n v="1462531427"/>
    <b v="0"/>
    <n v="1"/>
    <b v="0"/>
    <s v="theater/spaces"/>
    <n v="0.03"/>
    <n v="300"/>
    <s v="theater"/>
    <s v="spaces"/>
    <x v="1"/>
    <n v="0"/>
    <n v="1"/>
    <n v="0"/>
    <n v="1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3-18T12:22:05"/>
    <d v="2015-03-18T12:22:05"/>
    <n v="1427890925"/>
    <n v="1426681325"/>
    <b v="0"/>
    <n v="10"/>
    <b v="0"/>
    <s v="theater/spaces"/>
    <n v="0.57333333333333336"/>
    <n v="43"/>
    <s v="theater"/>
    <s v="spaces"/>
    <x v="2"/>
    <n v="0"/>
    <n v="1"/>
    <n v="0"/>
    <n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19T08:59:20"/>
    <d v="2016-05-19T08:59:20"/>
    <n v="1464354720"/>
    <n v="1463648360"/>
    <b v="0"/>
    <n v="1"/>
    <b v="0"/>
    <s v="theater/spaces"/>
    <n v="1E-3"/>
    <n v="1"/>
    <s v="theater"/>
    <s v="spaces"/>
    <x v="4"/>
    <n v="0"/>
    <n v="1"/>
    <n v="0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6-13T15:35:23"/>
    <d v="2016-06-13T15:35:23"/>
    <n v="1467473723"/>
    <n v="1465832123"/>
    <b v="0"/>
    <n v="2"/>
    <b v="0"/>
    <s v="theater/spaces"/>
    <n v="3.0999999999999999E-3"/>
    <n v="775"/>
    <s v="theater"/>
    <s v="spaces"/>
    <x v="10"/>
    <n v="0"/>
    <n v="1"/>
    <n v="0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2-25T01:05:32"/>
    <d v="2015-02-25T01:05:32"/>
    <n v="1427414732"/>
    <n v="1424826332"/>
    <b v="0"/>
    <n v="1"/>
    <b v="0"/>
    <s v="theater/spaces"/>
    <n v="5.0000000000000001E-4"/>
    <n v="5"/>
    <s v="theater"/>
    <s v="spaces"/>
    <x v="1"/>
    <n v="0"/>
    <n v="1"/>
    <n v="0"/>
    <n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3-06T22:36:36"/>
    <d v="2016-03-06T22:36:36"/>
    <n v="1462484196"/>
    <n v="1457303796"/>
    <b v="0"/>
    <n v="10"/>
    <b v="0"/>
    <s v="theater/spaces"/>
    <n v="9.8461538461538464E-5"/>
    <n v="12.8"/>
    <s v="theater"/>
    <s v="spaces"/>
    <x v="10"/>
    <n v="0"/>
    <n v="1"/>
    <n v="0"/>
    <n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7-28T16:18:55"/>
    <d v="2014-07-28T16:18:55"/>
    <n v="1411748335"/>
    <n v="1406564335"/>
    <b v="0"/>
    <n v="1"/>
    <b v="0"/>
    <s v="theater/spaces"/>
    <n v="6.6666666666666671E-3"/>
    <n v="10"/>
    <s v="theater"/>
    <s v="spaces"/>
    <x v="4"/>
    <n v="0"/>
    <n v="0"/>
    <n v="1"/>
    <n v="1"/>
  </r>
  <r>
    <n v="3122"/>
    <s v="be back soon (Canceled)"/>
    <s v="cancelled until further notice"/>
    <n v="199"/>
    <n v="116"/>
    <x v="1"/>
    <s v="US"/>
    <s v="USD"/>
    <d v="2016-11-04T22:22:12"/>
    <d v="2016-11-04T22:22:12"/>
    <n v="1478733732"/>
    <n v="1478298132"/>
    <b v="0"/>
    <n v="2"/>
    <b v="0"/>
    <s v="theater/spaces"/>
    <n v="0.58291457286432158"/>
    <n v="58"/>
    <s v="theater"/>
    <s v="spaces"/>
    <x v="2"/>
    <n v="0"/>
    <n v="0"/>
    <n v="1"/>
    <n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6-09T23:49:58"/>
    <d v="2016-06-09T23:49:58"/>
    <n v="1468108198"/>
    <n v="1465516198"/>
    <b v="0"/>
    <n v="348"/>
    <b v="0"/>
    <s v="theater/spaces"/>
    <n v="0.68153600000000003"/>
    <n v="244.8"/>
    <s v="theater"/>
    <s v="spaces"/>
    <x v="10"/>
    <n v="0"/>
    <n v="0"/>
    <n v="1"/>
    <n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4-12-04T18:43:21"/>
    <d v="2014-12-04T18:43:21"/>
    <n v="1422902601"/>
    <n v="1417718601"/>
    <b v="0"/>
    <n v="4"/>
    <b v="0"/>
    <s v="theater/spaces"/>
    <n v="3.2499999999999997E-5"/>
    <n v="6.5"/>
    <s v="theater"/>
    <s v="spaces"/>
    <x v="10"/>
    <n v="0"/>
    <n v="0"/>
    <n v="1"/>
    <n v="1"/>
  </r>
  <r>
    <n v="3125"/>
    <s v="N/A (Canceled)"/>
    <s v="N/A"/>
    <n v="1500000"/>
    <n v="0"/>
    <x v="1"/>
    <s v="US"/>
    <s v="USD"/>
    <d v="2015-12-08T04:57:52"/>
    <d v="2015-12-08T04:57:52"/>
    <n v="1452142672"/>
    <n v="1449550672"/>
    <b v="0"/>
    <n v="0"/>
    <b v="0"/>
    <s v="theater/spaces"/>
    <n v="0"/>
    <e v="#DIV/0!"/>
    <s v="theater"/>
    <s v="spaces"/>
    <x v="10"/>
    <n v="0"/>
    <n v="0"/>
    <n v="1"/>
    <n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2-27T00:26:02"/>
    <d v="2016-02-27T00:26:02"/>
    <n v="1459121162"/>
    <n v="1456532762"/>
    <b v="0"/>
    <n v="17"/>
    <b v="0"/>
    <s v="theater/spaces"/>
    <n v="4.1599999999999998E-2"/>
    <n v="61.18"/>
    <s v="theater"/>
    <s v="spaces"/>
    <x v="9"/>
    <n v="0"/>
    <n v="0"/>
    <n v="1"/>
    <n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1-30T20:33:49"/>
    <d v="2015-01-30T20:33:49"/>
    <n v="1425242029"/>
    <n v="1422650029"/>
    <b v="0"/>
    <n v="0"/>
    <b v="0"/>
    <s v="theater/spaces"/>
    <n v="0"/>
    <e v="#DIV/0!"/>
    <s v="theater"/>
    <s v="spaces"/>
    <x v="10"/>
    <n v="0"/>
    <n v="0"/>
    <n v="1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2-14T19:49:01"/>
    <d v="2017-02-14T19:49:01"/>
    <n v="1489690141"/>
    <n v="1487101741"/>
    <b v="0"/>
    <n v="117"/>
    <b v="0"/>
    <s v="theater/plays"/>
    <n v="1.0860666666666667"/>
    <n v="139.24"/>
    <s v="theater"/>
    <s v="plays"/>
    <x v="6"/>
    <n v="0"/>
    <n v="0"/>
    <n v="0"/>
    <n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3-09T20:13:39"/>
    <d v="2017-03-09T20:13:39"/>
    <n v="1492542819"/>
    <n v="1489090419"/>
    <b v="0"/>
    <n v="1"/>
    <b v="0"/>
    <s v="theater/plays"/>
    <n v="8.0000000000000002E-3"/>
    <n v="10"/>
    <s v="theater"/>
    <s v="plays"/>
    <x v="4"/>
    <n v="0"/>
    <n v="0"/>
    <n v="0"/>
    <n v="0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3-14T15:21:56"/>
    <d v="2017-03-14T15:21:56"/>
    <n v="1492145940"/>
    <n v="1489504916"/>
    <b v="0"/>
    <n v="4"/>
    <b v="0"/>
    <s v="theater/plays"/>
    <n v="3.7499999999999999E-2"/>
    <n v="93.75"/>
    <s v="theater"/>
    <s v="plays"/>
    <x v="1"/>
    <n v="0"/>
    <n v="0"/>
    <n v="0"/>
    <n v="0"/>
  </r>
  <r>
    <n v="3131"/>
    <s v="SNAKE EYES"/>
    <s v="A Staged Reading of &quot;Snake Eyes,&quot; a new play by Alex Rafala"/>
    <n v="4100"/>
    <n v="645"/>
    <x v="3"/>
    <s v="US"/>
    <s v="USD"/>
    <d v="2017-03-09T13:54:05"/>
    <d v="2017-03-09T13:54:05"/>
    <n v="1491656045"/>
    <n v="1489067645"/>
    <b v="0"/>
    <n v="12"/>
    <b v="0"/>
    <s v="theater/plays"/>
    <n v="0.15731707317073171"/>
    <n v="53.75"/>
    <s v="theater"/>
    <s v="plays"/>
    <x v="4"/>
    <n v="0"/>
    <n v="0"/>
    <n v="0"/>
    <n v="0"/>
  </r>
  <r>
    <n v="3132"/>
    <s v="A Bite of a Snake Play"/>
    <s v="Smells Like Money, Drips Like Honey, Taste Like Mocha, Better Run AWAY"/>
    <n v="30000"/>
    <n v="10"/>
    <x v="3"/>
    <s v="US"/>
    <s v="USD"/>
    <d v="2017-02-20T08:24:20"/>
    <d v="2017-02-20T08:24:20"/>
    <n v="1492759460"/>
    <n v="1487579060"/>
    <b v="0"/>
    <n v="1"/>
    <b v="0"/>
    <s v="theater/plays"/>
    <n v="3.3333333333333332E-4"/>
    <n v="10"/>
    <s v="theater"/>
    <s v="plays"/>
    <x v="5"/>
    <n v="0"/>
    <n v="0"/>
    <n v="0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2-22T13:33:54"/>
    <d v="2017-02-22T13:33:54"/>
    <n v="1490358834"/>
    <n v="1487770434"/>
    <b v="0"/>
    <n v="16"/>
    <b v="0"/>
    <s v="theater/plays"/>
    <n v="1.08"/>
    <n v="33.75"/>
    <s v="theater"/>
    <s v="plays"/>
    <x v="2"/>
    <n v="0"/>
    <n v="0"/>
    <n v="0"/>
    <n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06T17:16:59"/>
    <d v="2017-03-06T17:16:59"/>
    <n v="1490631419"/>
    <n v="1488820619"/>
    <b v="0"/>
    <n v="12"/>
    <b v="0"/>
    <s v="theater/plays"/>
    <n v="0.22500000000000001"/>
    <n v="18.75"/>
    <s v="theater"/>
    <s v="plays"/>
    <x v="4"/>
    <n v="0"/>
    <n v="0"/>
    <n v="0"/>
    <n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3-13T03:38:41"/>
    <d v="2017-03-13T03:38:41"/>
    <n v="1491277121"/>
    <n v="1489376321"/>
    <b v="0"/>
    <n v="7"/>
    <b v="0"/>
    <s v="theater/plays"/>
    <n v="0.20849420849420849"/>
    <n v="23.14"/>
    <s v="theater"/>
    <s v="plays"/>
    <x v="2"/>
    <n v="0"/>
    <n v="0"/>
    <n v="0"/>
    <n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2-23T11:05:54"/>
    <d v="2017-02-23T11:05:54"/>
    <n v="1491001140"/>
    <n v="1487847954"/>
    <b v="0"/>
    <n v="22"/>
    <b v="0"/>
    <s v="theater/plays"/>
    <n v="1.278"/>
    <n v="29.05"/>
    <s v="theater"/>
    <s v="plays"/>
    <x v="2"/>
    <n v="0"/>
    <n v="0"/>
    <n v="0"/>
    <n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3-13T21:14:29"/>
    <d v="2017-03-13T21:14:29"/>
    <n v="1493838720"/>
    <n v="1489439669"/>
    <b v="0"/>
    <n v="1"/>
    <b v="0"/>
    <s v="theater/plays"/>
    <n v="3.3333333333333333E-2"/>
    <n v="50"/>
    <s v="theater"/>
    <s v="plays"/>
    <x v="4"/>
    <n v="0"/>
    <n v="0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3-15T15:30:07"/>
    <d v="2017-03-15T15:30:07"/>
    <n v="1491233407"/>
    <n v="1489591807"/>
    <b v="0"/>
    <n v="0"/>
    <b v="0"/>
    <s v="theater/plays"/>
    <n v="0"/>
    <e v="#DIV/0!"/>
    <s v="theater"/>
    <s v="plays"/>
    <x v="2"/>
    <n v="0"/>
    <n v="0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2-19T06:29:20"/>
    <d v="2017-02-19T06:29:20"/>
    <n v="1490416380"/>
    <n v="1487485760"/>
    <b v="0"/>
    <n v="6"/>
    <b v="0"/>
    <s v="theater/plays"/>
    <n v="5.3999999999999999E-2"/>
    <n v="450"/>
    <s v="theater"/>
    <s v="plays"/>
    <x v="10"/>
    <n v="0"/>
    <n v="0"/>
    <n v="0"/>
    <n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3-08T17:15:03"/>
    <d v="2017-03-08T17:15:03"/>
    <n v="1491581703"/>
    <n v="1488993303"/>
    <b v="0"/>
    <n v="4"/>
    <b v="0"/>
    <s v="theater/plays"/>
    <n v="9.5999999999999992E-3"/>
    <n v="24"/>
    <s v="theater"/>
    <s v="plays"/>
    <x v="1"/>
    <n v="0"/>
    <n v="0"/>
    <n v="0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3-06T18:04:48"/>
    <d v="2017-03-06T18:04:48"/>
    <n v="1492372800"/>
    <n v="1488823488"/>
    <b v="0"/>
    <n v="8"/>
    <b v="0"/>
    <s v="theater/plays"/>
    <n v="0.51600000000000001"/>
    <n v="32.25"/>
    <s v="theater"/>
    <s v="plays"/>
    <x v="2"/>
    <n v="0"/>
    <n v="0"/>
    <n v="0"/>
    <n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2-17T12:18:59"/>
    <d v="2017-02-17T12:18:59"/>
    <n v="1489922339"/>
    <n v="1487333939"/>
    <b v="0"/>
    <n v="3"/>
    <b v="0"/>
    <s v="theater/plays"/>
    <n v="1.6363636363636365E-2"/>
    <n v="15"/>
    <s v="theater"/>
    <s v="plays"/>
    <x v="4"/>
    <n v="0"/>
    <n v="0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3-14T08:35:56"/>
    <d v="2017-03-14T08:35:56"/>
    <n v="1491726956"/>
    <n v="1489480556"/>
    <b v="0"/>
    <n v="0"/>
    <b v="0"/>
    <s v="theater/plays"/>
    <n v="0"/>
    <e v="#DIV/0!"/>
    <s v="theater"/>
    <s v="plays"/>
    <x v="2"/>
    <n v="0"/>
    <n v="0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02T12:55:07"/>
    <d v="2017-03-02T12:55:07"/>
    <n v="1489903200"/>
    <n v="1488459307"/>
    <b v="0"/>
    <n v="30"/>
    <b v="0"/>
    <s v="theater/plays"/>
    <n v="0.754"/>
    <n v="251.33"/>
    <s v="theater"/>
    <s v="plays"/>
    <x v="1"/>
    <n v="0"/>
    <n v="0"/>
    <n v="0"/>
    <n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1-27T00:58:54"/>
    <d v="2017-01-27T00:58:54"/>
    <n v="1490659134"/>
    <n v="1485478734"/>
    <b v="0"/>
    <n v="0"/>
    <b v="0"/>
    <s v="theater/plays"/>
    <n v="0"/>
    <e v="#DIV/0!"/>
    <s v="theater"/>
    <s v="plays"/>
    <x v="9"/>
    <n v="0"/>
    <n v="0"/>
    <n v="0"/>
    <n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3-02T16:22:46"/>
    <d v="2017-03-02T16:22:46"/>
    <n v="1492356166"/>
    <n v="1488471766"/>
    <b v="0"/>
    <n v="12"/>
    <b v="0"/>
    <s v="theater/plays"/>
    <n v="0.105"/>
    <n v="437.5"/>
    <s v="theater"/>
    <s v="plays"/>
    <x v="10"/>
    <n v="0"/>
    <n v="0"/>
    <n v="0"/>
    <n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09-27T23:15:55"/>
    <d v="2014-09-27T23:15:55"/>
    <n v="1415319355"/>
    <n v="1411859755"/>
    <b v="1"/>
    <n v="213"/>
    <b v="1"/>
    <s v="theater/plays"/>
    <n v="1.1752499999999999"/>
    <n v="110.35"/>
    <s v="theater"/>
    <s v="plays"/>
    <x v="8"/>
    <n v="1"/>
    <n v="0"/>
    <n v="0"/>
    <n v="1"/>
  </r>
  <r>
    <n v="3148"/>
    <s v="The Aurora Project: A Sci-Fi Epic by Bella Poynton"/>
    <s v="Help fund The Aurora Project, an immersive science fiction epic."/>
    <n v="1800"/>
    <n v="2361"/>
    <x v="0"/>
    <s v="US"/>
    <s v="USD"/>
    <d v="2014-09-09T15:58:04"/>
    <d v="2014-09-09T15:58:04"/>
    <n v="1412136000"/>
    <n v="1410278284"/>
    <b v="1"/>
    <n v="57"/>
    <b v="1"/>
    <s v="theater/plays"/>
    <n v="1.3116666666666668"/>
    <n v="41.42"/>
    <s v="theater"/>
    <s v="plays"/>
    <x v="4"/>
    <n v="1"/>
    <n v="0"/>
    <n v="0"/>
    <n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1-13T00:25:00"/>
    <d v="2012-11-13T00:25:00"/>
    <n v="1354845600"/>
    <n v="1352766300"/>
    <b v="1"/>
    <n v="25"/>
    <b v="1"/>
    <s v="theater/plays"/>
    <n v="1.04"/>
    <n v="52"/>
    <s v="theater"/>
    <s v="plays"/>
    <x v="4"/>
    <n v="1"/>
    <n v="0"/>
    <n v="0"/>
    <n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0-10-27T06:20:03"/>
    <d v="2010-10-27T06:20:03"/>
    <n v="1295928000"/>
    <n v="1288160403"/>
    <b v="1"/>
    <n v="104"/>
    <b v="1"/>
    <s v="theater/plays"/>
    <n v="1.01"/>
    <n v="33.99"/>
    <s v="theater"/>
    <s v="plays"/>
    <x v="4"/>
    <n v="1"/>
    <n v="0"/>
    <n v="0"/>
    <n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8-11T20:09:34"/>
    <d v="2014-08-11T20:09:34"/>
    <n v="1410379774"/>
    <n v="1407787774"/>
    <b v="1"/>
    <n v="34"/>
    <b v="1"/>
    <s v="theater/plays"/>
    <n v="1.004"/>
    <n v="103.35"/>
    <s v="theater"/>
    <s v="plays"/>
    <x v="4"/>
    <n v="1"/>
    <n v="0"/>
    <n v="0"/>
    <n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0-03T20:49:27"/>
    <d v="2013-10-03T20:49:27"/>
    <n v="1383425367"/>
    <n v="1380833367"/>
    <b v="1"/>
    <n v="67"/>
    <b v="1"/>
    <s v="theater/plays"/>
    <n v="1.0595454545454546"/>
    <n v="34.79"/>
    <s v="theater"/>
    <s v="plays"/>
    <x v="4"/>
    <n v="1"/>
    <n v="0"/>
    <n v="0"/>
    <n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3-31T03:42:17"/>
    <d v="2011-03-31T03:42:17"/>
    <n v="1304225940"/>
    <n v="1301542937"/>
    <b v="1"/>
    <n v="241"/>
    <b v="1"/>
    <s v="theater/plays"/>
    <n v="3.3558333333333334"/>
    <n v="41.77"/>
    <s v="theater"/>
    <s v="plays"/>
    <x v="4"/>
    <n v="1"/>
    <n v="0"/>
    <n v="0"/>
    <n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3-02T21:00:58"/>
    <d v="2012-03-02T21:00:58"/>
    <n v="1333310458"/>
    <n v="1330722058"/>
    <b v="1"/>
    <n v="123"/>
    <b v="1"/>
    <s v="theater/plays"/>
    <n v="1.1292857142857142"/>
    <n v="64.27"/>
    <s v="theater"/>
    <s v="plays"/>
    <x v="0"/>
    <n v="1"/>
    <n v="0"/>
    <n v="0"/>
    <n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1-20T11:58:45"/>
    <d v="2012-11-20T11:58:45"/>
    <n v="1356004725"/>
    <n v="1353412725"/>
    <b v="1"/>
    <n v="302"/>
    <b v="1"/>
    <s v="theater/plays"/>
    <n v="1.885046"/>
    <n v="31.21"/>
    <s v="theater"/>
    <s v="plays"/>
    <x v="0"/>
    <n v="1"/>
    <n v="0"/>
    <n v="0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4-27T22:52:24"/>
    <d v="2012-04-27T22:52:24"/>
    <n v="1338591144"/>
    <n v="1335567144"/>
    <b v="1"/>
    <n v="89"/>
    <b v="1"/>
    <s v="theater/plays"/>
    <n v="1.0181818181818181"/>
    <n v="62.92"/>
    <s v="theater"/>
    <s v="plays"/>
    <x v="0"/>
    <n v="1"/>
    <n v="0"/>
    <n v="0"/>
    <n v="1"/>
  </r>
  <r>
    <n v="3157"/>
    <s v="Summer FourPlay"/>
    <s v="Four Directors.  Four One Acts.  Four Genres.  For You."/>
    <n v="4000"/>
    <n v="4040"/>
    <x v="0"/>
    <s v="US"/>
    <s v="USD"/>
    <d v="2014-07-09T18:55:05"/>
    <d v="2014-07-09T18:55:05"/>
    <n v="1405746000"/>
    <n v="1404932105"/>
    <b v="1"/>
    <n v="41"/>
    <b v="1"/>
    <s v="theater/plays"/>
    <n v="1.01"/>
    <n v="98.54"/>
    <s v="theater"/>
    <s v="plays"/>
    <x v="4"/>
    <n v="1"/>
    <n v="0"/>
    <n v="0"/>
    <n v="1"/>
  </r>
  <r>
    <n v="3158"/>
    <s v="Nursery Crimes"/>
    <s v="A 40s crime-noir play using nursery rhyme characters."/>
    <n v="5000"/>
    <n v="5700"/>
    <x v="0"/>
    <s v="US"/>
    <s v="USD"/>
    <d v="2013-06-22T20:09:12"/>
    <d v="2013-06-22T20:09:12"/>
    <n v="1374523752"/>
    <n v="1371931752"/>
    <b v="1"/>
    <n v="69"/>
    <b v="1"/>
    <s v="theater/plays"/>
    <n v="1.1399999999999999"/>
    <n v="82.61"/>
    <s v="theater"/>
    <s v="plays"/>
    <x v="0"/>
    <n v="1"/>
    <n v="0"/>
    <n v="0"/>
    <n v="1"/>
  </r>
  <r>
    <n v="3159"/>
    <s v="Waxwing: A New Play"/>
    <s v="WAXWING is an exciting new world premiere of mythic (perhaps even apocalyptic!) proportions."/>
    <n v="1500"/>
    <n v="2002.22"/>
    <x v="0"/>
    <s v="US"/>
    <s v="USD"/>
    <d v="2011-12-07T01:36:01"/>
    <d v="2011-12-07T01:36:01"/>
    <n v="1326927600"/>
    <n v="1323221761"/>
    <b v="1"/>
    <n v="52"/>
    <b v="1"/>
    <s v="theater/plays"/>
    <n v="1.3348133333333334"/>
    <n v="38.5"/>
    <s v="theater"/>
    <s v="plays"/>
    <x v="4"/>
    <n v="1"/>
    <n v="0"/>
    <n v="0"/>
    <n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7-21T06:21:27"/>
    <d v="2014-07-21T06:21:27"/>
    <n v="1407905940"/>
    <n v="1405923687"/>
    <b v="1"/>
    <n v="57"/>
    <b v="1"/>
    <s v="theater/plays"/>
    <n v="1.0153333333333334"/>
    <n v="80.16"/>
    <s v="theater"/>
    <s v="plays"/>
    <x v="4"/>
    <n v="1"/>
    <n v="0"/>
    <n v="0"/>
    <n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09-15T12:52:02"/>
    <d v="2014-09-15T12:52:02"/>
    <n v="1413377522"/>
    <n v="1410785522"/>
    <b v="1"/>
    <n v="74"/>
    <b v="1"/>
    <s v="theater/plays"/>
    <n v="1.0509999999999999"/>
    <n v="28.41"/>
    <s v="theater"/>
    <s v="plays"/>
    <x v="4"/>
    <n v="1"/>
    <n v="0"/>
    <n v="0"/>
    <n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6-09T16:27:42"/>
    <d v="2014-06-09T16:27:42"/>
    <n v="1404698400"/>
    <n v="1402331262"/>
    <b v="1"/>
    <n v="63"/>
    <b v="1"/>
    <s v="theater/plays"/>
    <n v="1.2715000000000001"/>
    <n v="80.73"/>
    <s v="theater"/>
    <s v="plays"/>
    <x v="4"/>
    <n v="1"/>
    <n v="0"/>
    <n v="0"/>
    <n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5-16T18:05:25"/>
    <d v="2014-05-16T18:05:25"/>
    <n v="1402855525"/>
    <n v="1400263525"/>
    <b v="1"/>
    <n v="72"/>
    <b v="1"/>
    <s v="theater/plays"/>
    <n v="1.1115384615384616"/>
    <n v="200.69"/>
    <s v="theater"/>
    <s v="plays"/>
    <x v="1"/>
    <n v="1"/>
    <n v="0"/>
    <n v="0"/>
    <n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5-07T19:20:15"/>
    <d v="2014-05-07T19:20:15"/>
    <n v="1402341615"/>
    <n v="1399490415"/>
    <b v="1"/>
    <n v="71"/>
    <b v="1"/>
    <s v="theater/plays"/>
    <n v="1.0676000000000001"/>
    <n v="37.590000000000003"/>
    <s v="theater"/>
    <s v="plays"/>
    <x v="4"/>
    <n v="1"/>
    <n v="0"/>
    <n v="0"/>
    <n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4-11T03:49:20"/>
    <d v="2011-04-11T03:49:20"/>
    <n v="1304395140"/>
    <n v="1302493760"/>
    <b v="1"/>
    <n v="21"/>
    <b v="1"/>
    <s v="theater/plays"/>
    <n v="1.6266666666666667"/>
    <n v="58.1"/>
    <s v="theater"/>
    <s v="plays"/>
    <x v="2"/>
    <n v="1"/>
    <n v="0"/>
    <n v="0"/>
    <n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0-28T16:35:53"/>
    <d v="2014-10-28T16:35:53"/>
    <n v="1416988740"/>
    <n v="1414514153"/>
    <b v="1"/>
    <n v="930"/>
    <b v="1"/>
    <s v="theater/plays"/>
    <n v="1.6022808571428573"/>
    <n v="60.3"/>
    <s v="theater"/>
    <s v="plays"/>
    <x v="7"/>
    <n v="1"/>
    <n v="0"/>
    <n v="0"/>
    <n v="1"/>
  </r>
  <r>
    <n v="3167"/>
    <s v="Destiny is Judd Nelson: a new play at FringeNYC"/>
    <s v="What is destiny? Explore it with us this August at FringeNYC."/>
    <n v="3000"/>
    <n v="3485"/>
    <x v="0"/>
    <s v="US"/>
    <s v="USD"/>
    <d v="2014-07-19T04:13:01"/>
    <d v="2014-07-19T04:13:01"/>
    <n v="1406952781"/>
    <n v="1405743181"/>
    <b v="1"/>
    <n v="55"/>
    <b v="1"/>
    <s v="theater/plays"/>
    <n v="1.1616666666666666"/>
    <n v="63.36"/>
    <s v="theater"/>
    <s v="plays"/>
    <x v="4"/>
    <n v="1"/>
    <n v="0"/>
    <n v="0"/>
    <n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5-13T02:32:33"/>
    <d v="2014-05-13T02:32:33"/>
    <n v="1402696800"/>
    <n v="1399948353"/>
    <b v="1"/>
    <n v="61"/>
    <b v="1"/>
    <s v="theater/plays"/>
    <n v="1.242"/>
    <n v="50.9"/>
    <s v="theater"/>
    <s v="plays"/>
    <x v="4"/>
    <n v="1"/>
    <n v="0"/>
    <n v="0"/>
    <n v="1"/>
  </r>
  <r>
    <n v="3169"/>
    <s v="The Window"/>
    <s v="We're bringing The Window to the Cherry Lane Theater in January 2014."/>
    <n v="8000"/>
    <n v="8241"/>
    <x v="0"/>
    <s v="US"/>
    <s v="USD"/>
    <d v="2013-11-13T17:42:41"/>
    <d v="2013-11-13T17:42:41"/>
    <n v="1386910740"/>
    <n v="1384364561"/>
    <b v="1"/>
    <n v="82"/>
    <b v="1"/>
    <s v="theater/plays"/>
    <n v="1.030125"/>
    <n v="100.5"/>
    <s v="theater"/>
    <s v="plays"/>
    <x v="0"/>
    <n v="1"/>
    <n v="0"/>
    <n v="0"/>
    <n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5-30T01:55:44"/>
    <d v="2014-05-30T01:55:44"/>
    <n v="1404273600"/>
    <n v="1401414944"/>
    <b v="1"/>
    <n v="71"/>
    <b v="1"/>
    <s v="theater/plays"/>
    <n v="1.1225000000000001"/>
    <n v="31.62"/>
    <s v="theater"/>
    <s v="plays"/>
    <x v="4"/>
    <n v="1"/>
    <n v="0"/>
    <n v="0"/>
    <n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4-06T14:35:58"/>
    <d v="2016-04-06T14:35:58"/>
    <n v="1462545358"/>
    <n v="1459953358"/>
    <b v="1"/>
    <n v="117"/>
    <b v="1"/>
    <s v="theater/plays"/>
    <n v="1.0881428571428571"/>
    <n v="65.099999999999994"/>
    <s v="theater"/>
    <s v="plays"/>
    <x v="0"/>
    <n v="1"/>
    <n v="0"/>
    <n v="0"/>
    <n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1-15T17:31:08"/>
    <d v="2012-01-15T17:31:08"/>
    <n v="1329240668"/>
    <n v="1326648668"/>
    <b v="1"/>
    <n v="29"/>
    <b v="1"/>
    <s v="theater/plays"/>
    <n v="1.1499999999999999"/>
    <n v="79.31"/>
    <s v="theater"/>
    <s v="plays"/>
    <x v="4"/>
    <n v="1"/>
    <n v="0"/>
    <n v="0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8-27T21:04:52"/>
    <d v="2014-08-27T21:04:52"/>
    <n v="1411765492"/>
    <n v="1409173492"/>
    <b v="1"/>
    <n v="74"/>
    <b v="1"/>
    <s v="theater/plays"/>
    <n v="1.03"/>
    <n v="139.19"/>
    <s v="theater"/>
    <s v="plays"/>
    <x v="1"/>
    <n v="1"/>
    <n v="0"/>
    <n v="0"/>
    <n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11T20:45:08"/>
    <d v="2014-08-11T20:45:08"/>
    <n v="1408999508"/>
    <n v="1407789908"/>
    <b v="1"/>
    <n v="23"/>
    <b v="1"/>
    <s v="theater/plays"/>
    <n v="1.0113333333333334"/>
    <n v="131.91"/>
    <s v="theater"/>
    <s v="plays"/>
    <x v="4"/>
    <n v="1"/>
    <n v="0"/>
    <n v="0"/>
    <n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0-12-19T21:17:07"/>
    <d v="2010-12-19T21:17:07"/>
    <n v="1297977427"/>
    <n v="1292793427"/>
    <b v="1"/>
    <n v="60"/>
    <b v="1"/>
    <s v="theater/plays"/>
    <n v="1.0955999999999999"/>
    <n v="91.3"/>
    <s v="theater"/>
    <s v="plays"/>
    <x v="0"/>
    <n v="1"/>
    <n v="0"/>
    <n v="0"/>
    <n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7-22T22:20:31"/>
    <d v="2013-07-22T22:20:31"/>
    <n v="1376838000"/>
    <n v="1374531631"/>
    <b v="1"/>
    <n v="55"/>
    <b v="1"/>
    <s v="theater/plays"/>
    <n v="1.148421052631579"/>
    <n v="39.67"/>
    <s v="theater"/>
    <s v="plays"/>
    <x v="4"/>
    <n v="1"/>
    <n v="0"/>
    <n v="0"/>
    <n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5-22T16:00:09"/>
    <d v="2014-05-22T16:00:09"/>
    <n v="1403366409"/>
    <n v="1400774409"/>
    <b v="1"/>
    <n v="51"/>
    <b v="1"/>
    <s v="theater/plays"/>
    <n v="1.1739999999999999"/>
    <n v="57.55"/>
    <s v="theater"/>
    <s v="plays"/>
    <x v="4"/>
    <n v="1"/>
    <n v="0"/>
    <n v="0"/>
    <n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6-16T14:31:15"/>
    <d v="2014-06-16T14:31:15"/>
    <n v="1405521075"/>
    <n v="1402929075"/>
    <b v="1"/>
    <n v="78"/>
    <b v="1"/>
    <s v="theater/plays"/>
    <n v="1.7173333333333334"/>
    <n v="33.03"/>
    <s v="theater"/>
    <s v="plays"/>
    <x v="4"/>
    <n v="1"/>
    <n v="0"/>
    <n v="0"/>
    <n v="1"/>
  </r>
  <r>
    <n v="3179"/>
    <s v="I Do Wonder"/>
    <s v="A Sci-fi play in several vignettes that will narrate an alternate history in the mid-20th century."/>
    <n v="4200"/>
    <n v="4794.82"/>
    <x v="0"/>
    <s v="US"/>
    <s v="USD"/>
    <d v="2013-04-11T16:51:11"/>
    <d v="2013-04-11T16:51:11"/>
    <n v="1367859071"/>
    <n v="1365699071"/>
    <b v="1"/>
    <n v="62"/>
    <b v="1"/>
    <s v="theater/plays"/>
    <n v="1.1416238095238094"/>
    <n v="77.34"/>
    <s v="theater"/>
    <s v="plays"/>
    <x v="4"/>
    <n v="1"/>
    <n v="0"/>
    <n v="0"/>
    <n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5-21T09:54:09"/>
    <d v="2014-05-21T09:54:09"/>
    <n v="1403258049"/>
    <n v="1400666049"/>
    <b v="1"/>
    <n v="45"/>
    <b v="1"/>
    <s v="theater/plays"/>
    <n v="1.1975"/>
    <n v="31.93"/>
    <s v="theater"/>
    <s v="plays"/>
    <x v="4"/>
    <n v="1"/>
    <n v="0"/>
    <n v="0"/>
    <n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5-20T07:26:27"/>
    <d v="2014-05-20T07:26:27"/>
    <n v="1402848000"/>
    <n v="1400570787"/>
    <b v="1"/>
    <n v="15"/>
    <b v="1"/>
    <s v="theater/plays"/>
    <n v="1.0900000000000001"/>
    <n v="36.33"/>
    <s v="theater"/>
    <s v="plays"/>
    <x v="2"/>
    <n v="1"/>
    <n v="0"/>
    <n v="0"/>
    <n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1-12-06T22:47:01"/>
    <d v="2011-12-06T22:47:01"/>
    <n v="1328029200"/>
    <n v="1323211621"/>
    <b v="1"/>
    <n v="151"/>
    <b v="1"/>
    <s v="theater/plays"/>
    <n v="1.0088571428571429"/>
    <n v="46.77"/>
    <s v="theater"/>
    <s v="plays"/>
    <x v="0"/>
    <n v="1"/>
    <n v="0"/>
    <n v="0"/>
    <n v="1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05T19:04:29"/>
    <d v="2013-08-05T19:04:29"/>
    <n v="1377284669"/>
    <n v="1375729469"/>
    <b v="1"/>
    <n v="68"/>
    <b v="1"/>
    <s v="theater/plays"/>
    <n v="1.0900000000000001"/>
    <n v="40.07"/>
    <s v="theater"/>
    <s v="plays"/>
    <x v="4"/>
    <n v="1"/>
    <n v="0"/>
    <n v="0"/>
    <n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6-01T23:50:31"/>
    <d v="2014-06-01T23:50:31"/>
    <n v="1404258631"/>
    <n v="1401666631"/>
    <b v="1"/>
    <n v="46"/>
    <b v="1"/>
    <s v="theater/plays"/>
    <n v="1.0720930232558139"/>
    <n v="100.22"/>
    <s v="theater"/>
    <s v="plays"/>
    <x v="4"/>
    <n v="1"/>
    <n v="0"/>
    <n v="0"/>
    <n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09T23:27:21"/>
    <d v="2014-07-09T23:27:21"/>
    <n v="1405553241"/>
    <n v="1404948441"/>
    <b v="1"/>
    <n v="24"/>
    <b v="1"/>
    <s v="theater/plays"/>
    <n v="1"/>
    <n v="41.67"/>
    <s v="theater"/>
    <s v="plays"/>
    <x v="4"/>
    <n v="1"/>
    <n v="0"/>
    <n v="0"/>
    <n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8-17T22:10:38"/>
    <d v="2014-08-17T22:10:38"/>
    <n v="1410901200"/>
    <n v="1408313438"/>
    <b v="1"/>
    <n v="70"/>
    <b v="1"/>
    <s v="theater/plays"/>
    <n v="1.0218750000000001"/>
    <n v="46.71"/>
    <s v="theater"/>
    <s v="plays"/>
    <x v="4"/>
    <n v="1"/>
    <n v="0"/>
    <n v="0"/>
    <n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7-15T15:59:33"/>
    <d v="2014-07-15T15:59:33"/>
    <n v="1407167973"/>
    <n v="1405439973"/>
    <b v="1"/>
    <n v="244"/>
    <b v="1"/>
    <s v="theater/plays"/>
    <n v="1.1629333333333334"/>
    <n v="71.489999999999995"/>
    <s v="theater"/>
    <s v="plays"/>
    <x v="6"/>
    <n v="1"/>
    <n v="0"/>
    <n v="0"/>
    <n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5-20T09:58:22"/>
    <d v="2015-05-20T09:58:22"/>
    <n v="1433930302"/>
    <n v="1432115902"/>
    <b v="0"/>
    <n v="9"/>
    <b v="0"/>
    <s v="theater/musical"/>
    <n v="0.65"/>
    <n v="14.44"/>
    <s v="theater"/>
    <s v="musical"/>
    <x v="2"/>
    <n v="0"/>
    <n v="1"/>
    <n v="0"/>
    <n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4-24T08:18:52"/>
    <d v="2015-04-24T08:18:52"/>
    <n v="1432455532"/>
    <n v="1429863532"/>
    <b v="0"/>
    <n v="19"/>
    <b v="0"/>
    <s v="theater/musical"/>
    <n v="0.12327272727272727"/>
    <n v="356.84"/>
    <s v="theater"/>
    <s v="musical"/>
    <x v="10"/>
    <n v="0"/>
    <n v="1"/>
    <n v="0"/>
    <n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1-09T03:37:55"/>
    <d v="2016-11-09T03:37:55"/>
    <n v="1481258275"/>
    <n v="1478662675"/>
    <b v="0"/>
    <n v="0"/>
    <b v="0"/>
    <s v="theater/musical"/>
    <n v="0"/>
    <e v="#DIV/0!"/>
    <s v="theater"/>
    <s v="musical"/>
    <x v="4"/>
    <n v="0"/>
    <n v="1"/>
    <n v="0"/>
    <n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6-17T18:07:49"/>
    <d v="2016-06-17T18:07:49"/>
    <n v="1471370869"/>
    <n v="1466186869"/>
    <b v="0"/>
    <n v="4"/>
    <b v="0"/>
    <s v="theater/musical"/>
    <n v="4.0266666666666666E-2"/>
    <n v="37.75"/>
    <s v="theater"/>
    <s v="musical"/>
    <x v="4"/>
    <n v="0"/>
    <n v="1"/>
    <n v="0"/>
    <n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1-14T22:34:19"/>
    <d v="2015-01-14T22:34:19"/>
    <n v="1425160800"/>
    <n v="1421274859"/>
    <b v="0"/>
    <n v="8"/>
    <b v="0"/>
    <s v="theater/musical"/>
    <n v="1.0200000000000001E-2"/>
    <n v="12.75"/>
    <s v="theater"/>
    <s v="musical"/>
    <x v="1"/>
    <n v="0"/>
    <n v="1"/>
    <n v="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1-06T23:14:16"/>
    <d v="2015-01-06T23:14:16"/>
    <n v="1424474056"/>
    <n v="1420586056"/>
    <b v="0"/>
    <n v="24"/>
    <b v="0"/>
    <s v="theater/musical"/>
    <n v="0.1174"/>
    <n v="24.46"/>
    <s v="theater"/>
    <s v="musical"/>
    <x v="0"/>
    <n v="0"/>
    <n v="1"/>
    <n v="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6-27T01:29:58"/>
    <d v="2015-06-27T01:29:58"/>
    <n v="1437960598"/>
    <n v="1435368598"/>
    <b v="0"/>
    <n v="0"/>
    <b v="0"/>
    <s v="theater/musical"/>
    <n v="0"/>
    <e v="#DIV/0!"/>
    <s v="theater"/>
    <s v="musical"/>
    <x v="1"/>
    <n v="0"/>
    <n v="1"/>
    <n v="0"/>
    <n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1-13T14:15:42"/>
    <d v="2015-01-13T14:15:42"/>
    <n v="1423750542"/>
    <n v="1421158542"/>
    <b v="0"/>
    <n v="39"/>
    <b v="0"/>
    <s v="theater/musical"/>
    <n v="0.59142857142857141"/>
    <n v="53.08"/>
    <s v="theater"/>
    <s v="musical"/>
    <x v="4"/>
    <n v="0"/>
    <n v="1"/>
    <n v="0"/>
    <n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6-02T14:21:15"/>
    <d v="2015-06-02T14:21:15"/>
    <n v="1438437600"/>
    <n v="1433254875"/>
    <b v="0"/>
    <n v="6"/>
    <b v="0"/>
    <s v="theater/musical"/>
    <n v="5.9999999999999995E-4"/>
    <n v="300"/>
    <s v="theater"/>
    <s v="musical"/>
    <x v="10"/>
    <n v="0"/>
    <n v="1"/>
    <n v="0"/>
    <n v="1"/>
  </r>
  <r>
    <n v="3197"/>
    <s v="Mirror, mirror on the wall"/>
    <s v="This years most important stage project for young artists in our region. www.ungespor.no"/>
    <n v="10000"/>
    <n v="1145"/>
    <x v="2"/>
    <s v="NO"/>
    <s v="NOK"/>
    <d v="2015-01-05T11:50:18"/>
    <d v="2015-01-05T11:50:18"/>
    <n v="1423050618"/>
    <n v="1420458618"/>
    <b v="0"/>
    <n v="4"/>
    <b v="0"/>
    <s v="theater/musical"/>
    <n v="0.1145"/>
    <n v="286.25"/>
    <s v="theater"/>
    <s v="musical"/>
    <x v="1"/>
    <n v="0"/>
    <n v="1"/>
    <n v="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1-09T10:11:17"/>
    <d v="2015-01-09T10:11:17"/>
    <n v="1424081477"/>
    <n v="1420798277"/>
    <b v="0"/>
    <n v="3"/>
    <b v="0"/>
    <s v="theater/musical"/>
    <n v="3.6666666666666666E-3"/>
    <n v="36.67"/>
    <s v="theater"/>
    <s v="musical"/>
    <x v="5"/>
    <n v="0"/>
    <n v="1"/>
    <n v="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8-07T18:16:58"/>
    <d v="2014-08-07T18:16:58"/>
    <n v="1410037200"/>
    <n v="1407435418"/>
    <b v="0"/>
    <n v="53"/>
    <b v="0"/>
    <s v="theater/musical"/>
    <n v="0.52159999999999995"/>
    <n v="49.21"/>
    <s v="theater"/>
    <s v="musical"/>
    <x v="0"/>
    <n v="0"/>
    <n v="1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3-31T07:41:41"/>
    <d v="2016-03-31T07:41:41"/>
    <n v="1461994440"/>
    <n v="1459410101"/>
    <b v="0"/>
    <n v="1"/>
    <b v="0"/>
    <s v="theater/musical"/>
    <n v="2.0000000000000002E-5"/>
    <n v="1"/>
    <s v="theater"/>
    <s v="musical"/>
    <x v="10"/>
    <n v="0"/>
    <n v="1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10T18:24:37"/>
    <d v="2014-08-10T18:24:37"/>
    <n v="1409509477"/>
    <n v="1407695077"/>
    <b v="0"/>
    <n v="2"/>
    <b v="0"/>
    <s v="theater/musical"/>
    <n v="1.2500000000000001E-2"/>
    <n v="12.5"/>
    <s v="theater"/>
    <s v="musical"/>
    <x v="4"/>
    <n v="0"/>
    <n v="1"/>
    <n v="0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0-16T20:29:06"/>
    <d v="2015-10-16T20:29:06"/>
    <n v="1450072740"/>
    <n v="1445027346"/>
    <b v="0"/>
    <n v="25"/>
    <b v="0"/>
    <s v="theater/musical"/>
    <n v="0.54520000000000002"/>
    <n v="109.04"/>
    <s v="theater"/>
    <s v="musical"/>
    <x v="0"/>
    <n v="0"/>
    <n v="1"/>
    <n v="0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8-26T23:43:42"/>
    <d v="2015-08-26T23:43:42"/>
    <n v="1443224622"/>
    <n v="1440632622"/>
    <b v="0"/>
    <n v="6"/>
    <b v="0"/>
    <s v="theater/musical"/>
    <n v="0.25"/>
    <n v="41.67"/>
    <s v="theater"/>
    <s v="musical"/>
    <x v="4"/>
    <n v="0"/>
    <n v="1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6-17T16:27:59"/>
    <d v="2015-06-17T16:27:59"/>
    <n v="1437149640"/>
    <n v="1434558479"/>
    <b v="0"/>
    <n v="0"/>
    <b v="0"/>
    <s v="theater/musical"/>
    <n v="0"/>
    <e v="#DIV/0!"/>
    <s v="theater"/>
    <s v="musical"/>
    <x v="2"/>
    <n v="0"/>
    <n v="1"/>
    <n v="0"/>
    <n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4-01T08:59:32"/>
    <d v="2015-04-01T08:59:32"/>
    <n v="1430470772"/>
    <n v="1427878772"/>
    <b v="0"/>
    <n v="12"/>
    <b v="0"/>
    <s v="theater/musical"/>
    <n v="3.4125000000000003E-2"/>
    <n v="22.75"/>
    <s v="theater"/>
    <s v="musical"/>
    <x v="0"/>
    <n v="0"/>
    <n v="1"/>
    <n v="0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8-20T06:37:31"/>
    <d v="2015-08-20T06:37:31"/>
    <n v="1442644651"/>
    <n v="1440052651"/>
    <b v="0"/>
    <n v="0"/>
    <b v="0"/>
    <s v="theater/musical"/>
    <n v="0"/>
    <e v="#DIV/0!"/>
    <s v="theater"/>
    <s v="musical"/>
    <x v="0"/>
    <n v="0"/>
    <n v="1"/>
    <n v="0"/>
    <n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2-22T06:40:07"/>
    <d v="2015-02-22T06:40:07"/>
    <n v="1429767607"/>
    <n v="1424587207"/>
    <b v="0"/>
    <n v="36"/>
    <b v="0"/>
    <s v="theater/musical"/>
    <n v="0.46363636363636362"/>
    <n v="70.83"/>
    <s v="theater"/>
    <s v="musical"/>
    <x v="0"/>
    <n v="0"/>
    <n v="1"/>
    <n v="0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07T14:31:17"/>
    <d v="2014-07-07T14:31:17"/>
    <n v="1406557877"/>
    <n v="1404743477"/>
    <b v="1"/>
    <n v="82"/>
    <b v="1"/>
    <s v="theater/plays"/>
    <n v="1.0349999999999999"/>
    <n v="63.11"/>
    <s v="theater"/>
    <s v="plays"/>
    <x v="0"/>
    <n v="1"/>
    <n v="0"/>
    <n v="0"/>
    <n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5-19T15:17:38"/>
    <d v="2014-05-19T15:17:38"/>
    <n v="1403305200"/>
    <n v="1400512658"/>
    <b v="1"/>
    <n v="226"/>
    <b v="1"/>
    <s v="theater/plays"/>
    <n v="1.1932315789473684"/>
    <n v="50.16"/>
    <s v="theater"/>
    <s v="plays"/>
    <x v="0"/>
    <n v="1"/>
    <n v="0"/>
    <n v="0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4-14T22:28:39"/>
    <d v="2012-04-14T22:28:39"/>
    <n v="1338523140"/>
    <n v="1334442519"/>
    <b v="1"/>
    <n v="60"/>
    <b v="1"/>
    <s v="theater/plays"/>
    <n v="1.2576666666666667"/>
    <n v="62.88"/>
    <s v="theater"/>
    <s v="plays"/>
    <x v="4"/>
    <n v="1"/>
    <n v="0"/>
    <n v="0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7-14T14:04:40"/>
    <d v="2014-07-14T14:04:40"/>
    <n v="1408068000"/>
    <n v="1405346680"/>
    <b v="1"/>
    <n v="322"/>
    <b v="1"/>
    <s v="theater/plays"/>
    <n v="1.1974347826086957"/>
    <n v="85.53"/>
    <s v="theater"/>
    <s v="plays"/>
    <x v="8"/>
    <n v="1"/>
    <n v="0"/>
    <n v="0"/>
    <n v="1"/>
  </r>
  <r>
    <n v="3212"/>
    <s v="Campo Maldito"/>
    <s v="Help us bring our production of Campo Maldito to New York AND San Francisco!"/>
    <n v="4000"/>
    <n v="5050"/>
    <x v="0"/>
    <s v="US"/>
    <s v="USD"/>
    <d v="2014-07-09T19:05:51"/>
    <d v="2014-07-09T19:05:51"/>
    <n v="1407524751"/>
    <n v="1404932751"/>
    <b v="1"/>
    <n v="94"/>
    <b v="1"/>
    <s v="theater/plays"/>
    <n v="1.2625"/>
    <n v="53.72"/>
    <s v="theater"/>
    <s v="plays"/>
    <x v="4"/>
    <n v="1"/>
    <n v="0"/>
    <n v="0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6-16T18:19:19"/>
    <d v="2015-06-16T18:19:19"/>
    <n v="1437934759"/>
    <n v="1434478759"/>
    <b v="1"/>
    <n v="47"/>
    <b v="1"/>
    <s v="theater/plays"/>
    <n v="1.0011666666666668"/>
    <n v="127.81"/>
    <s v="theater"/>
    <s v="plays"/>
    <x v="0"/>
    <n v="1"/>
    <n v="0"/>
    <n v="0"/>
    <n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5-11-29T19:01:13"/>
    <d v="2015-11-29T19:01:13"/>
    <n v="1452038100"/>
    <n v="1448823673"/>
    <b v="1"/>
    <n v="115"/>
    <b v="1"/>
    <s v="theater/plays"/>
    <n v="1.0213333333333334"/>
    <n v="106.57"/>
    <s v="theater"/>
    <s v="plays"/>
    <x v="1"/>
    <n v="1"/>
    <n v="0"/>
    <n v="0"/>
    <n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8-03T15:57:51"/>
    <d v="2015-08-03T15:57:51"/>
    <n v="1441857540"/>
    <n v="1438617471"/>
    <b v="1"/>
    <n v="134"/>
    <b v="1"/>
    <s v="theater/plays"/>
    <n v="1.0035142857142858"/>
    <n v="262.11"/>
    <s v="theater"/>
    <s v="plays"/>
    <x v="7"/>
    <n v="1"/>
    <n v="0"/>
    <n v="0"/>
    <n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6-10T11:06:11"/>
    <d v="2015-06-10T11:06:11"/>
    <n v="1436625000"/>
    <n v="1433934371"/>
    <b v="1"/>
    <n v="35"/>
    <b v="1"/>
    <s v="theater/plays"/>
    <n v="1.0004999999999999"/>
    <n v="57.17"/>
    <s v="theater"/>
    <s v="plays"/>
    <x v="4"/>
    <n v="1"/>
    <n v="0"/>
    <n v="0"/>
    <n v="1"/>
  </r>
  <r>
    <n v="3217"/>
    <s v="Wake Up Call @ IRT Theater"/>
    <s v="Wake Up Call is a comedic play about a group of hotel employees working on Christmas Eve."/>
    <n v="4500"/>
    <n v="5221"/>
    <x v="0"/>
    <s v="US"/>
    <s v="USD"/>
    <d v="2016-10-05T13:06:24"/>
    <d v="2016-10-05T13:06:24"/>
    <n v="1478264784"/>
    <n v="1475672784"/>
    <b v="1"/>
    <n v="104"/>
    <b v="1"/>
    <s v="theater/plays"/>
    <n v="1.1602222222222223"/>
    <n v="50.2"/>
    <s v="theater"/>
    <s v="plays"/>
    <x v="4"/>
    <n v="1"/>
    <n v="0"/>
    <n v="0"/>
    <n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1-28T00:03:06"/>
    <d v="2014-11-28T00:03:06"/>
    <n v="1419984000"/>
    <n v="1417132986"/>
    <b v="1"/>
    <n v="184"/>
    <b v="1"/>
    <s v="theater/plays"/>
    <n v="1.0209999999999999"/>
    <n v="66.59"/>
    <s v="theater"/>
    <s v="plays"/>
    <x v="1"/>
    <n v="1"/>
    <n v="0"/>
    <n v="0"/>
    <n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2-15T23:35:47"/>
    <d v="2015-02-15T23:35:47"/>
    <n v="1427063747"/>
    <n v="1424043347"/>
    <b v="1"/>
    <n v="119"/>
    <b v="1"/>
    <s v="theater/plays"/>
    <n v="1.0011000000000001"/>
    <n v="168.25"/>
    <s v="theater"/>
    <s v="plays"/>
    <x v="8"/>
    <n v="1"/>
    <n v="0"/>
    <n v="0"/>
    <n v="1"/>
  </r>
  <r>
    <n v="3220"/>
    <s v="Burners"/>
    <s v="A sci-fi thriller for the stage opening March 10 in Los Angeles."/>
    <n v="15000"/>
    <n v="15126"/>
    <x v="0"/>
    <s v="US"/>
    <s v="USD"/>
    <d v="2017-02-06T20:00:04"/>
    <d v="2017-02-06T20:00:04"/>
    <n v="1489352400"/>
    <n v="1486411204"/>
    <b v="1"/>
    <n v="59"/>
    <b v="1"/>
    <s v="theater/plays"/>
    <n v="1.0084"/>
    <n v="256.37"/>
    <s v="theater"/>
    <s v="plays"/>
    <x v="6"/>
    <n v="1"/>
    <n v="0"/>
    <n v="0"/>
    <n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5-31T16:43:23"/>
    <d v="2015-05-31T16:43:23"/>
    <n v="1436114603"/>
    <n v="1433090603"/>
    <b v="1"/>
    <n v="113"/>
    <b v="1"/>
    <s v="theater/plays"/>
    <n v="1.0342499999999999"/>
    <n v="36.61"/>
    <s v="theater"/>
    <s v="plays"/>
    <x v="4"/>
    <n v="1"/>
    <n v="0"/>
    <n v="0"/>
    <n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09-23T13:58:17"/>
    <d v="2015-09-23T13:58:17"/>
    <n v="1445722140"/>
    <n v="1443016697"/>
    <b v="1"/>
    <n v="84"/>
    <b v="1"/>
    <s v="theater/plays"/>
    <n v="1.248"/>
    <n v="37.14"/>
    <s v="theater"/>
    <s v="plays"/>
    <x v="4"/>
    <n v="1"/>
    <n v="0"/>
    <n v="0"/>
    <n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7-21T20:02:56"/>
    <d v="2015-07-21T20:02:56"/>
    <n v="1440100976"/>
    <n v="1437508976"/>
    <b v="1"/>
    <n v="74"/>
    <b v="1"/>
    <s v="theater/plays"/>
    <n v="1.0951612903225807"/>
    <n v="45.88"/>
    <s v="theater"/>
    <s v="plays"/>
    <x v="4"/>
    <n v="1"/>
    <n v="0"/>
    <n v="0"/>
    <n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6-11-23T20:25:13"/>
    <d v="2016-11-23T20:25:13"/>
    <n v="1484024400"/>
    <n v="1479932713"/>
    <b v="1"/>
    <n v="216"/>
    <b v="1"/>
    <s v="theater/plays"/>
    <n v="1.0203333333333333"/>
    <n v="141.71"/>
    <s v="theater"/>
    <s v="plays"/>
    <x v="5"/>
    <n v="1"/>
    <n v="0"/>
    <n v="0"/>
    <n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5-13T13:25:38"/>
    <d v="2016-05-13T13:25:38"/>
    <n v="1464987600"/>
    <n v="1463145938"/>
    <b v="1"/>
    <n v="39"/>
    <b v="1"/>
    <s v="theater/plays"/>
    <n v="1.0235000000000001"/>
    <n v="52.49"/>
    <s v="theater"/>
    <s v="plays"/>
    <x v="4"/>
    <n v="1"/>
    <n v="0"/>
    <n v="0"/>
    <n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09-30T14:00:12"/>
    <d v="2015-09-30T14:00:12"/>
    <n v="1446213612"/>
    <n v="1443621612"/>
    <b v="1"/>
    <n v="21"/>
    <b v="1"/>
    <s v="theater/plays"/>
    <n v="1.0416666666666667"/>
    <n v="59.52"/>
    <s v="theater"/>
    <s v="plays"/>
    <x v="4"/>
    <n v="1"/>
    <n v="0"/>
    <n v="0"/>
    <n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6-12-18T21:10:36"/>
    <d v="2016-12-18T21:10:36"/>
    <n v="1484687436"/>
    <n v="1482095436"/>
    <b v="0"/>
    <n v="30"/>
    <b v="1"/>
    <s v="theater/plays"/>
    <n v="1.25"/>
    <n v="50"/>
    <s v="theater"/>
    <s v="plays"/>
    <x v="4"/>
    <n v="1"/>
    <n v="0"/>
    <n v="0"/>
    <n v="1"/>
  </r>
  <r>
    <n v="3228"/>
    <s v="Hear Me Roar: A Season of Powerful Women"/>
    <s v="A Season of Powerful Women. A Season of Defiance."/>
    <n v="7000"/>
    <n v="7164"/>
    <x v="0"/>
    <s v="US"/>
    <s v="USD"/>
    <d v="2015-11-15T17:01:24"/>
    <d v="2015-11-15T17:01:24"/>
    <n v="1450328340"/>
    <n v="1447606884"/>
    <b v="1"/>
    <n v="37"/>
    <b v="1"/>
    <s v="theater/plays"/>
    <n v="1.0234285714285714"/>
    <n v="193.62"/>
    <s v="theater"/>
    <s v="plays"/>
    <x v="0"/>
    <n v="1"/>
    <n v="0"/>
    <n v="0"/>
    <n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0-21T06:59:58"/>
    <d v="2014-10-21T06:59:58"/>
    <n v="1416470398"/>
    <n v="1413874798"/>
    <b v="1"/>
    <n v="202"/>
    <b v="1"/>
    <s v="theater/plays"/>
    <n v="1.0786500000000001"/>
    <n v="106.8"/>
    <s v="theater"/>
    <s v="plays"/>
    <x v="8"/>
    <n v="1"/>
    <n v="0"/>
    <n v="0"/>
    <n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09-16T04:02:06"/>
    <d v="2014-09-16T04:02:06"/>
    <n v="1412135940"/>
    <n v="1410840126"/>
    <b v="1"/>
    <n v="37"/>
    <b v="1"/>
    <s v="theater/plays"/>
    <n v="1.0988461538461538"/>
    <n v="77.22"/>
    <s v="theater"/>
    <s v="plays"/>
    <x v="4"/>
    <n v="1"/>
    <n v="0"/>
    <n v="0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3-17T22:39:07"/>
    <d v="2016-03-17T22:39:07"/>
    <n v="1460846347"/>
    <n v="1458254347"/>
    <b v="0"/>
    <n v="28"/>
    <b v="1"/>
    <s v="theater/plays"/>
    <n v="1.61"/>
    <n v="57.5"/>
    <s v="theater"/>
    <s v="plays"/>
    <x v="4"/>
    <n v="1"/>
    <n v="0"/>
    <n v="0"/>
    <n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4-03T19:31:57"/>
    <d v="2016-04-03T19:31:57"/>
    <n v="1462334340"/>
    <n v="1459711917"/>
    <b v="1"/>
    <n v="26"/>
    <b v="1"/>
    <s v="theater/plays"/>
    <n v="1.3120000000000001"/>
    <n v="50.46"/>
    <s v="theater"/>
    <s v="plays"/>
    <x v="4"/>
    <n v="1"/>
    <n v="0"/>
    <n v="0"/>
    <n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1-31T19:19:15"/>
    <d v="2017-01-31T19:19:15"/>
    <n v="1488482355"/>
    <n v="1485890355"/>
    <b v="0"/>
    <n v="61"/>
    <b v="1"/>
    <s v="theater/plays"/>
    <n v="1.1879999999999999"/>
    <n v="97.38"/>
    <s v="theater"/>
    <s v="plays"/>
    <x v="0"/>
    <n v="1"/>
    <n v="0"/>
    <n v="0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6-12-30T18:56:48"/>
    <d v="2016-12-30T18:56:48"/>
    <n v="1485991860"/>
    <n v="1483124208"/>
    <b v="0"/>
    <n v="115"/>
    <b v="1"/>
    <s v="theater/plays"/>
    <n v="1.0039275000000001"/>
    <n v="34.92"/>
    <s v="theater"/>
    <s v="plays"/>
    <x v="4"/>
    <n v="1"/>
    <n v="0"/>
    <n v="0"/>
    <n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6-01T08:20:51"/>
    <d v="2016-06-01T08:20:51"/>
    <n v="1467361251"/>
    <n v="1464769251"/>
    <b v="1"/>
    <n v="181"/>
    <b v="1"/>
    <s v="theater/plays"/>
    <n v="1.0320666666666667"/>
    <n v="85.53"/>
    <s v="theater"/>
    <s v="plays"/>
    <x v="6"/>
    <n v="1"/>
    <n v="0"/>
    <n v="0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1-28T22:00:33"/>
    <d v="2016-11-28T22:00:33"/>
    <n v="1482962433"/>
    <n v="1480370433"/>
    <b v="0"/>
    <n v="110"/>
    <b v="1"/>
    <s v="theater/plays"/>
    <n v="1.006"/>
    <n v="182.91"/>
    <s v="theater"/>
    <s v="plays"/>
    <x v="8"/>
    <n v="1"/>
    <n v="0"/>
    <n v="0"/>
    <n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05T11:23:04"/>
    <d v="2015-09-05T11:23:04"/>
    <n v="1443499140"/>
    <n v="1441452184"/>
    <b v="1"/>
    <n v="269"/>
    <b v="1"/>
    <s v="theater/plays"/>
    <n v="1.0078754285714286"/>
    <n v="131.13999999999999"/>
    <s v="theater"/>
    <s v="plays"/>
    <x v="7"/>
    <n v="1"/>
    <n v="0"/>
    <n v="0"/>
    <n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6-01T12:14:58"/>
    <d v="2015-06-01T12:14:58"/>
    <n v="1435752898"/>
    <n v="1433160898"/>
    <b v="1"/>
    <n v="79"/>
    <b v="1"/>
    <s v="theater/plays"/>
    <n v="1.1232142857142857"/>
    <n v="39.81"/>
    <s v="theater"/>
    <s v="plays"/>
    <x v="4"/>
    <n v="1"/>
    <n v="0"/>
    <n v="0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01T02:08:13"/>
    <d v="2015-10-01T02:08:13"/>
    <n v="1445817540"/>
    <n v="1443665293"/>
    <b v="1"/>
    <n v="104"/>
    <b v="1"/>
    <s v="theater/plays"/>
    <n v="1.0591914022517912"/>
    <n v="59.7"/>
    <s v="theater"/>
    <s v="plays"/>
    <x v="0"/>
    <n v="1"/>
    <n v="0"/>
    <n v="0"/>
    <n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1-19T16:39:08"/>
    <d v="2017-01-19T16:39:08"/>
    <n v="1487286000"/>
    <n v="1484843948"/>
    <b v="0"/>
    <n v="34"/>
    <b v="1"/>
    <s v="theater/plays"/>
    <n v="1.0056666666666667"/>
    <n v="88.74"/>
    <s v="theater"/>
    <s v="plays"/>
    <x v="4"/>
    <n v="1"/>
    <n v="0"/>
    <n v="0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09-11T07:47:50"/>
    <d v="2014-09-11T07:47:50"/>
    <n v="1413269940"/>
    <n v="1410421670"/>
    <b v="1"/>
    <n v="167"/>
    <b v="1"/>
    <s v="theater/plays"/>
    <n v="1.1530588235294117"/>
    <n v="58.69"/>
    <s v="theater"/>
    <s v="plays"/>
    <x v="0"/>
    <n v="1"/>
    <n v="0"/>
    <n v="0"/>
    <n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8-20T18:08:12"/>
    <d v="2014-08-20T18:08:12"/>
    <n v="1411150092"/>
    <n v="1408558092"/>
    <b v="1"/>
    <n v="183"/>
    <b v="1"/>
    <s v="theater/plays"/>
    <n v="1.273042"/>
    <n v="69.569999999999993"/>
    <s v="theater"/>
    <s v="plays"/>
    <x v="1"/>
    <n v="1"/>
    <n v="0"/>
    <n v="0"/>
    <n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09-15T02:19:22"/>
    <d v="2015-09-15T02:19:22"/>
    <n v="1444348800"/>
    <n v="1442283562"/>
    <b v="1"/>
    <n v="71"/>
    <b v="1"/>
    <s v="theater/plays"/>
    <n v="1.028375"/>
    <n v="115.87"/>
    <s v="theater"/>
    <s v="plays"/>
    <x v="0"/>
    <n v="1"/>
    <n v="0"/>
    <n v="0"/>
    <n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1-01T16:39:42"/>
    <d v="2016-11-01T16:39:42"/>
    <n v="1480613982"/>
    <n v="1478018382"/>
    <b v="0"/>
    <n v="69"/>
    <b v="1"/>
    <s v="theater/plays"/>
    <n v="1.0293749999999999"/>
    <n v="23.87"/>
    <s v="theater"/>
    <s v="plays"/>
    <x v="4"/>
    <n v="1"/>
    <n v="0"/>
    <n v="0"/>
    <n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5-11T14:24:18"/>
    <d v="2015-05-11T14:24:18"/>
    <n v="1434074400"/>
    <n v="1431354258"/>
    <b v="0"/>
    <n v="270"/>
    <b v="1"/>
    <s v="theater/plays"/>
    <n v="1.043047619047619"/>
    <n v="81.13"/>
    <s v="theater"/>
    <s v="plays"/>
    <x v="8"/>
    <n v="1"/>
    <n v="0"/>
    <n v="0"/>
    <n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8-14T11:20:00"/>
    <d v="2015-08-14T11:20:00"/>
    <n v="1442030340"/>
    <n v="1439551200"/>
    <b v="1"/>
    <n v="193"/>
    <b v="1"/>
    <s v="theater/plays"/>
    <n v="1.1122000000000001"/>
    <n v="57.63"/>
    <s v="theater"/>
    <s v="plays"/>
    <x v="1"/>
    <n v="1"/>
    <n v="0"/>
    <n v="0"/>
    <n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6-12T10:25:12"/>
    <d v="2015-06-12T10:25:12"/>
    <n v="1436696712"/>
    <n v="1434104712"/>
    <b v="1"/>
    <n v="57"/>
    <b v="1"/>
    <s v="theater/plays"/>
    <n v="1.0586"/>
    <n v="46.43"/>
    <s v="theater"/>
    <s v="plays"/>
    <x v="4"/>
    <n v="1"/>
    <n v="0"/>
    <n v="0"/>
    <n v="1"/>
  </r>
  <r>
    <n v="3248"/>
    <s v="Honest Accomplice Theatre 2015-16 Season"/>
    <s v="Honest Accomplice Theatre produces theatre for social change."/>
    <n v="12000"/>
    <n v="12095"/>
    <x v="0"/>
    <s v="US"/>
    <s v="USD"/>
    <d v="2015-03-05T21:19:17"/>
    <d v="2015-03-05T21:19:17"/>
    <n v="1428178757"/>
    <n v="1425590357"/>
    <b v="1"/>
    <n v="200"/>
    <b v="1"/>
    <s v="theater/plays"/>
    <n v="1.0079166666666666"/>
    <n v="60.48"/>
    <s v="theater"/>
    <s v="plays"/>
    <x v="1"/>
    <n v="1"/>
    <n v="0"/>
    <n v="0"/>
    <n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5-21T17:55:14"/>
    <d v="2015-05-21T17:55:14"/>
    <n v="1434822914"/>
    <n v="1432230914"/>
    <b v="1"/>
    <n v="88"/>
    <b v="1"/>
    <s v="theater/plays"/>
    <n v="1.0492727272727274"/>
    <n v="65.58"/>
    <s v="theater"/>
    <s v="plays"/>
    <x v="0"/>
    <n v="1"/>
    <n v="0"/>
    <n v="0"/>
    <n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0-06T17:48:44"/>
    <d v="2014-10-06T17:48:44"/>
    <n v="1415213324"/>
    <n v="1412617724"/>
    <b v="1"/>
    <n v="213"/>
    <b v="1"/>
    <s v="theater/plays"/>
    <n v="1.01552"/>
    <n v="119.19"/>
    <s v="theater"/>
    <s v="plays"/>
    <x v="9"/>
    <n v="1"/>
    <n v="0"/>
    <n v="0"/>
    <n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5-22T17:32:46"/>
    <d v="2015-05-22T17:32:46"/>
    <n v="1434907966"/>
    <n v="1432315966"/>
    <b v="1"/>
    <n v="20"/>
    <b v="1"/>
    <s v="theater/plays"/>
    <n v="1.1073333333333333"/>
    <n v="83.05"/>
    <s v="theater"/>
    <s v="plays"/>
    <x v="4"/>
    <n v="1"/>
    <n v="0"/>
    <n v="0"/>
    <n v="1"/>
  </r>
  <r>
    <n v="3252"/>
    <s v="Modern Love"/>
    <s v="How do we navigate the boundaries between friendship, sexual intimacy and obsessive desire?"/>
    <n v="2250"/>
    <n v="2876"/>
    <x v="0"/>
    <s v="GB"/>
    <s v="GBP"/>
    <d v="2016-08-08T11:20:40"/>
    <d v="2016-08-08T11:20:40"/>
    <n v="1473247240"/>
    <n v="1470655240"/>
    <b v="1"/>
    <n v="50"/>
    <b v="1"/>
    <s v="theater/plays"/>
    <n v="1.2782222222222221"/>
    <n v="57.52"/>
    <s v="theater"/>
    <s v="plays"/>
    <x v="4"/>
    <n v="1"/>
    <n v="0"/>
    <n v="0"/>
    <n v="1"/>
  </r>
  <r>
    <n v="3253"/>
    <s v="EMPATHITRAX, a new play by Ana Nogueira"/>
    <s v="Can you ever truly feel what someone else is feeling?_x000a_Do you want to?"/>
    <n v="20000"/>
    <n v="20365"/>
    <x v="0"/>
    <s v="US"/>
    <s v="USD"/>
    <d v="2016-08-20T13:50:28"/>
    <d v="2016-08-20T13:50:28"/>
    <n v="1473306300"/>
    <n v="1471701028"/>
    <b v="1"/>
    <n v="115"/>
    <b v="1"/>
    <s v="theater/plays"/>
    <n v="1.0182500000000001"/>
    <n v="177.09"/>
    <s v="theater"/>
    <s v="plays"/>
    <x v="8"/>
    <n v="1"/>
    <n v="0"/>
    <n v="0"/>
    <n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2-24T02:03:29"/>
    <d v="2015-02-24T02:03:29"/>
    <n v="1427331809"/>
    <n v="1424743409"/>
    <b v="1"/>
    <n v="186"/>
    <b v="1"/>
    <s v="theater/plays"/>
    <n v="1.012576923076923"/>
    <n v="70.77"/>
    <s v="theater"/>
    <s v="plays"/>
    <x v="1"/>
    <n v="1"/>
    <n v="0"/>
    <n v="0"/>
    <n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09-07T18:26:15"/>
    <d v="2014-09-07T18:26:15"/>
    <n v="1412706375"/>
    <n v="1410114375"/>
    <b v="1"/>
    <n v="18"/>
    <b v="1"/>
    <s v="theater/plays"/>
    <n v="1.75"/>
    <n v="29.17"/>
    <s v="theater"/>
    <s v="plays"/>
    <x v="2"/>
    <n v="1"/>
    <n v="0"/>
    <n v="0"/>
    <n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5-20T13:46:17"/>
    <d v="2015-05-20T13:46:17"/>
    <n v="1433995140"/>
    <n v="1432129577"/>
    <b v="1"/>
    <n v="176"/>
    <b v="1"/>
    <s v="theater/plays"/>
    <n v="1.2806"/>
    <n v="72.760000000000005"/>
    <s v="theater"/>
    <s v="plays"/>
    <x v="1"/>
    <n v="1"/>
    <n v="0"/>
    <n v="0"/>
    <n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1-23T13:25:52"/>
    <d v="2017-01-23T13:25:52"/>
    <n v="1487769952"/>
    <n v="1485177952"/>
    <b v="0"/>
    <n v="41"/>
    <b v="1"/>
    <s v="theater/plays"/>
    <n v="1.0629949999999999"/>
    <n v="51.85"/>
    <s v="theater"/>
    <s v="plays"/>
    <x v="4"/>
    <n v="1"/>
    <n v="0"/>
    <n v="0"/>
    <n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4-12-09T21:17:41"/>
    <d v="2014-12-09T21:17:41"/>
    <n v="1420751861"/>
    <n v="1418159861"/>
    <b v="1"/>
    <n v="75"/>
    <b v="1"/>
    <s v="theater/plays"/>
    <n v="1.052142857142857"/>
    <n v="98.2"/>
    <s v="theater"/>
    <s v="plays"/>
    <x v="0"/>
    <n v="1"/>
    <n v="0"/>
    <n v="0"/>
    <n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09-01T18:15:45"/>
    <d v="2016-09-01T18:15:45"/>
    <n v="1475294340"/>
    <n v="1472753745"/>
    <b v="1"/>
    <n v="97"/>
    <b v="1"/>
    <s v="theater/plays"/>
    <n v="1.0616782608695652"/>
    <n v="251.74"/>
    <s v="theater"/>
    <s v="plays"/>
    <x v="8"/>
    <n v="1"/>
    <n v="0"/>
    <n v="0"/>
    <n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0-26T16:08:38"/>
    <d v="2015-10-26T16:08:38"/>
    <n v="1448903318"/>
    <n v="1445875718"/>
    <b v="1"/>
    <n v="73"/>
    <b v="1"/>
    <s v="theater/plays"/>
    <n v="1.0924"/>
    <n v="74.819999999999993"/>
    <s v="theater"/>
    <s v="plays"/>
    <x v="0"/>
    <n v="1"/>
    <n v="0"/>
    <n v="0"/>
    <n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6-16T17:24:36"/>
    <d v="2015-06-16T17:24:36"/>
    <n v="1437067476"/>
    <n v="1434475476"/>
    <b v="1"/>
    <n v="49"/>
    <b v="1"/>
    <s v="theater/plays"/>
    <n v="1.0045454545454546"/>
    <n v="67.650000000000006"/>
    <s v="theater"/>
    <s v="plays"/>
    <x v="4"/>
    <n v="1"/>
    <n v="0"/>
    <n v="0"/>
    <n v="1"/>
  </r>
  <r>
    <n v="3262"/>
    <s v="Prison Boxing: A New Play by Leah Joki"/>
    <s v="A one-woman theatrical exploration of the prison system and its inhabitants."/>
    <n v="12200"/>
    <n v="12571"/>
    <x v="0"/>
    <s v="US"/>
    <s v="USD"/>
    <d v="2014-11-21T07:34:22"/>
    <d v="2014-11-21T07:34:22"/>
    <n v="1419220800"/>
    <n v="1416555262"/>
    <b v="1"/>
    <n v="134"/>
    <b v="1"/>
    <s v="theater/plays"/>
    <n v="1.0304098360655738"/>
    <n v="93.81"/>
    <s v="theater"/>
    <s v="plays"/>
    <x v="1"/>
    <n v="1"/>
    <n v="0"/>
    <n v="0"/>
    <n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07T12:23:08"/>
    <d v="2015-10-07T12:23:08"/>
    <n v="1446238800"/>
    <n v="1444220588"/>
    <b v="1"/>
    <n v="68"/>
    <b v="1"/>
    <s v="theater/plays"/>
    <n v="1.121664"/>
    <n v="41.24"/>
    <s v="theater"/>
    <s v="plays"/>
    <x v="4"/>
    <n v="1"/>
    <n v="0"/>
    <n v="0"/>
    <n v="1"/>
  </r>
  <r>
    <n v="3264"/>
    <s v="Kapow-i GoGo at The PIT"/>
    <s v="The three part comedic saga of Kapow-i GoGo, who saves the world.  Again.  And again."/>
    <n v="2500"/>
    <n v="2575"/>
    <x v="0"/>
    <s v="US"/>
    <s v="USD"/>
    <d v="2015-01-12T19:12:18"/>
    <d v="2015-01-12T19:12:18"/>
    <n v="1422482400"/>
    <n v="1421089938"/>
    <b v="1"/>
    <n v="49"/>
    <b v="1"/>
    <s v="theater/plays"/>
    <n v="1.03"/>
    <n v="52.55"/>
    <s v="theater"/>
    <s v="plays"/>
    <x v="4"/>
    <n v="1"/>
    <n v="0"/>
    <n v="0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1-03T17:05:15"/>
    <d v="2015-11-03T17:05:15"/>
    <n v="1449162000"/>
    <n v="1446570315"/>
    <b v="1"/>
    <n v="63"/>
    <b v="1"/>
    <s v="theater/plays"/>
    <n v="1.64"/>
    <n v="70.290000000000006"/>
    <s v="theater"/>
    <s v="plays"/>
    <x v="4"/>
    <n v="1"/>
    <n v="0"/>
    <n v="0"/>
    <n v="1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5-12T12:52:02"/>
    <d v="2015-05-12T12:52:02"/>
    <n v="1434142800"/>
    <n v="1431435122"/>
    <b v="1"/>
    <n v="163"/>
    <b v="1"/>
    <s v="theater/plays"/>
    <n v="1.3128333333333333"/>
    <n v="48.33"/>
    <s v="theater"/>
    <s v="plays"/>
    <x v="0"/>
    <n v="1"/>
    <n v="0"/>
    <n v="0"/>
    <n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6-17T18:11:00"/>
    <d v="2015-06-17T18:11:00"/>
    <n v="1437156660"/>
    <n v="1434564660"/>
    <b v="1"/>
    <n v="288"/>
    <b v="1"/>
    <s v="theater/plays"/>
    <n v="1.0209999999999999"/>
    <n v="53.18"/>
    <s v="theater"/>
    <s v="plays"/>
    <x v="6"/>
    <n v="1"/>
    <n v="0"/>
    <n v="0"/>
    <n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08T21:42:08"/>
    <d v="2016-08-08T21:42:08"/>
    <n v="1472074928"/>
    <n v="1470692528"/>
    <b v="1"/>
    <n v="42"/>
    <b v="1"/>
    <s v="theater/plays"/>
    <n v="1.28"/>
    <n v="60.95"/>
    <s v="theater"/>
    <s v="plays"/>
    <x v="4"/>
    <n v="1"/>
    <n v="0"/>
    <n v="0"/>
    <n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5-13T09:29:57"/>
    <d v="2015-05-13T09:29:57"/>
    <n v="1434452400"/>
    <n v="1431509397"/>
    <b v="1"/>
    <n v="70"/>
    <b v="1"/>
    <s v="theater/plays"/>
    <n v="1.0149999999999999"/>
    <n v="116"/>
    <s v="theater"/>
    <s v="plays"/>
    <x v="0"/>
    <n v="1"/>
    <n v="0"/>
    <n v="0"/>
    <n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6-12T12:47:45"/>
    <d v="2015-06-12T12:47:45"/>
    <n v="1436705265"/>
    <n v="1434113265"/>
    <b v="1"/>
    <n v="30"/>
    <b v="1"/>
    <s v="theater/plays"/>
    <n v="1.0166666666666666"/>
    <n v="61"/>
    <s v="theater"/>
    <s v="plays"/>
    <x v="4"/>
    <n v="1"/>
    <n v="0"/>
    <n v="0"/>
    <n v="1"/>
  </r>
  <r>
    <n v="3271"/>
    <s v="Saxon Court at Southwark Playhouse"/>
    <s v="A razor sharp satire to darken your Christmas."/>
    <n v="1500"/>
    <n v="1950"/>
    <x v="0"/>
    <s v="GB"/>
    <s v="GBP"/>
    <d v="2014-10-03T10:29:35"/>
    <d v="2014-10-03T10:29:35"/>
    <n v="1414927775"/>
    <n v="1412332175"/>
    <b v="1"/>
    <n v="51"/>
    <b v="1"/>
    <s v="theater/plays"/>
    <n v="1.3"/>
    <n v="38.24"/>
    <s v="theater"/>
    <s v="plays"/>
    <x v="4"/>
    <n v="1"/>
    <n v="0"/>
    <n v="0"/>
    <n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0-07T12:00:09"/>
    <d v="2015-10-07T12:00:09"/>
    <n v="1446814809"/>
    <n v="1444219209"/>
    <b v="1"/>
    <n v="145"/>
    <b v="1"/>
    <s v="theater/plays"/>
    <n v="1.5443"/>
    <n v="106.5"/>
    <s v="theater"/>
    <s v="plays"/>
    <x v="1"/>
    <n v="1"/>
    <n v="0"/>
    <n v="0"/>
    <n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8-29T19:14:02"/>
    <d v="2016-08-29T19:14:02"/>
    <n v="1473879600"/>
    <n v="1472498042"/>
    <b v="1"/>
    <n v="21"/>
    <b v="1"/>
    <s v="theater/plays"/>
    <n v="1.0740000000000001"/>
    <n v="204.57"/>
    <s v="theater"/>
    <s v="plays"/>
    <x v="4"/>
    <n v="1"/>
    <n v="0"/>
    <n v="0"/>
    <n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1-31T16:54:32"/>
    <d v="2016-01-31T16:54:32"/>
    <n v="1458075600"/>
    <n v="1454259272"/>
    <b v="1"/>
    <n v="286"/>
    <b v="1"/>
    <s v="theater/plays"/>
    <n v="1.0132258064516129"/>
    <n v="54.91"/>
    <s v="theater"/>
    <s v="plays"/>
    <x v="6"/>
    <n v="1"/>
    <n v="0"/>
    <n v="0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1-13T21:07:51"/>
    <d v="2015-01-13T21:07:51"/>
    <n v="1423456200"/>
    <n v="1421183271"/>
    <b v="1"/>
    <n v="12"/>
    <b v="1"/>
    <s v="theater/plays"/>
    <n v="1.0027777777777778"/>
    <n v="150.41999999999999"/>
    <s v="theater"/>
    <s v="plays"/>
    <x v="4"/>
    <n v="1"/>
    <n v="0"/>
    <n v="0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2-26T22:47:59"/>
    <d v="2016-02-26T22:47:59"/>
    <n v="1459483140"/>
    <n v="1456526879"/>
    <b v="1"/>
    <n v="100"/>
    <b v="1"/>
    <s v="theater/plays"/>
    <n v="1.1684444444444444"/>
    <n v="52.58"/>
    <s v="theater"/>
    <s v="plays"/>
    <x v="4"/>
    <n v="1"/>
    <n v="0"/>
    <n v="0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0-19T16:23:26"/>
    <d v="2014-10-19T16:23:26"/>
    <n v="1416331406"/>
    <n v="1413735806"/>
    <b v="1"/>
    <n v="100"/>
    <b v="1"/>
    <s v="theater/plays"/>
    <n v="1.0860000000000001"/>
    <n v="54.3"/>
    <s v="theater"/>
    <s v="plays"/>
    <x v="0"/>
    <n v="1"/>
    <n v="0"/>
    <n v="0"/>
    <n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4-30T20:21:43"/>
    <d v="2015-04-30T20:21:43"/>
    <n v="1433017303"/>
    <n v="1430425303"/>
    <b v="1"/>
    <n v="34"/>
    <b v="1"/>
    <s v="theater/plays"/>
    <n v="1.034"/>
    <n v="76.03"/>
    <s v="theater"/>
    <s v="plays"/>
    <x v="4"/>
    <n v="1"/>
    <n v="0"/>
    <n v="0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3-02T02:27:39"/>
    <d v="2016-03-02T02:27:39"/>
    <n v="1459474059"/>
    <n v="1456885659"/>
    <b v="0"/>
    <n v="63"/>
    <b v="1"/>
    <s v="theater/plays"/>
    <n v="1.1427586206896552"/>
    <n v="105.21"/>
    <s v="theater"/>
    <s v="plays"/>
    <x v="0"/>
    <n v="1"/>
    <n v="0"/>
    <n v="0"/>
    <n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4-27T18:09:58"/>
    <d v="2015-04-27T18:09:58"/>
    <n v="1433134800"/>
    <n v="1430158198"/>
    <b v="0"/>
    <n v="30"/>
    <b v="1"/>
    <s v="theater/plays"/>
    <n v="1.03"/>
    <n v="68.67"/>
    <s v="theater"/>
    <s v="plays"/>
    <x v="4"/>
    <n v="1"/>
    <n v="0"/>
    <n v="0"/>
    <n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8-03T00:28:25"/>
    <d v="2015-08-03T00:28:25"/>
    <n v="1441153705"/>
    <n v="1438561705"/>
    <b v="0"/>
    <n v="47"/>
    <b v="1"/>
    <s v="theater/plays"/>
    <n v="1.216"/>
    <n v="129.36000000000001"/>
    <s v="theater"/>
    <s v="plays"/>
    <x v="0"/>
    <n v="1"/>
    <n v="0"/>
    <n v="0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3-16T04:39:48"/>
    <d v="2016-03-16T04:39:48"/>
    <n v="1461904788"/>
    <n v="1458103188"/>
    <b v="0"/>
    <n v="237"/>
    <b v="1"/>
    <s v="theater/plays"/>
    <n v="1.026467741935484"/>
    <n v="134.26"/>
    <s v="theater"/>
    <s v="plays"/>
    <x v="5"/>
    <n v="1"/>
    <n v="0"/>
    <n v="0"/>
    <n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1-10T17:51:38"/>
    <d v="2016-01-10T17:51:38"/>
    <n v="1455138000"/>
    <n v="1452448298"/>
    <b v="0"/>
    <n v="47"/>
    <b v="1"/>
    <s v="theater/plays"/>
    <n v="1.0475000000000001"/>
    <n v="17.829999999999998"/>
    <s v="theater"/>
    <s v="plays"/>
    <x v="2"/>
    <n v="1"/>
    <n v="0"/>
    <n v="0"/>
    <n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11T21:14:13"/>
    <d v="2016-01-11T21:14:13"/>
    <n v="1454047140"/>
    <n v="1452546853"/>
    <b v="0"/>
    <n v="15"/>
    <b v="1"/>
    <s v="theater/plays"/>
    <n v="1.016"/>
    <n v="203.2"/>
    <s v="theater"/>
    <s v="plays"/>
    <x v="4"/>
    <n v="1"/>
    <n v="0"/>
    <n v="0"/>
    <n v="1"/>
  </r>
  <r>
    <n v="3285"/>
    <s v="By Morning"/>
    <s v="A new play by Matthew Gasda"/>
    <n v="4999"/>
    <n v="5604"/>
    <x v="0"/>
    <s v="US"/>
    <s v="USD"/>
    <d v="2017-01-27T22:37:06"/>
    <d v="2017-01-27T22:37:06"/>
    <n v="1488258000"/>
    <n v="1485556626"/>
    <b v="0"/>
    <n v="81"/>
    <b v="1"/>
    <s v="theater/plays"/>
    <n v="1.1210242048409682"/>
    <n v="69.19"/>
    <s v="theater"/>
    <s v="plays"/>
    <x v="4"/>
    <n v="1"/>
    <n v="0"/>
    <n v="0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7-16T20:09:42"/>
    <d v="2016-07-16T20:09:42"/>
    <n v="1471291782"/>
    <n v="1468699782"/>
    <b v="0"/>
    <n v="122"/>
    <b v="1"/>
    <s v="theater/plays"/>
    <n v="1.0176666666666667"/>
    <n v="125.12"/>
    <s v="theater"/>
    <s v="plays"/>
    <x v="6"/>
    <n v="1"/>
    <n v="0"/>
    <n v="0"/>
    <n v="1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03T18:00:28"/>
    <d v="2015-11-03T18:00:28"/>
    <n v="1448733628"/>
    <n v="1446573628"/>
    <b v="0"/>
    <n v="34"/>
    <b v="1"/>
    <s v="theater/plays"/>
    <n v="1"/>
    <n v="73.53"/>
    <s v="theater"/>
    <s v="plays"/>
    <x v="4"/>
    <n v="1"/>
    <n v="0"/>
    <n v="0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5-15T18:35:15"/>
    <d v="2016-05-15T18:35:15"/>
    <n v="1466463600"/>
    <n v="1463337315"/>
    <b v="0"/>
    <n v="207"/>
    <b v="1"/>
    <s v="theater/plays"/>
    <n v="1.0026489999999999"/>
    <n v="48.44"/>
    <s v="theater"/>
    <s v="plays"/>
    <x v="1"/>
    <n v="1"/>
    <n v="0"/>
    <n v="0"/>
    <n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1-23T08:50:02"/>
    <d v="2017-01-23T08:50:02"/>
    <n v="1487580602"/>
    <n v="1485161402"/>
    <b v="0"/>
    <n v="25"/>
    <b v="1"/>
    <s v="theater/plays"/>
    <n v="1.3304200000000002"/>
    <n v="26.61"/>
    <s v="theater"/>
    <s v="plays"/>
    <x v="2"/>
    <n v="1"/>
    <n v="0"/>
    <n v="0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2-09T12:21:31"/>
    <d v="2017-02-09T12:21:31"/>
    <n v="1489234891"/>
    <n v="1486642891"/>
    <b v="0"/>
    <n v="72"/>
    <b v="1"/>
    <s v="theater/plays"/>
    <n v="1.212"/>
    <n v="33.67"/>
    <s v="theater"/>
    <s v="plays"/>
    <x v="4"/>
    <n v="1"/>
    <n v="0"/>
    <n v="0"/>
    <n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8-16T16:51:40"/>
    <d v="2015-08-16T16:51:40"/>
    <n v="1442462340"/>
    <n v="1439743900"/>
    <b v="0"/>
    <n v="14"/>
    <b v="1"/>
    <s v="theater/plays"/>
    <n v="1.1399999999999999"/>
    <n v="40.71"/>
    <s v="theater"/>
    <s v="plays"/>
    <x v="2"/>
    <n v="1"/>
    <n v="0"/>
    <n v="0"/>
    <n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0-05T18:29:08"/>
    <d v="2015-10-05T18:29:08"/>
    <n v="1449257348"/>
    <n v="1444069748"/>
    <b v="0"/>
    <n v="15"/>
    <b v="1"/>
    <s v="theater/plays"/>
    <n v="2.8613861386138613"/>
    <n v="19.27"/>
    <s v="theater"/>
    <s v="plays"/>
    <x v="2"/>
    <n v="1"/>
    <n v="0"/>
    <n v="0"/>
    <n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2-02T10:12:32"/>
    <d v="2017-02-02T10:12:32"/>
    <n v="1488622352"/>
    <n v="1486030352"/>
    <b v="0"/>
    <n v="91"/>
    <b v="1"/>
    <s v="theater/plays"/>
    <n v="1.7044444444444444"/>
    <n v="84.29"/>
    <s v="theater"/>
    <s v="plays"/>
    <x v="4"/>
    <n v="1"/>
    <n v="0"/>
    <n v="0"/>
    <n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5-17T12:59:14"/>
    <d v="2015-05-17T12:59:14"/>
    <n v="1434459554"/>
    <n v="1431867554"/>
    <b v="0"/>
    <n v="24"/>
    <b v="1"/>
    <s v="theater/plays"/>
    <n v="1.1833333333333333"/>
    <n v="29.58"/>
    <s v="theater"/>
    <s v="plays"/>
    <x v="2"/>
    <n v="1"/>
    <n v="0"/>
    <n v="0"/>
    <n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8-27T10:37:09"/>
    <d v="2016-08-27T10:37:09"/>
    <n v="1474886229"/>
    <n v="1472294229"/>
    <b v="0"/>
    <n v="27"/>
    <b v="1"/>
    <s v="theater/plays"/>
    <n v="1.0285857142857142"/>
    <n v="26.67"/>
    <s v="theater"/>
    <s v="plays"/>
    <x v="2"/>
    <n v="1"/>
    <n v="0"/>
    <n v="0"/>
    <n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01T18:09:32"/>
    <d v="2015-11-01T18:09:32"/>
    <n v="1448229600"/>
    <n v="1446401372"/>
    <b v="0"/>
    <n v="47"/>
    <b v="1"/>
    <s v="theater/plays"/>
    <n v="1.4406666666666668"/>
    <n v="45.98"/>
    <s v="theater"/>
    <s v="plays"/>
    <x v="4"/>
    <n v="1"/>
    <n v="0"/>
    <n v="0"/>
    <n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08T18:30:56"/>
    <d v="2015-07-08T18:30:56"/>
    <n v="1438037940"/>
    <n v="1436380256"/>
    <b v="0"/>
    <n v="44"/>
    <b v="1"/>
    <s v="theater/plays"/>
    <n v="1.0007272727272727"/>
    <n v="125.09"/>
    <s v="theater"/>
    <s v="plays"/>
    <x v="0"/>
    <n v="1"/>
    <n v="0"/>
    <n v="0"/>
    <n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8-23T22:59:28"/>
    <d v="2015-08-23T22:59:28"/>
    <n v="1442102400"/>
    <n v="1440370768"/>
    <b v="0"/>
    <n v="72"/>
    <b v="1"/>
    <s v="theater/plays"/>
    <n v="1.0173000000000001"/>
    <n v="141.29"/>
    <s v="theater"/>
    <s v="plays"/>
    <x v="1"/>
    <n v="1"/>
    <n v="0"/>
    <n v="0"/>
    <n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09-14T22:01:03"/>
    <d v="2015-09-14T22:01:03"/>
    <n v="1444860063"/>
    <n v="1442268063"/>
    <b v="0"/>
    <n v="63"/>
    <b v="1"/>
    <s v="theater/plays"/>
    <n v="1.1619999999999999"/>
    <n v="55.33"/>
    <s v="theater"/>
    <s v="plays"/>
    <x v="4"/>
    <n v="1"/>
    <n v="0"/>
    <n v="0"/>
    <n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08T17:51:02"/>
    <d v="2015-04-08T17:51:02"/>
    <n v="1430329862"/>
    <n v="1428515462"/>
    <b v="0"/>
    <n v="88"/>
    <b v="1"/>
    <s v="theater/plays"/>
    <n v="1.3616666666666666"/>
    <n v="46.42"/>
    <s v="theater"/>
    <s v="plays"/>
    <x v="4"/>
    <n v="1"/>
    <n v="0"/>
    <n v="0"/>
    <n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6-17T17:39:36"/>
    <d v="2016-06-17T17:39:36"/>
    <n v="1470034740"/>
    <n v="1466185176"/>
    <b v="0"/>
    <n v="70"/>
    <b v="1"/>
    <s v="theater/plays"/>
    <n v="1.3346666666666667"/>
    <n v="57.2"/>
    <s v="theater"/>
    <s v="plays"/>
    <x v="4"/>
    <n v="1"/>
    <n v="0"/>
    <n v="0"/>
    <n v="1"/>
  </r>
  <r>
    <n v="3302"/>
    <s v="El muro de BorÃ­s KiÃ©n"/>
    <s v="FilosofÃ­a de los anÃ³nimos"/>
    <n v="8400"/>
    <n v="8685"/>
    <x v="0"/>
    <s v="ES"/>
    <s v="EUR"/>
    <d v="2016-11-07T08:26:16"/>
    <d v="2016-11-07T08:26:16"/>
    <n v="1481099176"/>
    <n v="1478507176"/>
    <b v="0"/>
    <n v="50"/>
    <b v="1"/>
    <s v="theater/plays"/>
    <n v="1.0339285714285715"/>
    <n v="173.7"/>
    <s v="theater"/>
    <s v="plays"/>
    <x v="0"/>
    <n v="1"/>
    <n v="0"/>
    <n v="0"/>
    <n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2-21T15:38:04"/>
    <d v="2015-02-21T15:38:04"/>
    <n v="1427553484"/>
    <n v="1424533084"/>
    <b v="0"/>
    <n v="35"/>
    <b v="1"/>
    <s v="theater/plays"/>
    <n v="1.1588888888888889"/>
    <n v="59.6"/>
    <s v="theater"/>
    <s v="plays"/>
    <x v="4"/>
    <n v="1"/>
    <n v="0"/>
    <n v="0"/>
    <n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1-22T14:59:12"/>
    <d v="2016-11-22T14:59:12"/>
    <n v="1482418752"/>
    <n v="1479826752"/>
    <b v="0"/>
    <n v="175"/>
    <b v="1"/>
    <s v="theater/plays"/>
    <n v="1.0451666666666666"/>
    <n v="89.59"/>
    <s v="theater"/>
    <s v="plays"/>
    <x v="6"/>
    <n v="1"/>
    <n v="0"/>
    <n v="0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01T20:32:28"/>
    <d v="2015-07-01T20:32:28"/>
    <n v="1438374748"/>
    <n v="1435782748"/>
    <b v="0"/>
    <n v="20"/>
    <b v="1"/>
    <s v="theater/plays"/>
    <n v="1.0202500000000001"/>
    <n v="204.05"/>
    <s v="theater"/>
    <s v="plays"/>
    <x v="4"/>
    <n v="1"/>
    <n v="0"/>
    <n v="0"/>
    <n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5-03T05:15:42"/>
    <d v="2016-05-03T05:15:42"/>
    <n v="1465527600"/>
    <n v="1462252542"/>
    <b v="0"/>
    <n v="54"/>
    <b v="1"/>
    <s v="theater/plays"/>
    <n v="1.7533333333333334"/>
    <n v="48.7"/>
    <s v="theater"/>
    <s v="plays"/>
    <x v="4"/>
    <n v="1"/>
    <n v="0"/>
    <n v="0"/>
    <n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4-15T01:22:19"/>
    <d v="2016-04-15T01:22:19"/>
    <n v="1463275339"/>
    <n v="1460683339"/>
    <b v="0"/>
    <n v="20"/>
    <b v="1"/>
    <s v="theater/plays"/>
    <n v="1.0668"/>
    <n v="53.34"/>
    <s v="theater"/>
    <s v="plays"/>
    <x v="4"/>
    <n v="1"/>
    <n v="0"/>
    <n v="0"/>
    <n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3-23T21:02:45"/>
    <d v="2016-03-23T21:02:45"/>
    <n v="1460581365"/>
    <n v="1458766965"/>
    <b v="0"/>
    <n v="57"/>
    <b v="1"/>
    <s v="theater/plays"/>
    <n v="1.2228571428571429"/>
    <n v="75.09"/>
    <s v="theater"/>
    <s v="plays"/>
    <x v="4"/>
    <n v="1"/>
    <n v="0"/>
    <n v="0"/>
    <n v="1"/>
  </r>
  <r>
    <n v="3309"/>
    <s v="Collision Course"/>
    <s v="Two unlikely friends, a garage, tinned beans &amp; the end of the world."/>
    <n v="350"/>
    <n v="558"/>
    <x v="0"/>
    <s v="GB"/>
    <s v="GBP"/>
    <d v="2016-09-15T15:36:18"/>
    <d v="2016-09-15T15:36:18"/>
    <n v="1476632178"/>
    <n v="1473953778"/>
    <b v="0"/>
    <n v="31"/>
    <b v="1"/>
    <s v="theater/plays"/>
    <n v="1.5942857142857143"/>
    <n v="18"/>
    <s v="theater"/>
    <s v="plays"/>
    <x v="2"/>
    <n v="1"/>
    <n v="0"/>
    <n v="0"/>
    <n v="1"/>
  </r>
  <r>
    <n v="3310"/>
    <s v="The Island Boys: A New Play"/>
    <s v="A new play about coming coming home, recovery, and trying to find God in the process."/>
    <n v="6500"/>
    <n v="6505"/>
    <x v="0"/>
    <s v="US"/>
    <s v="USD"/>
    <d v="2015-09-06T22:17:05"/>
    <d v="2015-09-06T22:17:05"/>
    <n v="1444169825"/>
    <n v="1441577825"/>
    <b v="0"/>
    <n v="31"/>
    <b v="1"/>
    <s v="theater/plays"/>
    <n v="1.0007692307692309"/>
    <n v="209.84"/>
    <s v="theater"/>
    <s v="plays"/>
    <x v="0"/>
    <n v="1"/>
    <n v="0"/>
    <n v="0"/>
    <n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09-17T07:00:10"/>
    <d v="2015-09-17T07:00:10"/>
    <n v="1445065210"/>
    <n v="1442473210"/>
    <b v="0"/>
    <n v="45"/>
    <b v="1"/>
    <s v="theater/plays"/>
    <n v="1.0984"/>
    <n v="61.02"/>
    <s v="theater"/>
    <s v="plays"/>
    <x v="4"/>
    <n v="1"/>
    <n v="0"/>
    <n v="0"/>
    <n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0-21T19:25:46"/>
    <d v="2016-10-21T19:25:46"/>
    <n v="1478901600"/>
    <n v="1477077946"/>
    <b v="0"/>
    <n v="41"/>
    <b v="1"/>
    <s v="theater/plays"/>
    <n v="1.0004"/>
    <n v="61"/>
    <s v="theater"/>
    <s v="plays"/>
    <x v="4"/>
    <n v="1"/>
    <n v="0"/>
    <n v="0"/>
    <n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13T05:51:57"/>
    <d v="2016-01-13T05:51:57"/>
    <n v="1453856400"/>
    <n v="1452664317"/>
    <b v="0"/>
    <n v="29"/>
    <b v="1"/>
    <s v="theater/plays"/>
    <n v="1.1605000000000001"/>
    <n v="80.03"/>
    <s v="theater"/>
    <s v="plays"/>
    <x v="4"/>
    <n v="1"/>
    <n v="0"/>
    <n v="0"/>
    <n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4-11T06:25:11"/>
    <d v="2015-04-11T06:25:11"/>
    <n v="1431115500"/>
    <n v="1428733511"/>
    <b v="0"/>
    <n v="58"/>
    <b v="1"/>
    <s v="theater/plays"/>
    <n v="2.1074999999999999"/>
    <n v="29.07"/>
    <s v="theater"/>
    <s v="plays"/>
    <x v="2"/>
    <n v="1"/>
    <n v="0"/>
    <n v="0"/>
    <n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4-06T07:17:21"/>
    <d v="2016-04-06T07:17:21"/>
    <n v="1462519041"/>
    <n v="1459927041"/>
    <b v="0"/>
    <n v="89"/>
    <b v="1"/>
    <s v="theater/plays"/>
    <n v="1.1000000000000001"/>
    <n v="49.44"/>
    <s v="theater"/>
    <s v="plays"/>
    <x v="4"/>
    <n v="1"/>
    <n v="0"/>
    <n v="0"/>
    <n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7-06T20:54:35"/>
    <d v="2014-07-06T20:54:35"/>
    <n v="1407506040"/>
    <n v="1404680075"/>
    <b v="0"/>
    <n v="125"/>
    <b v="1"/>
    <s v="theater/plays"/>
    <n v="1.0008673425918038"/>
    <n v="93.98"/>
    <s v="theater"/>
    <s v="plays"/>
    <x v="1"/>
    <n v="1"/>
    <n v="0"/>
    <n v="0"/>
    <n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5-09T00:57:04"/>
    <d v="2016-05-09T00:57:04"/>
    <n v="1465347424"/>
    <n v="1462755424"/>
    <b v="0"/>
    <n v="18"/>
    <b v="1"/>
    <s v="theater/plays"/>
    <n v="1.0619047619047619"/>
    <n v="61.94"/>
    <s v="theater"/>
    <s v="plays"/>
    <x v="4"/>
    <n v="1"/>
    <n v="0"/>
    <n v="0"/>
    <n v="1"/>
  </r>
  <r>
    <n v="3318"/>
    <s v="ROOMIES - Atlantic Canada Tour 2016-17"/>
    <s v="Help us strengthen and inspire disability arts in Atlantic Canada"/>
    <n v="2000"/>
    <n v="2512"/>
    <x v="0"/>
    <s v="CA"/>
    <s v="CAD"/>
    <d v="2016-03-02T07:14:53"/>
    <d v="2016-03-02T07:14:53"/>
    <n v="1460341800"/>
    <n v="1456902893"/>
    <b v="0"/>
    <n v="32"/>
    <b v="1"/>
    <s v="theater/plays"/>
    <n v="1.256"/>
    <n v="78.5"/>
    <s v="theater"/>
    <s v="plays"/>
    <x v="4"/>
    <n v="1"/>
    <n v="0"/>
    <n v="0"/>
    <n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4-12-17T14:03:06"/>
    <d v="2014-12-17T14:03:06"/>
    <n v="1422712986"/>
    <n v="1418824986"/>
    <b v="0"/>
    <n v="16"/>
    <b v="1"/>
    <s v="theater/plays"/>
    <n v="1.08"/>
    <n v="33.75"/>
    <s v="theater"/>
    <s v="plays"/>
    <x v="2"/>
    <n v="1"/>
    <n v="0"/>
    <n v="0"/>
    <n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5-23T01:05:57"/>
    <d v="2016-05-23T01:05:57"/>
    <n v="1466557557"/>
    <n v="1463965557"/>
    <b v="0"/>
    <n v="38"/>
    <b v="1"/>
    <s v="theater/plays"/>
    <n v="1.01"/>
    <n v="66.45"/>
    <s v="theater"/>
    <s v="plays"/>
    <x v="4"/>
    <n v="1"/>
    <n v="0"/>
    <n v="0"/>
    <n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02T02:24:25"/>
    <d v="2014-10-02T02:24:25"/>
    <n v="1413431940"/>
    <n v="1412216665"/>
    <b v="0"/>
    <n v="15"/>
    <b v="1"/>
    <s v="theater/plays"/>
    <n v="1.0740000000000001"/>
    <n v="35.799999999999997"/>
    <s v="theater"/>
    <s v="plays"/>
    <x v="2"/>
    <n v="1"/>
    <n v="0"/>
    <n v="0"/>
    <n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5-31T00:14:56"/>
    <d v="2016-05-31T00:14:56"/>
    <n v="1466567700"/>
    <n v="1464653696"/>
    <b v="0"/>
    <n v="23"/>
    <b v="1"/>
    <s v="theater/plays"/>
    <n v="1.0151515151515151"/>
    <n v="145.65"/>
    <s v="theater"/>
    <s v="plays"/>
    <x v="4"/>
    <n v="1"/>
    <n v="0"/>
    <n v="0"/>
    <n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8-26T08:46:48"/>
    <d v="2016-08-26T08:46:48"/>
    <n v="1474793208"/>
    <n v="1472201208"/>
    <b v="0"/>
    <n v="49"/>
    <b v="1"/>
    <s v="theater/plays"/>
    <n v="1.2589999999999999"/>
    <n v="25.69"/>
    <s v="theater"/>
    <s v="plays"/>
    <x v="4"/>
    <n v="1"/>
    <n v="0"/>
    <n v="0"/>
    <n v="1"/>
  </r>
  <r>
    <n v="3324"/>
    <s v="At Swim, Two Boys"/>
    <s v="The play tells the story of Jim and Doyler and their friendship on the brink of Irish independence."/>
    <n v="1500"/>
    <n v="1525"/>
    <x v="0"/>
    <s v="IE"/>
    <s v="EUR"/>
    <d v="2016-05-22T13:59:50"/>
    <d v="2016-05-22T13:59:50"/>
    <n v="1465135190"/>
    <n v="1463925590"/>
    <b v="0"/>
    <n v="10"/>
    <b v="1"/>
    <s v="theater/plays"/>
    <n v="1.0166666666666666"/>
    <n v="152.5"/>
    <s v="theater"/>
    <s v="plays"/>
    <x v="4"/>
    <n v="1"/>
    <n v="0"/>
    <n v="0"/>
    <n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3-01T18:51:17"/>
    <d v="2015-03-01T18:51:17"/>
    <n v="1428256277"/>
    <n v="1425235877"/>
    <b v="0"/>
    <n v="15"/>
    <b v="1"/>
    <s v="theater/plays"/>
    <n v="1.125"/>
    <n v="30"/>
    <s v="theater"/>
    <s v="plays"/>
    <x v="2"/>
    <n v="1"/>
    <n v="0"/>
    <n v="0"/>
    <n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2-06T17:08:25"/>
    <d v="2015-02-06T17:08:25"/>
    <n v="1425830905"/>
    <n v="1423242505"/>
    <b v="0"/>
    <n v="57"/>
    <b v="1"/>
    <s v="theater/plays"/>
    <n v="1.0137499999999999"/>
    <n v="142.28"/>
    <s v="theater"/>
    <s v="plays"/>
    <x v="0"/>
    <n v="1"/>
    <n v="0"/>
    <n v="0"/>
    <n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4-08T08:59:26"/>
    <d v="2016-04-08T08:59:26"/>
    <n v="1462697966"/>
    <n v="1460105966"/>
    <b v="0"/>
    <n v="33"/>
    <b v="1"/>
    <s v="theater/plays"/>
    <n v="1.0125"/>
    <n v="24.55"/>
    <s v="theater"/>
    <s v="plays"/>
    <x v="2"/>
    <n v="1"/>
    <n v="0"/>
    <n v="0"/>
    <n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2T13:48:03"/>
    <d v="2014-07-02T13:48:03"/>
    <n v="1404522000"/>
    <n v="1404308883"/>
    <b v="0"/>
    <n v="9"/>
    <b v="1"/>
    <s v="theater/plays"/>
    <n v="1.4638888888888888"/>
    <n v="292.77999999999997"/>
    <s v="theater"/>
    <s v="plays"/>
    <x v="4"/>
    <n v="1"/>
    <n v="0"/>
    <n v="0"/>
    <n v="1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17T07:45:08"/>
    <d v="2014-07-17T07:45:08"/>
    <n v="1406502000"/>
    <n v="1405583108"/>
    <b v="0"/>
    <n v="26"/>
    <b v="1"/>
    <s v="theater/plays"/>
    <n v="1.1679999999999999"/>
    <n v="44.92"/>
    <s v="theater"/>
    <s v="plays"/>
    <x v="4"/>
    <n v="1"/>
    <n v="0"/>
    <n v="0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3-02T21:17:48"/>
    <d v="2015-03-02T21:17:48"/>
    <n v="1427919468"/>
    <n v="1425331068"/>
    <b v="0"/>
    <n v="69"/>
    <b v="1"/>
    <s v="theater/plays"/>
    <n v="1.0626666666666666"/>
    <n v="23.1"/>
    <s v="theater"/>
    <s v="plays"/>
    <x v="4"/>
    <n v="1"/>
    <n v="0"/>
    <n v="0"/>
    <n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09-01T16:44:46"/>
    <d v="2015-09-01T16:44:46"/>
    <n v="1444149886"/>
    <n v="1441125886"/>
    <b v="0"/>
    <n v="65"/>
    <b v="1"/>
    <s v="theater/plays"/>
    <n v="1.0451999999999999"/>
    <n v="80.400000000000006"/>
    <s v="theater"/>
    <s v="plays"/>
    <x v="0"/>
    <n v="1"/>
    <n v="0"/>
    <n v="0"/>
    <n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6-19T20:38:50"/>
    <d v="2014-06-19T20:38:50"/>
    <n v="1405802330"/>
    <n v="1403210330"/>
    <b v="0"/>
    <n v="83"/>
    <b v="1"/>
    <s v="theater/plays"/>
    <n v="1"/>
    <n v="72.290000000000006"/>
    <s v="theater"/>
    <s v="plays"/>
    <x v="0"/>
    <n v="1"/>
    <n v="0"/>
    <n v="0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5-24T16:14:40"/>
    <d v="2015-05-24T16:14:40"/>
    <n v="1434384880"/>
    <n v="1432484080"/>
    <b v="0"/>
    <n v="111"/>
    <b v="1"/>
    <s v="theater/plays"/>
    <n v="1.0457142857142858"/>
    <n v="32.97"/>
    <s v="theater"/>
    <s v="plays"/>
    <x v="4"/>
    <n v="1"/>
    <n v="0"/>
    <n v="0"/>
    <n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6-30T12:30:22"/>
    <d v="2015-06-30T12:30:22"/>
    <n v="1438259422"/>
    <n v="1435667422"/>
    <b v="0"/>
    <n v="46"/>
    <b v="1"/>
    <s v="theater/plays"/>
    <n v="1.3862051149573753"/>
    <n v="116.65"/>
    <s v="theater"/>
    <s v="plays"/>
    <x v="4"/>
    <n v="1"/>
    <n v="0"/>
    <n v="0"/>
    <n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7-07T16:10:46"/>
    <d v="2014-07-07T16:10:46"/>
    <n v="1407106800"/>
    <n v="1404749446"/>
    <b v="0"/>
    <n v="63"/>
    <b v="1"/>
    <s v="theater/plays"/>
    <n v="1.0032000000000001"/>
    <n v="79.62"/>
    <s v="theater"/>
    <s v="plays"/>
    <x v="0"/>
    <n v="1"/>
    <n v="0"/>
    <n v="0"/>
    <n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3-08T09:34:06"/>
    <d v="2016-03-08T09:34:06"/>
    <n v="1459845246"/>
    <n v="1457429646"/>
    <b v="0"/>
    <n v="9"/>
    <b v="1"/>
    <s v="theater/plays"/>
    <n v="1"/>
    <n v="27.78"/>
    <s v="theater"/>
    <s v="plays"/>
    <x v="2"/>
    <n v="1"/>
    <n v="0"/>
    <n v="0"/>
    <n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09-19T06:46:07"/>
    <d v="2014-09-19T06:46:07"/>
    <n v="1412974800"/>
    <n v="1411109167"/>
    <b v="0"/>
    <n v="34"/>
    <b v="1"/>
    <s v="theater/plays"/>
    <n v="1.1020000000000001"/>
    <n v="81.03"/>
    <s v="theater"/>
    <s v="plays"/>
    <x v="4"/>
    <n v="1"/>
    <n v="0"/>
    <n v="0"/>
    <n v="1"/>
  </r>
  <r>
    <n v="3338"/>
    <s v="The Last Days of Judas Iscariot"/>
    <s v="Join Estelle Parsons in support of Theater That Looks and Sounds Like America"/>
    <n v="15000"/>
    <n v="15327"/>
    <x v="0"/>
    <s v="US"/>
    <s v="USD"/>
    <d v="2017-02-03T13:48:00"/>
    <d v="2017-02-03T13:48:00"/>
    <n v="1487944080"/>
    <n v="1486129680"/>
    <b v="0"/>
    <n v="112"/>
    <b v="1"/>
    <s v="theater/plays"/>
    <n v="1.0218"/>
    <n v="136.85"/>
    <s v="theater"/>
    <s v="plays"/>
    <x v="6"/>
    <n v="1"/>
    <n v="0"/>
    <n v="0"/>
    <n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6-28T15:58:38"/>
    <d v="2016-06-28T15:58:38"/>
    <n v="1469721518"/>
    <n v="1467129518"/>
    <b v="0"/>
    <n v="47"/>
    <b v="1"/>
    <s v="theater/plays"/>
    <n v="1.0435000000000001"/>
    <n v="177.62"/>
    <s v="theater"/>
    <s v="plays"/>
    <x v="0"/>
    <n v="1"/>
    <n v="0"/>
    <n v="0"/>
    <n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1-11T23:22:34"/>
    <d v="2016-11-11T23:22:34"/>
    <n v="1481066554"/>
    <n v="1478906554"/>
    <b v="0"/>
    <n v="38"/>
    <b v="1"/>
    <s v="theater/plays"/>
    <n v="1.3816666666666666"/>
    <n v="109.08"/>
    <s v="theater"/>
    <s v="plays"/>
    <x v="4"/>
    <n v="1"/>
    <n v="0"/>
    <n v="0"/>
    <n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5-20T19:10:21"/>
    <d v="2016-05-20T19:10:21"/>
    <n v="1465750800"/>
    <n v="1463771421"/>
    <b v="0"/>
    <n v="28"/>
    <b v="1"/>
    <s v="theater/plays"/>
    <n v="1"/>
    <n v="119.64"/>
    <s v="theater"/>
    <s v="plays"/>
    <x v="4"/>
    <n v="1"/>
    <n v="0"/>
    <n v="0"/>
    <n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2-27T07:06:50"/>
    <d v="2015-02-27T07:06:50"/>
    <n v="1427864340"/>
    <n v="1425020810"/>
    <b v="0"/>
    <n v="78"/>
    <b v="1"/>
    <s v="theater/plays"/>
    <n v="1.0166666666666666"/>
    <n v="78.209999999999994"/>
    <s v="theater"/>
    <s v="plays"/>
    <x v="0"/>
    <n v="1"/>
    <n v="0"/>
    <n v="0"/>
    <n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3-23T21:59:44"/>
    <d v="2016-03-23T21:59:44"/>
    <n v="1460553480"/>
    <n v="1458770384"/>
    <b v="0"/>
    <n v="23"/>
    <b v="1"/>
    <s v="theater/plays"/>
    <n v="1.7142857142857142"/>
    <n v="52.17"/>
    <s v="theater"/>
    <s v="plays"/>
    <x v="2"/>
    <n v="1"/>
    <n v="0"/>
    <n v="0"/>
    <n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7-31T04:48:13"/>
    <d v="2014-07-31T04:48:13"/>
    <n v="1409374093"/>
    <n v="1406782093"/>
    <b v="0"/>
    <n v="40"/>
    <b v="1"/>
    <s v="theater/plays"/>
    <n v="1.0144444444444445"/>
    <n v="114.13"/>
    <s v="theater"/>
    <s v="plays"/>
    <x v="4"/>
    <n v="1"/>
    <n v="0"/>
    <n v="0"/>
    <n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2-18T02:32:48"/>
    <d v="2015-02-18T02:32:48"/>
    <n v="1429317420"/>
    <n v="1424226768"/>
    <b v="0"/>
    <n v="13"/>
    <b v="1"/>
    <s v="theater/plays"/>
    <n v="1.3"/>
    <n v="50"/>
    <s v="theater"/>
    <s v="plays"/>
    <x v="2"/>
    <n v="1"/>
    <n v="0"/>
    <n v="0"/>
    <n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19T00:35:10"/>
    <d v="2015-02-19T00:35:10"/>
    <n v="1424910910"/>
    <n v="1424306110"/>
    <b v="0"/>
    <n v="18"/>
    <b v="1"/>
    <s v="theater/plays"/>
    <n v="1.1000000000000001"/>
    <n v="91.67"/>
    <s v="theater"/>
    <s v="plays"/>
    <x v="4"/>
    <n v="1"/>
    <n v="0"/>
    <n v="0"/>
    <n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4-24T13:14:14"/>
    <d v="2016-04-24T13:14:14"/>
    <n v="1462741200"/>
    <n v="1461503654"/>
    <b v="0"/>
    <n v="22"/>
    <b v="1"/>
    <s v="theater/plays"/>
    <n v="1.1944999999999999"/>
    <n v="108.59"/>
    <s v="theater"/>
    <s v="plays"/>
    <x v="4"/>
    <n v="1"/>
    <n v="0"/>
    <n v="0"/>
    <n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06T13:24:40"/>
    <d v="2016-04-06T13:24:40"/>
    <n v="1461988740"/>
    <n v="1459949080"/>
    <b v="0"/>
    <n v="79"/>
    <b v="1"/>
    <s v="theater/plays"/>
    <n v="1.002909090909091"/>
    <n v="69.819999999999993"/>
    <s v="theater"/>
    <s v="plays"/>
    <x v="0"/>
    <n v="1"/>
    <n v="0"/>
    <n v="0"/>
    <n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5-23T02:39:32"/>
    <d v="2016-05-23T02:39:32"/>
    <n v="1465837200"/>
    <n v="1463971172"/>
    <b v="0"/>
    <n v="14"/>
    <b v="1"/>
    <s v="theater/plays"/>
    <n v="1.534"/>
    <n v="109.57"/>
    <s v="theater"/>
    <s v="plays"/>
    <x v="4"/>
    <n v="1"/>
    <n v="0"/>
    <n v="0"/>
    <n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0-25T16:50:11"/>
    <d v="2015-10-25T16:50:11"/>
    <n v="1448838000"/>
    <n v="1445791811"/>
    <b v="0"/>
    <n v="51"/>
    <b v="1"/>
    <s v="theater/plays"/>
    <n v="1.0442857142857143"/>
    <n v="71.67"/>
    <s v="theater"/>
    <s v="plays"/>
    <x v="4"/>
    <n v="1"/>
    <n v="0"/>
    <n v="0"/>
    <n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6-16T09:29:25"/>
    <d v="2014-06-16T09:29:25"/>
    <n v="1406113200"/>
    <n v="1402910965"/>
    <b v="0"/>
    <n v="54"/>
    <b v="1"/>
    <s v="theater/plays"/>
    <n v="1.0109999999999999"/>
    <n v="93.61"/>
    <s v="theater"/>
    <s v="plays"/>
    <x v="0"/>
    <n v="1"/>
    <n v="0"/>
    <n v="0"/>
    <n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5-05T23:49:38"/>
    <d v="2016-05-05T23:49:38"/>
    <n v="1467414000"/>
    <n v="1462492178"/>
    <b v="0"/>
    <n v="70"/>
    <b v="1"/>
    <s v="theater/plays"/>
    <n v="1.0751999999999999"/>
    <n v="76.8"/>
    <s v="theater"/>
    <s v="plays"/>
    <x v="0"/>
    <n v="1"/>
    <n v="0"/>
    <n v="0"/>
    <n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4-19T10:22:30"/>
    <d v="2016-04-19T10:22:30"/>
    <n v="1462230000"/>
    <n v="1461061350"/>
    <b v="0"/>
    <n v="44"/>
    <b v="1"/>
    <s v="theater/plays"/>
    <n v="3.15"/>
    <n v="35.799999999999997"/>
    <s v="theater"/>
    <s v="plays"/>
    <x v="2"/>
    <n v="1"/>
    <n v="0"/>
    <n v="0"/>
    <n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09-23T17:26:46"/>
    <d v="2015-09-23T17:26:46"/>
    <n v="1446091260"/>
    <n v="1443029206"/>
    <b v="0"/>
    <n v="55"/>
    <b v="1"/>
    <s v="theater/plays"/>
    <n v="1.0193333333333334"/>
    <n v="55.6"/>
    <s v="theater"/>
    <s v="plays"/>
    <x v="4"/>
    <n v="1"/>
    <n v="0"/>
    <n v="0"/>
    <n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4-29T14:52:07"/>
    <d v="2016-04-29T14:52:07"/>
    <n v="1462879020"/>
    <n v="1461941527"/>
    <b v="0"/>
    <n v="15"/>
    <b v="1"/>
    <s v="theater/plays"/>
    <n v="1.2628571428571429"/>
    <n v="147.33000000000001"/>
    <s v="theater"/>
    <s v="plays"/>
    <x v="4"/>
    <n v="1"/>
    <n v="0"/>
    <n v="0"/>
    <n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6-15T19:34:32"/>
    <d v="2016-06-15T19:34:32"/>
    <n v="1468611272"/>
    <n v="1466019272"/>
    <b v="0"/>
    <n v="27"/>
    <b v="1"/>
    <s v="theater/plays"/>
    <n v="1.014"/>
    <n v="56.33"/>
    <s v="theater"/>
    <s v="plays"/>
    <x v="4"/>
    <n v="1"/>
    <n v="0"/>
    <n v="0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7-02T10:01:50"/>
    <d v="2014-07-02T10:01:50"/>
    <n v="1406887310"/>
    <n v="1404295310"/>
    <b v="0"/>
    <n v="21"/>
    <b v="1"/>
    <s v="theater/plays"/>
    <n v="1.01"/>
    <n v="96.19"/>
    <s v="theater"/>
    <s v="plays"/>
    <x v="4"/>
    <n v="1"/>
    <n v="0"/>
    <n v="0"/>
    <n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0-20T07:27:59"/>
    <d v="2014-10-20T07:27:59"/>
    <n v="1416385679"/>
    <n v="1413790079"/>
    <b v="0"/>
    <n v="162"/>
    <b v="1"/>
    <s v="theater/plays"/>
    <n v="1.0299"/>
    <n v="63.57"/>
    <s v="theater"/>
    <s v="plays"/>
    <x v="1"/>
    <n v="1"/>
    <n v="0"/>
    <n v="0"/>
    <n v="1"/>
  </r>
  <r>
    <n v="3359"/>
    <s v="BEIRUT, LADY OF LEBANON"/>
    <s v="A Theatrical Production Celebrating the Lebanese Culture and the Human Spirit in Time of War."/>
    <n v="4000"/>
    <n v="4250"/>
    <x v="0"/>
    <s v="US"/>
    <s v="USD"/>
    <d v="2017-01-11T01:22:14"/>
    <d v="2017-01-11T01:22:14"/>
    <n v="1487985734"/>
    <n v="1484097734"/>
    <b v="0"/>
    <n v="23"/>
    <b v="1"/>
    <s v="theater/plays"/>
    <n v="1.0625"/>
    <n v="184.78"/>
    <s v="theater"/>
    <s v="plays"/>
    <x v="4"/>
    <n v="1"/>
    <n v="0"/>
    <n v="0"/>
    <n v="1"/>
  </r>
  <r>
    <n v="3360"/>
    <s v="Pretty Butch"/>
    <s v="World Premiere, an M1 Singapore Fringe Festival 2017 commission."/>
    <n v="9000"/>
    <n v="9124"/>
    <x v="0"/>
    <s v="SG"/>
    <s v="SGD"/>
    <d v="2016-11-23T01:59:03"/>
    <d v="2016-11-23T01:59:03"/>
    <n v="1481731140"/>
    <n v="1479866343"/>
    <b v="0"/>
    <n v="72"/>
    <b v="1"/>
    <s v="theater/plays"/>
    <n v="1.0137777777777779"/>
    <n v="126.72"/>
    <s v="theater"/>
    <s v="plays"/>
    <x v="0"/>
    <n v="1"/>
    <n v="0"/>
    <n v="0"/>
    <n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8-15T00:36:30"/>
    <d v="2014-08-15T00:36:30"/>
    <n v="1409587140"/>
    <n v="1408062990"/>
    <b v="0"/>
    <n v="68"/>
    <b v="1"/>
    <s v="theater/plays"/>
    <n v="1.1346000000000001"/>
    <n v="83.43"/>
    <s v="theater"/>
    <s v="plays"/>
    <x v="0"/>
    <n v="1"/>
    <n v="0"/>
    <n v="0"/>
    <n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2-21T02:11:57"/>
    <d v="2015-02-21T02:11:57"/>
    <n v="1425704100"/>
    <n v="1424484717"/>
    <b v="0"/>
    <n v="20"/>
    <b v="1"/>
    <s v="theater/plays"/>
    <n v="2.1800000000000002"/>
    <n v="54.5"/>
    <s v="theater"/>
    <s v="plays"/>
    <x v="2"/>
    <n v="1"/>
    <n v="0"/>
    <n v="0"/>
    <n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7-31T18:30:45"/>
    <d v="2014-07-31T18:30:45"/>
    <n v="1408464000"/>
    <n v="1406831445"/>
    <b v="0"/>
    <n v="26"/>
    <b v="1"/>
    <s v="theater/plays"/>
    <n v="1.0141935483870967"/>
    <n v="302.31"/>
    <s v="theater"/>
    <s v="plays"/>
    <x v="0"/>
    <n v="1"/>
    <n v="0"/>
    <n v="0"/>
    <n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2-22T23:27:29"/>
    <d v="2016-02-22T23:27:29"/>
    <n v="1458075600"/>
    <n v="1456183649"/>
    <b v="0"/>
    <n v="72"/>
    <b v="1"/>
    <s v="theater/plays"/>
    <n v="1.0593333333333332"/>
    <n v="44.14"/>
    <s v="theater"/>
    <s v="plays"/>
    <x v="4"/>
    <n v="1"/>
    <n v="0"/>
    <n v="0"/>
    <n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1-13T02:26:32"/>
    <d v="2015-11-13T02:26:32"/>
    <n v="1449973592"/>
    <n v="1447381592"/>
    <b v="0"/>
    <n v="3"/>
    <b v="1"/>
    <s v="theater/plays"/>
    <n v="1.04"/>
    <n v="866.67"/>
    <s v="theater"/>
    <s v="plays"/>
    <x v="4"/>
    <n v="1"/>
    <n v="0"/>
    <n v="0"/>
    <n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4-13T01:37:17"/>
    <d v="2015-04-13T01:37:17"/>
    <n v="1431481037"/>
    <n v="1428889037"/>
    <b v="0"/>
    <n v="18"/>
    <b v="1"/>
    <s v="theater/plays"/>
    <n v="2.21"/>
    <n v="61.39"/>
    <s v="theater"/>
    <s v="plays"/>
    <x v="2"/>
    <n v="1"/>
    <n v="0"/>
    <n v="0"/>
    <n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7-07T22:24:54"/>
    <d v="2015-07-07T22:24:54"/>
    <n v="1438467894"/>
    <n v="1436307894"/>
    <b v="0"/>
    <n v="30"/>
    <b v="1"/>
    <s v="theater/plays"/>
    <n v="1.1866666666666668"/>
    <n v="29.67"/>
    <s v="theater"/>
    <s v="plays"/>
    <x v="2"/>
    <n v="1"/>
    <n v="0"/>
    <n v="0"/>
    <n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4-11-26T04:47:39"/>
    <d v="2014-11-26T04:47:39"/>
    <n v="1420088400"/>
    <n v="1416977259"/>
    <b v="0"/>
    <n v="23"/>
    <b v="1"/>
    <s v="theater/plays"/>
    <n v="1.046"/>
    <n v="45.48"/>
    <s v="theater"/>
    <s v="plays"/>
    <x v="4"/>
    <n v="1"/>
    <n v="0"/>
    <n v="0"/>
    <n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6-11-16T00:59:40"/>
    <d v="2016-11-16T00:59:40"/>
    <n v="1484441980"/>
    <n v="1479257980"/>
    <b v="0"/>
    <n v="54"/>
    <b v="1"/>
    <s v="theater/plays"/>
    <n v="1.0389999999999999"/>
    <n v="96.2"/>
    <s v="theater"/>
    <s v="plays"/>
    <x v="0"/>
    <n v="1"/>
    <n v="0"/>
    <n v="0"/>
    <n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1-16T08:01:25"/>
    <d v="2016-11-16T08:01:25"/>
    <n v="1481961600"/>
    <n v="1479283285"/>
    <b v="0"/>
    <n v="26"/>
    <b v="1"/>
    <s v="theater/plays"/>
    <n v="1.1773333333333333"/>
    <n v="67.92"/>
    <s v="theater"/>
    <s v="plays"/>
    <x v="4"/>
    <n v="1"/>
    <n v="0"/>
    <n v="0"/>
    <n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1-04T20:59:25"/>
    <d v="2015-11-04T20:59:25"/>
    <n v="1449089965"/>
    <n v="1446670765"/>
    <b v="0"/>
    <n v="9"/>
    <b v="1"/>
    <s v="theater/plays"/>
    <n v="1.385"/>
    <n v="30.78"/>
    <s v="theater"/>
    <s v="plays"/>
    <x v="2"/>
    <n v="1"/>
    <n v="0"/>
    <n v="0"/>
    <n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04T13:09:16"/>
    <d v="2014-08-04T13:09:16"/>
    <n v="1408942740"/>
    <n v="1407157756"/>
    <b v="0"/>
    <n v="27"/>
    <b v="1"/>
    <s v="theater/plays"/>
    <n v="1.0349999999999999"/>
    <n v="38.33"/>
    <s v="theater"/>
    <s v="plays"/>
    <x v="4"/>
    <n v="1"/>
    <n v="0"/>
    <n v="0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6-24T20:30:40"/>
    <d v="2015-06-24T20:30:40"/>
    <n v="1437235200"/>
    <n v="1435177840"/>
    <b v="0"/>
    <n v="30"/>
    <b v="1"/>
    <s v="theater/plays"/>
    <n v="1.0024999999999999"/>
    <n v="66.83"/>
    <s v="theater"/>
    <s v="plays"/>
    <x v="4"/>
    <n v="1"/>
    <n v="0"/>
    <n v="0"/>
    <n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09-28T17:33:36"/>
    <d v="2015-09-28T17:33:36"/>
    <n v="1446053616"/>
    <n v="1443461616"/>
    <b v="0"/>
    <n v="52"/>
    <b v="1"/>
    <s v="theater/plays"/>
    <n v="1.0657142857142856"/>
    <n v="71.73"/>
    <s v="theater"/>
    <s v="plays"/>
    <x v="4"/>
    <n v="1"/>
    <n v="0"/>
    <n v="0"/>
    <n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06T14:39:33"/>
    <d v="2014-05-06T14:39:33"/>
    <n v="1400423973"/>
    <n v="1399387173"/>
    <b v="0"/>
    <n v="17"/>
    <b v="1"/>
    <s v="theater/plays"/>
    <n v="1"/>
    <n v="176.47"/>
    <s v="theater"/>
    <s v="plays"/>
    <x v="4"/>
    <n v="1"/>
    <n v="0"/>
    <n v="0"/>
    <n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2-24T16:49:54"/>
    <d v="2015-02-24T16:49:54"/>
    <n v="1429976994"/>
    <n v="1424796594"/>
    <b v="0"/>
    <n v="19"/>
    <b v="1"/>
    <s v="theater/plays"/>
    <n v="1.0001249999999999"/>
    <n v="421.11"/>
    <s v="theater"/>
    <s v="plays"/>
    <x v="0"/>
    <n v="1"/>
    <n v="0"/>
    <n v="0"/>
    <n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2-18T17:34:59"/>
    <d v="2015-02-18T17:34:59"/>
    <n v="1426870560"/>
    <n v="1424280899"/>
    <b v="0"/>
    <n v="77"/>
    <b v="1"/>
    <s v="theater/plays"/>
    <n v="1.0105"/>
    <n v="104.99"/>
    <s v="theater"/>
    <s v="plays"/>
    <x v="0"/>
    <n v="1"/>
    <n v="0"/>
    <n v="0"/>
    <n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07T08:31:46"/>
    <d v="2014-08-07T08:31:46"/>
    <n v="1409490480"/>
    <n v="1407400306"/>
    <b v="0"/>
    <n v="21"/>
    <b v="1"/>
    <s v="theater/plays"/>
    <n v="1.0763636363636364"/>
    <n v="28.19"/>
    <s v="theater"/>
    <s v="plays"/>
    <x v="2"/>
    <n v="1"/>
    <n v="0"/>
    <n v="0"/>
    <n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09T12:20:00"/>
    <d v="2015-08-09T12:20:00"/>
    <n v="1440630000"/>
    <n v="1439122800"/>
    <b v="0"/>
    <n v="38"/>
    <b v="1"/>
    <s v="theater/plays"/>
    <n v="1.0365"/>
    <n v="54.55"/>
    <s v="theater"/>
    <s v="plays"/>
    <x v="4"/>
    <n v="1"/>
    <n v="0"/>
    <n v="0"/>
    <n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0-25T22:52:58"/>
    <d v="2014-10-25T22:52:58"/>
    <n v="1417305178"/>
    <n v="1414277578"/>
    <b v="0"/>
    <n v="28"/>
    <b v="1"/>
    <s v="theater/plays"/>
    <n v="1.0443333333333333"/>
    <n v="111.89"/>
    <s v="theater"/>
    <s v="plays"/>
    <x v="4"/>
    <n v="1"/>
    <n v="0"/>
    <n v="0"/>
    <n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2-09T04:26:23"/>
    <d v="2015-02-09T04:26:23"/>
    <n v="1426044383"/>
    <n v="1423455983"/>
    <b v="0"/>
    <n v="48"/>
    <b v="1"/>
    <s v="theater/plays"/>
    <n v="1.0225"/>
    <n v="85.21"/>
    <s v="theater"/>
    <s v="plays"/>
    <x v="4"/>
    <n v="1"/>
    <n v="0"/>
    <n v="0"/>
    <n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7-08T10:20:56"/>
    <d v="2016-07-08T10:20:56"/>
    <n v="1470092340"/>
    <n v="1467973256"/>
    <b v="0"/>
    <n v="46"/>
    <b v="1"/>
    <s v="theater/plays"/>
    <n v="1.0074285714285713"/>
    <n v="76.650000000000006"/>
    <s v="theater"/>
    <s v="plays"/>
    <x v="4"/>
    <n v="1"/>
    <n v="0"/>
    <n v="0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03T18:47:00"/>
    <d v="2016-06-03T18:47:00"/>
    <n v="1466707620"/>
    <n v="1464979620"/>
    <b v="0"/>
    <n v="30"/>
    <b v="1"/>
    <s v="theater/plays"/>
    <n v="1.1171428571428572"/>
    <n v="65.17"/>
    <s v="theater"/>
    <s v="plays"/>
    <x v="4"/>
    <n v="1"/>
    <n v="0"/>
    <n v="0"/>
    <n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0-15T02:06:08"/>
    <d v="2015-10-15T02:06:08"/>
    <n v="1448074800"/>
    <n v="1444874768"/>
    <b v="0"/>
    <n v="64"/>
    <b v="1"/>
    <s v="theater/plays"/>
    <n v="1.0001100000000001"/>
    <n v="93.76"/>
    <s v="theater"/>
    <s v="plays"/>
    <x v="0"/>
    <n v="1"/>
    <n v="0"/>
    <n v="0"/>
    <n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1-10T20:49:12"/>
    <d v="2014-11-10T20:49:12"/>
    <n v="1418244552"/>
    <n v="1415652552"/>
    <b v="0"/>
    <n v="15"/>
    <b v="1"/>
    <s v="theater/plays"/>
    <n v="1"/>
    <n v="133.33000000000001"/>
    <s v="theater"/>
    <s v="plays"/>
    <x v="4"/>
    <n v="1"/>
    <n v="0"/>
    <n v="0"/>
    <n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1-03T15:28:26"/>
    <d v="2014-11-03T15:28:26"/>
    <n v="1417620506"/>
    <n v="1415028506"/>
    <b v="0"/>
    <n v="41"/>
    <b v="1"/>
    <s v="theater/plays"/>
    <n v="1.05"/>
    <n v="51.22"/>
    <s v="theater"/>
    <s v="plays"/>
    <x v="4"/>
    <n v="1"/>
    <n v="0"/>
    <n v="0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1-04T18:18:08"/>
    <d v="2014-11-04T18:18:08"/>
    <n v="1418581088"/>
    <n v="1415125088"/>
    <b v="0"/>
    <n v="35"/>
    <b v="1"/>
    <s v="theater/plays"/>
    <n v="1.1686666666666667"/>
    <n v="100.17"/>
    <s v="theater"/>
    <s v="plays"/>
    <x v="4"/>
    <n v="1"/>
    <n v="0"/>
    <n v="0"/>
    <n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5-19T11:04:01"/>
    <d v="2015-05-19T11:04:01"/>
    <n v="1434625441"/>
    <n v="1432033441"/>
    <b v="0"/>
    <n v="45"/>
    <b v="1"/>
    <s v="theater/plays"/>
    <n v="1.038"/>
    <n v="34.6"/>
    <s v="theater"/>
    <s v="plays"/>
    <x v="4"/>
    <n v="1"/>
    <n v="0"/>
    <n v="0"/>
    <n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5-04T13:31:22"/>
    <d v="2016-05-04T13:31:22"/>
    <n v="1464960682"/>
    <n v="1462368682"/>
    <b v="0"/>
    <n v="62"/>
    <b v="1"/>
    <s v="theater/plays"/>
    <n v="1.145"/>
    <n v="184.68"/>
    <s v="theater"/>
    <s v="plays"/>
    <x v="1"/>
    <n v="1"/>
    <n v="0"/>
    <n v="0"/>
    <n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6-25T18:35:45"/>
    <d v="2014-06-25T18:35:45"/>
    <n v="1405017345"/>
    <n v="1403721345"/>
    <b v="0"/>
    <n v="22"/>
    <b v="1"/>
    <s v="theater/plays"/>
    <n v="1.024"/>
    <n v="69.819999999999993"/>
    <s v="theater"/>
    <s v="plays"/>
    <x v="4"/>
    <n v="1"/>
    <n v="0"/>
    <n v="0"/>
    <n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7-10T13:05:48"/>
    <d v="2014-07-10T13:05:48"/>
    <n v="1407536880"/>
    <n v="1404997548"/>
    <b v="0"/>
    <n v="18"/>
    <b v="1"/>
    <s v="theater/plays"/>
    <n v="2.23"/>
    <n v="61.94"/>
    <s v="theater"/>
    <s v="plays"/>
    <x v="2"/>
    <n v="1"/>
    <n v="0"/>
    <n v="0"/>
    <n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3-17T20:17:35"/>
    <d v="2016-03-17T20:17:35"/>
    <n v="1462565855"/>
    <n v="1458245855"/>
    <b v="0"/>
    <n v="12"/>
    <b v="1"/>
    <s v="theater/plays"/>
    <n v="1"/>
    <n v="41.67"/>
    <s v="theater"/>
    <s v="plays"/>
    <x v="2"/>
    <n v="1"/>
    <n v="0"/>
    <n v="0"/>
    <n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0-11T22:07:10"/>
    <d v="2014-10-11T22:07:10"/>
    <n v="1415234760"/>
    <n v="1413065230"/>
    <b v="0"/>
    <n v="44"/>
    <b v="1"/>
    <s v="theater/plays"/>
    <n v="1.0580000000000001"/>
    <n v="36.07"/>
    <s v="theater"/>
    <s v="plays"/>
    <x v="4"/>
    <n v="1"/>
    <n v="0"/>
    <n v="0"/>
    <n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6-27T14:17:25"/>
    <d v="2014-06-27T14:17:25"/>
    <n v="1406470645"/>
    <n v="1403878645"/>
    <b v="0"/>
    <n v="27"/>
    <b v="1"/>
    <s v="theater/plays"/>
    <n v="1.4236363636363636"/>
    <n v="29"/>
    <s v="theater"/>
    <s v="plays"/>
    <x v="2"/>
    <n v="1"/>
    <n v="0"/>
    <n v="0"/>
    <n v="1"/>
  </r>
  <r>
    <n v="3395"/>
    <s v="MIRAMAR"/>
    <s v="Miramar is a a darkly funny play exploring what it is we call â€˜homeâ€™."/>
    <n v="500"/>
    <n v="920"/>
    <x v="0"/>
    <s v="GB"/>
    <s v="GBP"/>
    <d v="2015-05-16T17:05:44"/>
    <d v="2015-05-16T17:05:44"/>
    <n v="1433009400"/>
    <n v="1431795944"/>
    <b v="0"/>
    <n v="38"/>
    <b v="1"/>
    <s v="theater/plays"/>
    <n v="1.84"/>
    <n v="24.21"/>
    <s v="theater"/>
    <s v="plays"/>
    <x v="2"/>
    <n v="1"/>
    <n v="0"/>
    <n v="0"/>
    <n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5-05T10:43:09"/>
    <d v="2014-05-05T10:43:09"/>
    <n v="1401595140"/>
    <n v="1399286589"/>
    <b v="0"/>
    <n v="28"/>
    <b v="1"/>
    <s v="theater/plays"/>
    <n v="1.0433333333333332"/>
    <n v="55.89"/>
    <s v="theater"/>
    <s v="plays"/>
    <x v="4"/>
    <n v="1"/>
    <n v="0"/>
    <n v="0"/>
    <n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1-09T11:28:49"/>
    <d v="2016-01-09T11:28:49"/>
    <n v="1455832800"/>
    <n v="1452338929"/>
    <b v="0"/>
    <n v="24"/>
    <b v="1"/>
    <s v="theater/plays"/>
    <n v="1.1200000000000001"/>
    <n v="11.67"/>
    <s v="theater"/>
    <s v="plays"/>
    <x v="2"/>
    <n v="1"/>
    <n v="0"/>
    <n v="0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0-29T18:02:56"/>
    <d v="2014-10-29T18:02:56"/>
    <n v="1416589200"/>
    <n v="1414605776"/>
    <b v="0"/>
    <n v="65"/>
    <b v="1"/>
    <s v="theater/plays"/>
    <n v="1.1107499999999999"/>
    <n v="68.349999999999994"/>
    <s v="theater"/>
    <s v="plays"/>
    <x v="4"/>
    <n v="1"/>
    <n v="0"/>
    <n v="0"/>
    <n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1-22T22:05:25"/>
    <d v="2015-01-22T22:05:25"/>
    <n v="1424556325"/>
    <n v="1421964325"/>
    <b v="0"/>
    <n v="46"/>
    <b v="1"/>
    <s v="theater/plays"/>
    <n v="1.0375000000000001"/>
    <n v="27.07"/>
    <s v="theater"/>
    <s v="plays"/>
    <x v="4"/>
    <n v="1"/>
    <n v="0"/>
    <n v="0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7-14T22:53:34"/>
    <d v="2014-07-14T22:53:34"/>
    <n v="1409266414"/>
    <n v="1405378414"/>
    <b v="0"/>
    <n v="85"/>
    <b v="1"/>
    <s v="theater/plays"/>
    <n v="1.0041"/>
    <n v="118.13"/>
    <s v="theater"/>
    <s v="plays"/>
    <x v="1"/>
    <n v="1"/>
    <n v="0"/>
    <n v="0"/>
    <n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7-08T17:22:26"/>
    <d v="2015-07-08T17:22:26"/>
    <n v="1438968146"/>
    <n v="1436376146"/>
    <b v="0"/>
    <n v="66"/>
    <b v="1"/>
    <s v="theater/plays"/>
    <n v="1.0186206896551724"/>
    <n v="44.76"/>
    <s v="theater"/>
    <s v="plays"/>
    <x v="4"/>
    <n v="1"/>
    <n v="0"/>
    <n v="0"/>
    <n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0-13T14:50:43"/>
    <d v="2015-10-13T14:50:43"/>
    <n v="1447295460"/>
    <n v="1444747843"/>
    <b v="0"/>
    <n v="165"/>
    <b v="1"/>
    <s v="theater/plays"/>
    <n v="1.0976666666666666"/>
    <n v="99.79"/>
    <s v="theater"/>
    <s v="plays"/>
    <x v="6"/>
    <n v="1"/>
    <n v="0"/>
    <n v="0"/>
    <n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5-26T11:05:24"/>
    <d v="2015-05-26T11:05:24"/>
    <n v="1435230324"/>
    <n v="1432638324"/>
    <b v="0"/>
    <n v="17"/>
    <b v="1"/>
    <s v="theater/plays"/>
    <n v="1"/>
    <n v="117.65"/>
    <s v="theater"/>
    <s v="plays"/>
    <x v="4"/>
    <n v="1"/>
    <n v="0"/>
    <n v="0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5-28T12:05:02"/>
    <d v="2015-05-28T12:05:02"/>
    <n v="1434542702"/>
    <n v="1432814702"/>
    <b v="0"/>
    <n v="3"/>
    <b v="1"/>
    <s v="theater/plays"/>
    <n v="1.22"/>
    <n v="203.33"/>
    <s v="theater"/>
    <s v="plays"/>
    <x v="2"/>
    <n v="1"/>
    <n v="0"/>
    <n v="0"/>
    <n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2-10T00:24:46"/>
    <d v="2016-02-10T00:24:46"/>
    <n v="1456876740"/>
    <n v="1455063886"/>
    <b v="0"/>
    <n v="17"/>
    <b v="1"/>
    <s v="theater/plays"/>
    <n v="1.3757142857142857"/>
    <n v="28.32"/>
    <s v="theater"/>
    <s v="plays"/>
    <x v="2"/>
    <n v="1"/>
    <n v="0"/>
    <n v="0"/>
    <n v="1"/>
  </r>
  <r>
    <n v="3406"/>
    <s v="Voices of Swords"/>
    <s v="A funny and moving new play about two families dealing with aging parents in very different ways!"/>
    <n v="10000"/>
    <n v="10031"/>
    <x v="0"/>
    <s v="US"/>
    <s v="USD"/>
    <d v="2014-06-01T11:49:36"/>
    <d v="2014-06-01T11:49:36"/>
    <n v="1405511376"/>
    <n v="1401623376"/>
    <b v="0"/>
    <n v="91"/>
    <b v="1"/>
    <s v="theater/plays"/>
    <n v="1.0031000000000001"/>
    <n v="110.23"/>
    <s v="theater"/>
    <s v="plays"/>
    <x v="1"/>
    <n v="1"/>
    <n v="0"/>
    <n v="0"/>
    <n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6-06T10:08:09"/>
    <d v="2014-06-06T10:08:09"/>
    <n v="1404641289"/>
    <n v="1402049289"/>
    <b v="0"/>
    <n v="67"/>
    <b v="1"/>
    <s v="theater/plays"/>
    <n v="1.071"/>
    <n v="31.97"/>
    <s v="theater"/>
    <s v="plays"/>
    <x v="4"/>
    <n v="1"/>
    <n v="0"/>
    <n v="0"/>
    <n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6-18T23:48:24"/>
    <d v="2014-06-18T23:48:24"/>
    <n v="1405727304"/>
    <n v="1403135304"/>
    <b v="0"/>
    <n v="18"/>
    <b v="1"/>
    <s v="theater/plays"/>
    <n v="2.11"/>
    <n v="58.61"/>
    <s v="theater"/>
    <s v="plays"/>
    <x v="2"/>
    <n v="1"/>
    <n v="0"/>
    <n v="0"/>
    <n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6-23T19:32:38"/>
    <d v="2016-06-23T19:32:38"/>
    <n v="1469998680"/>
    <n v="1466710358"/>
    <b v="0"/>
    <n v="21"/>
    <b v="1"/>
    <s v="theater/plays"/>
    <n v="1.236"/>
    <n v="29.43"/>
    <s v="theater"/>
    <s v="plays"/>
    <x v="2"/>
    <n v="1"/>
    <n v="0"/>
    <n v="0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5-10T00:59:50"/>
    <d v="2016-05-10T00:59:50"/>
    <n v="1465196400"/>
    <n v="1462841990"/>
    <b v="0"/>
    <n v="40"/>
    <b v="1"/>
    <s v="theater/plays"/>
    <n v="1.085"/>
    <n v="81.38"/>
    <s v="theater"/>
    <s v="plays"/>
    <x v="4"/>
    <n v="1"/>
    <n v="0"/>
    <n v="0"/>
    <n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09-18T00:32:52"/>
    <d v="2015-09-18T00:32:52"/>
    <n v="1444264372"/>
    <n v="1442536372"/>
    <b v="0"/>
    <n v="78"/>
    <b v="1"/>
    <s v="theater/plays"/>
    <n v="1.0356666666666667"/>
    <n v="199.17"/>
    <s v="theater"/>
    <s v="plays"/>
    <x v="6"/>
    <n v="1"/>
    <n v="0"/>
    <n v="0"/>
    <n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8-28T23:01:02"/>
    <d v="2014-08-28T23:01:02"/>
    <n v="1411858862"/>
    <n v="1409266862"/>
    <b v="0"/>
    <n v="26"/>
    <b v="1"/>
    <s v="theater/plays"/>
    <n v="1"/>
    <n v="115.38"/>
    <s v="theater"/>
    <s v="plays"/>
    <x v="4"/>
    <n v="1"/>
    <n v="0"/>
    <n v="0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18T17:35:38"/>
    <d v="2015-02-18T17:35:38"/>
    <n v="1425099540"/>
    <n v="1424280938"/>
    <b v="0"/>
    <n v="14"/>
    <b v="1"/>
    <s v="theater/plays"/>
    <n v="1.3"/>
    <n v="46.43"/>
    <s v="theater"/>
    <s v="plays"/>
    <x v="2"/>
    <n v="1"/>
    <n v="0"/>
    <n v="0"/>
    <n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1-01T19:58:45"/>
    <d v="2016-11-01T19:58:45"/>
    <n v="1480579140"/>
    <n v="1478030325"/>
    <b v="0"/>
    <n v="44"/>
    <b v="1"/>
    <s v="theater/plays"/>
    <n v="1.0349999999999999"/>
    <n v="70.569999999999993"/>
    <s v="theater"/>
    <s v="plays"/>
    <x v="4"/>
    <n v="1"/>
    <n v="0"/>
    <n v="0"/>
    <n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07T03:27:36"/>
    <d v="2016-04-07T03:27:36"/>
    <n v="1460935800"/>
    <n v="1459999656"/>
    <b v="0"/>
    <n v="9"/>
    <b v="1"/>
    <s v="theater/plays"/>
    <n v="1"/>
    <n v="22.22"/>
    <s v="theater"/>
    <s v="plays"/>
    <x v="2"/>
    <n v="1"/>
    <n v="0"/>
    <n v="0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3-26T09:54:05"/>
    <d v="2015-03-26T09:54:05"/>
    <n v="1429813800"/>
    <n v="1427363645"/>
    <b v="0"/>
    <n v="30"/>
    <b v="1"/>
    <s v="theater/plays"/>
    <n v="1.196"/>
    <n v="159.47"/>
    <s v="theater"/>
    <s v="plays"/>
    <x v="4"/>
    <n v="1"/>
    <n v="0"/>
    <n v="0"/>
    <n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09-12T21:55:48"/>
    <d v="2014-09-12T21:55:48"/>
    <n v="1414284180"/>
    <n v="1410558948"/>
    <b v="0"/>
    <n v="45"/>
    <b v="1"/>
    <s v="theater/plays"/>
    <n v="1.0000058823529412"/>
    <n v="37.78"/>
    <s v="theater"/>
    <s v="plays"/>
    <x v="4"/>
    <n v="1"/>
    <n v="0"/>
    <n v="0"/>
    <n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4-23T20:01:47"/>
    <d v="2014-04-23T20:01:47"/>
    <n v="1400875307"/>
    <n v="1398283307"/>
    <b v="0"/>
    <n v="56"/>
    <b v="1"/>
    <s v="theater/plays"/>
    <n v="1.00875"/>
    <n v="72.05"/>
    <s v="theater"/>
    <s v="plays"/>
    <x v="4"/>
    <n v="1"/>
    <n v="0"/>
    <n v="0"/>
    <n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3-19T19:43:05"/>
    <d v="2016-03-19T19:43:05"/>
    <n v="1459978200"/>
    <n v="1458416585"/>
    <b v="0"/>
    <n v="46"/>
    <b v="1"/>
    <s v="theater/plays"/>
    <n v="1.0654545454545454"/>
    <n v="63.7"/>
    <s v="theater"/>
    <s v="plays"/>
    <x v="4"/>
    <n v="1"/>
    <n v="0"/>
    <n v="0"/>
    <n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05T02:10:02"/>
    <d v="2016-02-05T02:10:02"/>
    <n v="1455408000"/>
    <n v="1454638202"/>
    <b v="0"/>
    <n v="34"/>
    <b v="1"/>
    <s v="theater/plays"/>
    <n v="1.38"/>
    <n v="28.41"/>
    <s v="theater"/>
    <s v="plays"/>
    <x v="2"/>
    <n v="1"/>
    <n v="0"/>
    <n v="0"/>
    <n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2-02T18:59:23"/>
    <d v="2015-02-02T18:59:23"/>
    <n v="1425495563"/>
    <n v="1422903563"/>
    <b v="0"/>
    <n v="98"/>
    <b v="1"/>
    <s v="theater/plays"/>
    <n v="1.0115000000000001"/>
    <n v="103.21"/>
    <s v="theater"/>
    <s v="plays"/>
    <x v="1"/>
    <n v="1"/>
    <n v="0"/>
    <n v="0"/>
    <n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1-15T13:29:36"/>
    <d v="2015-11-15T13:29:36"/>
    <n v="1450051200"/>
    <n v="1447594176"/>
    <b v="0"/>
    <n v="46"/>
    <b v="1"/>
    <s v="theater/plays"/>
    <n v="1.091"/>
    <n v="71.150000000000006"/>
    <s v="theater"/>
    <s v="plays"/>
    <x v="4"/>
    <n v="1"/>
    <n v="0"/>
    <n v="0"/>
    <n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3-25T21:52:21"/>
    <d v="2015-03-25T21:52:21"/>
    <n v="1429912341"/>
    <n v="1427320341"/>
    <b v="0"/>
    <n v="10"/>
    <b v="1"/>
    <s v="theater/plays"/>
    <n v="1.4"/>
    <n v="35"/>
    <s v="theater"/>
    <s v="plays"/>
    <x v="2"/>
    <n v="1"/>
    <n v="0"/>
    <n v="0"/>
    <n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1-14T16:14:44"/>
    <d v="2015-01-14T16:14:44"/>
    <n v="1423119540"/>
    <n v="1421252084"/>
    <b v="0"/>
    <n v="76"/>
    <b v="1"/>
    <s v="theater/plays"/>
    <n v="1.0358333333333334"/>
    <n v="81.78"/>
    <s v="theater"/>
    <s v="plays"/>
    <x v="0"/>
    <n v="1"/>
    <n v="0"/>
    <n v="0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09-02T14:48:56"/>
    <d v="2014-09-02T14:48:56"/>
    <n v="1412434136"/>
    <n v="1409669336"/>
    <b v="0"/>
    <n v="104"/>
    <b v="1"/>
    <s v="theater/plays"/>
    <n v="1.0297033333333332"/>
    <n v="297.02999999999997"/>
    <s v="theater"/>
    <s v="plays"/>
    <x v="5"/>
    <n v="1"/>
    <n v="0"/>
    <n v="0"/>
    <n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02T01:21:43"/>
    <d v="2014-09-02T01:21:43"/>
    <n v="1411264800"/>
    <n v="1409620903"/>
    <b v="0"/>
    <n v="87"/>
    <b v="1"/>
    <s v="theater/plays"/>
    <n v="1.0813333333333333"/>
    <n v="46.61"/>
    <s v="theater"/>
    <s v="plays"/>
    <x v="4"/>
    <n v="1"/>
    <n v="0"/>
    <n v="0"/>
    <n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6-02T15:29:12"/>
    <d v="2014-06-02T15:29:12"/>
    <n v="1404314952"/>
    <n v="1401722952"/>
    <b v="0"/>
    <n v="29"/>
    <b v="1"/>
    <s v="theater/plays"/>
    <n v="1"/>
    <n v="51.72"/>
    <s v="theater"/>
    <s v="plays"/>
    <x v="4"/>
    <n v="1"/>
    <n v="0"/>
    <n v="0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03T17:17:27"/>
    <d v="2015-02-03T17:17:27"/>
    <n v="1425142800"/>
    <n v="1422983847"/>
    <b v="0"/>
    <n v="51"/>
    <b v="1"/>
    <s v="theater/plays"/>
    <n v="1.0275000000000001"/>
    <n v="40.29"/>
    <s v="theater"/>
    <s v="plays"/>
    <x v="4"/>
    <n v="1"/>
    <n v="0"/>
    <n v="0"/>
    <n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0-19T00:31:01"/>
    <d v="2016-10-19T00:31:01"/>
    <n v="1478046661"/>
    <n v="1476837061"/>
    <b v="0"/>
    <n v="12"/>
    <b v="1"/>
    <s v="theater/plays"/>
    <n v="1.3"/>
    <n v="16.25"/>
    <s v="theater"/>
    <s v="plays"/>
    <x v="2"/>
    <n v="1"/>
    <n v="0"/>
    <n v="0"/>
    <n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6-30T22:41:41"/>
    <d v="2014-06-30T22:41:41"/>
    <n v="1406760101"/>
    <n v="1404168101"/>
    <b v="0"/>
    <n v="72"/>
    <b v="1"/>
    <s v="theater/plays"/>
    <n v="1.0854949999999999"/>
    <n v="30.15"/>
    <s v="theater"/>
    <s v="plays"/>
    <x v="4"/>
    <n v="1"/>
    <n v="0"/>
    <n v="0"/>
    <n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7-19T17:32:33"/>
    <d v="2014-07-19T17:32:33"/>
    <n v="1408383153"/>
    <n v="1405791153"/>
    <b v="0"/>
    <n v="21"/>
    <b v="1"/>
    <s v="theater/plays"/>
    <n v="1"/>
    <n v="95.24"/>
    <s v="theater"/>
    <s v="plays"/>
    <x v="4"/>
    <n v="1"/>
    <n v="0"/>
    <n v="0"/>
    <n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1-11T13:56:54"/>
    <d v="2016-01-11T13:56:54"/>
    <n v="1454709600"/>
    <n v="1452520614"/>
    <b v="0"/>
    <n v="42"/>
    <b v="1"/>
    <s v="theater/plays"/>
    <n v="1.0965"/>
    <n v="52.21"/>
    <s v="theater"/>
    <s v="plays"/>
    <x v="4"/>
    <n v="1"/>
    <n v="0"/>
    <n v="0"/>
    <n v="1"/>
  </r>
  <r>
    <n v="3433"/>
    <s v="The Dybbuk"/>
    <s v="death&amp;pretzels presents their first Chicago based project:_x000a_The Dybbuk by S. Ansky"/>
    <n v="9500"/>
    <n v="9525"/>
    <x v="0"/>
    <s v="US"/>
    <s v="USD"/>
    <d v="2014-05-17T01:30:55"/>
    <d v="2014-05-17T01:30:55"/>
    <n v="1402974000"/>
    <n v="1400290255"/>
    <b v="0"/>
    <n v="71"/>
    <b v="1"/>
    <s v="theater/plays"/>
    <n v="1.0026315789473683"/>
    <n v="134.15"/>
    <s v="theater"/>
    <s v="plays"/>
    <x v="0"/>
    <n v="1"/>
    <n v="0"/>
    <n v="0"/>
    <n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6-10T09:07:49"/>
    <d v="2014-06-10T09:07:49"/>
    <n v="1404983269"/>
    <n v="1402391269"/>
    <b v="0"/>
    <n v="168"/>
    <b v="1"/>
    <s v="theater/plays"/>
    <n v="1.0555000000000001"/>
    <n v="62.83"/>
    <s v="theater"/>
    <s v="plays"/>
    <x v="1"/>
    <n v="1"/>
    <n v="0"/>
    <n v="0"/>
    <n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7-21T14:48:13"/>
    <d v="2016-07-21T14:48:13"/>
    <n v="1470538800"/>
    <n v="1469112493"/>
    <b v="0"/>
    <n v="19"/>
    <b v="1"/>
    <s v="theater/plays"/>
    <n v="1.1200000000000001"/>
    <n v="58.95"/>
    <s v="theater"/>
    <s v="plays"/>
    <x v="4"/>
    <n v="1"/>
    <n v="0"/>
    <n v="0"/>
    <n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7-31T12:59:53"/>
    <d v="2014-07-31T12:59:53"/>
    <n v="1408638480"/>
    <n v="1406811593"/>
    <b v="0"/>
    <n v="37"/>
    <b v="1"/>
    <s v="theater/plays"/>
    <n v="1.0589999999999999"/>
    <n v="143.11000000000001"/>
    <s v="theater"/>
    <s v="plays"/>
    <x v="0"/>
    <n v="1"/>
    <n v="0"/>
    <n v="0"/>
    <n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7-20T17:03:40"/>
    <d v="2015-07-20T17:03:40"/>
    <n v="1440003820"/>
    <n v="1437411820"/>
    <b v="0"/>
    <n v="36"/>
    <b v="1"/>
    <s v="theater/plays"/>
    <n v="1.01"/>
    <n v="84.17"/>
    <s v="theater"/>
    <s v="plays"/>
    <x v="4"/>
    <n v="1"/>
    <n v="0"/>
    <n v="0"/>
    <n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4-06T22:16:07"/>
    <d v="2015-04-06T22:16:07"/>
    <n v="1430600400"/>
    <n v="1428358567"/>
    <b v="0"/>
    <n v="14"/>
    <b v="1"/>
    <s v="theater/plays"/>
    <n v="1.042"/>
    <n v="186.07"/>
    <s v="theater"/>
    <s v="plays"/>
    <x v="4"/>
    <n v="1"/>
    <n v="0"/>
    <n v="0"/>
    <n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05T21:52:10"/>
    <d v="2016-01-05T21:52:10"/>
    <n v="1453179540"/>
    <n v="1452030730"/>
    <b v="0"/>
    <n v="18"/>
    <b v="1"/>
    <s v="theater/plays"/>
    <n v="1.3467833333333334"/>
    <n v="89.79"/>
    <s v="theater"/>
    <s v="plays"/>
    <x v="4"/>
    <n v="1"/>
    <n v="0"/>
    <n v="0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6-19T02:57:08"/>
    <d v="2014-06-19T02:57:08"/>
    <n v="1405095300"/>
    <n v="1403146628"/>
    <b v="0"/>
    <n v="82"/>
    <b v="1"/>
    <s v="theater/plays"/>
    <n v="1.052184"/>
    <n v="64.16"/>
    <s v="theater"/>
    <s v="plays"/>
    <x v="0"/>
    <n v="1"/>
    <n v="0"/>
    <n v="0"/>
    <n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0-17T10:18:41"/>
    <d v="2015-10-17T10:18:41"/>
    <n v="1447445820"/>
    <n v="1445077121"/>
    <b v="0"/>
    <n v="43"/>
    <b v="1"/>
    <s v="theater/plays"/>
    <n v="1.026"/>
    <n v="59.65"/>
    <s v="theater"/>
    <s v="plays"/>
    <x v="4"/>
    <n v="1"/>
    <n v="0"/>
    <n v="0"/>
    <n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4-30T20:11:12"/>
    <d v="2015-04-30T20:11:12"/>
    <n v="1433016672"/>
    <n v="1430424672"/>
    <b v="0"/>
    <n v="8"/>
    <b v="1"/>
    <s v="theater/plays"/>
    <n v="1"/>
    <n v="31.25"/>
    <s v="theater"/>
    <s v="plays"/>
    <x v="2"/>
    <n v="1"/>
    <n v="0"/>
    <n v="0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8-10T12:35:46"/>
    <d v="2014-08-10T12:35:46"/>
    <n v="1410266146"/>
    <n v="1407674146"/>
    <b v="0"/>
    <n v="45"/>
    <b v="1"/>
    <s v="theater/plays"/>
    <n v="1.855"/>
    <n v="41.22"/>
    <s v="theater"/>
    <s v="plays"/>
    <x v="4"/>
    <n v="1"/>
    <n v="0"/>
    <n v="0"/>
    <n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5-31T06:59:46"/>
    <d v="2016-05-31T06:59:46"/>
    <n v="1465394340"/>
    <n v="1464677986"/>
    <b v="0"/>
    <n v="20"/>
    <b v="1"/>
    <s v="theater/plays"/>
    <n v="2.89"/>
    <n v="43.35"/>
    <s v="theater"/>
    <s v="plays"/>
    <x v="2"/>
    <n v="1"/>
    <n v="0"/>
    <n v="0"/>
    <n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09-25T12:43:56"/>
    <d v="2015-09-25T12:43:56"/>
    <n v="1445604236"/>
    <n v="1443185036"/>
    <b v="0"/>
    <n v="31"/>
    <b v="1"/>
    <s v="theater/plays"/>
    <n v="1"/>
    <n v="64.52"/>
    <s v="theater"/>
    <s v="plays"/>
    <x v="4"/>
    <n v="1"/>
    <n v="0"/>
    <n v="0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1-12T19:58:45"/>
    <d v="2015-01-12T19:58:45"/>
    <n v="1423138800"/>
    <n v="1421092725"/>
    <b v="0"/>
    <n v="25"/>
    <b v="1"/>
    <s v="theater/plays"/>
    <n v="1.0820000000000001"/>
    <n v="43.28"/>
    <s v="theater"/>
    <s v="plays"/>
    <x v="4"/>
    <n v="1"/>
    <n v="0"/>
    <n v="0"/>
    <n v="1"/>
  </r>
  <r>
    <n v="3447"/>
    <s v="The Vagabond Halfback"/>
    <s v="&quot;He was a poet, a vagrant, a philosopher, a lady's man and a hard drinker&quot;"/>
    <n v="1000"/>
    <n v="1078"/>
    <x v="0"/>
    <s v="US"/>
    <s v="USD"/>
    <d v="2016-02-02T21:20:12"/>
    <d v="2016-02-02T21:20:12"/>
    <n v="1458332412"/>
    <n v="1454448012"/>
    <b v="0"/>
    <n v="14"/>
    <b v="1"/>
    <s v="theater/plays"/>
    <n v="1.0780000000000001"/>
    <n v="77"/>
    <s v="theater"/>
    <s v="plays"/>
    <x v="4"/>
    <n v="1"/>
    <n v="0"/>
    <n v="0"/>
    <n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1-17T02:51:29"/>
    <d v="2014-11-17T02:51:29"/>
    <n v="1418784689"/>
    <n v="1416192689"/>
    <b v="0"/>
    <n v="45"/>
    <b v="1"/>
    <s v="theater/plays"/>
    <n v="1.0976190476190477"/>
    <n v="51.22"/>
    <s v="theater"/>
    <s v="plays"/>
    <x v="4"/>
    <n v="1"/>
    <n v="0"/>
    <n v="0"/>
    <n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6-11T01:15:38"/>
    <d v="2016-06-11T01:15:38"/>
    <n v="1468036800"/>
    <n v="1465607738"/>
    <b v="0"/>
    <n v="20"/>
    <b v="1"/>
    <s v="theater/plays"/>
    <n v="1.70625"/>
    <n v="68.25"/>
    <s v="theater"/>
    <s v="plays"/>
    <x v="2"/>
    <n v="1"/>
    <n v="0"/>
    <n v="0"/>
    <n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2-01T16:54:31"/>
    <d v="2015-02-01T16:54:31"/>
    <n v="1427990071"/>
    <n v="1422809671"/>
    <b v="0"/>
    <n v="39"/>
    <b v="1"/>
    <s v="theater/plays"/>
    <n v="1.52"/>
    <n v="19.489999999999998"/>
    <s v="theater"/>
    <s v="plays"/>
    <x v="2"/>
    <n v="1"/>
    <n v="0"/>
    <n v="0"/>
    <n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3-25T17:22:07"/>
    <d v="2015-03-25T17:22:07"/>
    <n v="1429636927"/>
    <n v="1427304127"/>
    <b v="0"/>
    <n v="16"/>
    <b v="1"/>
    <s v="theater/plays"/>
    <n v="1.0123076923076924"/>
    <n v="41.13"/>
    <s v="theater"/>
    <s v="plays"/>
    <x v="2"/>
    <n v="1"/>
    <n v="0"/>
    <n v="0"/>
    <n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6-30T15:20:26"/>
    <d v="2014-06-30T15:20:26"/>
    <n v="1406087940"/>
    <n v="1404141626"/>
    <b v="0"/>
    <n v="37"/>
    <b v="1"/>
    <s v="theater/plays"/>
    <n v="1.532"/>
    <n v="41.41"/>
    <s v="theater"/>
    <s v="plays"/>
    <x v="4"/>
    <n v="1"/>
    <n v="0"/>
    <n v="0"/>
    <n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6-14T23:29:16"/>
    <d v="2016-06-14T23:29:16"/>
    <n v="1471130956"/>
    <n v="1465946956"/>
    <b v="0"/>
    <n v="14"/>
    <b v="1"/>
    <s v="theater/plays"/>
    <n v="1.2833333333333334"/>
    <n v="27.5"/>
    <s v="theater"/>
    <s v="plays"/>
    <x v="2"/>
    <n v="1"/>
    <n v="0"/>
    <n v="0"/>
    <n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01T16:45:59"/>
    <d v="2014-07-01T16:45:59"/>
    <n v="1406825159"/>
    <n v="1404233159"/>
    <b v="0"/>
    <n v="21"/>
    <b v="1"/>
    <s v="theater/plays"/>
    <n v="1.0071428571428571"/>
    <n v="33.57"/>
    <s v="theater"/>
    <s v="plays"/>
    <x v="2"/>
    <n v="1"/>
    <n v="0"/>
    <n v="0"/>
    <n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09-13T18:00:27"/>
    <d v="2016-09-13T18:00:27"/>
    <n v="1476381627"/>
    <n v="1473789627"/>
    <b v="0"/>
    <n v="69"/>
    <b v="1"/>
    <s v="theater/plays"/>
    <n v="1.0065"/>
    <n v="145.87"/>
    <s v="theater"/>
    <s v="plays"/>
    <x v="1"/>
    <n v="1"/>
    <n v="0"/>
    <n v="0"/>
    <n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7-01T04:56:07"/>
    <d v="2014-07-01T04:56:07"/>
    <n v="1406876340"/>
    <n v="1404190567"/>
    <b v="0"/>
    <n v="16"/>
    <b v="1"/>
    <s v="theater/plays"/>
    <n v="1.913"/>
    <n v="358.69"/>
    <s v="theater"/>
    <s v="plays"/>
    <x v="4"/>
    <n v="1"/>
    <n v="0"/>
    <n v="0"/>
    <n v="1"/>
  </r>
  <r>
    <n v="3457"/>
    <s v="The Impossible Adventures Of Supernova Jones"/>
    <s v="Robots, Space Battles, Mystery, and Intrigue. Nothing is Impossible..."/>
    <n v="2000"/>
    <n v="2804"/>
    <x v="0"/>
    <s v="US"/>
    <s v="USD"/>
    <d v="2015-01-12T16:57:37"/>
    <d v="2015-01-12T16:57:37"/>
    <n v="1423720740"/>
    <n v="1421081857"/>
    <b v="0"/>
    <n v="55"/>
    <b v="1"/>
    <s v="theater/plays"/>
    <n v="1.4019999999999999"/>
    <n v="50.98"/>
    <s v="theater"/>
    <s v="plays"/>
    <x v="4"/>
    <n v="1"/>
    <n v="0"/>
    <n v="0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1-07T04:51:43"/>
    <d v="2015-01-07T04:51:43"/>
    <n v="1422937620"/>
    <n v="1420606303"/>
    <b v="0"/>
    <n v="27"/>
    <b v="1"/>
    <s v="theater/plays"/>
    <n v="1.2433537832310839"/>
    <n v="45.04"/>
    <s v="theater"/>
    <s v="plays"/>
    <x v="2"/>
    <n v="1"/>
    <n v="0"/>
    <n v="0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4-20T11:31:00"/>
    <d v="2016-04-20T11:31:00"/>
    <n v="1463743860"/>
    <n v="1461151860"/>
    <b v="0"/>
    <n v="36"/>
    <b v="1"/>
    <s v="theater/plays"/>
    <n v="1.262"/>
    <n v="17.53"/>
    <s v="theater"/>
    <s v="plays"/>
    <x v="2"/>
    <n v="1"/>
    <n v="0"/>
    <n v="0"/>
    <n v="1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01T12:39:12"/>
    <d v="2014-08-01T12:39:12"/>
    <n v="1408106352"/>
    <n v="1406896752"/>
    <b v="0"/>
    <n v="19"/>
    <b v="1"/>
    <s v="theater/plays"/>
    <n v="1.9"/>
    <n v="50"/>
    <s v="theater"/>
    <s v="plays"/>
    <x v="2"/>
    <n v="1"/>
    <n v="0"/>
    <n v="0"/>
    <n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09-30T15:11:19"/>
    <d v="2016-09-30T15:11:19"/>
    <n v="1477710000"/>
    <n v="1475248279"/>
    <b v="0"/>
    <n v="12"/>
    <b v="1"/>
    <s v="theater/plays"/>
    <n v="1.39"/>
    <n v="57.92"/>
    <s v="theater"/>
    <s v="plays"/>
    <x v="2"/>
    <n v="1"/>
    <n v="0"/>
    <n v="0"/>
    <n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6-24T21:33:48"/>
    <d v="2015-06-24T21:33:48"/>
    <n v="1436551200"/>
    <n v="1435181628"/>
    <b v="0"/>
    <n v="17"/>
    <b v="1"/>
    <s v="theater/plays"/>
    <n v="2.02"/>
    <n v="29.71"/>
    <s v="theater"/>
    <s v="plays"/>
    <x v="2"/>
    <n v="1"/>
    <n v="0"/>
    <n v="0"/>
    <n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08-30T22:03:05"/>
    <d v="2016-08-30T22:03:05"/>
    <n v="1476158340"/>
    <n v="1472594585"/>
    <b v="0"/>
    <n v="114"/>
    <b v="1"/>
    <s v="theater/plays"/>
    <n v="1.0338000000000001"/>
    <n v="90.68"/>
    <s v="theater"/>
    <s v="plays"/>
    <x v="1"/>
    <n v="1"/>
    <n v="0"/>
    <n v="0"/>
    <n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7-24T03:07:17"/>
    <d v="2016-07-24T03:07:17"/>
    <n v="1471921637"/>
    <n v="1469329637"/>
    <b v="0"/>
    <n v="93"/>
    <b v="1"/>
    <s v="theater/plays"/>
    <n v="1.023236"/>
    <n v="55.01"/>
    <s v="theater"/>
    <s v="plays"/>
    <x v="0"/>
    <n v="1"/>
    <n v="0"/>
    <n v="0"/>
    <n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7-15T15:01:12"/>
    <d v="2015-07-15T15:01:12"/>
    <n v="1439136000"/>
    <n v="1436972472"/>
    <b v="0"/>
    <n v="36"/>
    <b v="1"/>
    <s v="theater/plays"/>
    <n v="1.03"/>
    <n v="57.22"/>
    <s v="theater"/>
    <s v="plays"/>
    <x v="4"/>
    <n v="1"/>
    <n v="0"/>
    <n v="0"/>
    <n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2-20T00:27:30"/>
    <d v="2016-02-20T00:27:30"/>
    <n v="1461108450"/>
    <n v="1455928050"/>
    <b v="0"/>
    <n v="61"/>
    <b v="1"/>
    <s v="theater/plays"/>
    <n v="1.2714285714285714"/>
    <n v="72.95"/>
    <s v="theater"/>
    <s v="plays"/>
    <x v="4"/>
    <n v="1"/>
    <n v="0"/>
    <n v="0"/>
    <n v="1"/>
  </r>
  <r>
    <n v="3467"/>
    <s v="Venus in Fur, Los Angeles."/>
    <s v="Venus in Fur, By David Ives."/>
    <n v="3000"/>
    <n v="3030"/>
    <x v="0"/>
    <s v="US"/>
    <s v="USD"/>
    <d v="2015-02-18T16:07:12"/>
    <d v="2015-02-18T16:07:12"/>
    <n v="1426864032"/>
    <n v="1424275632"/>
    <b v="0"/>
    <n v="47"/>
    <b v="1"/>
    <s v="theater/plays"/>
    <n v="1.01"/>
    <n v="64.47"/>
    <s v="theater"/>
    <s v="plays"/>
    <x v="4"/>
    <n v="1"/>
    <n v="0"/>
    <n v="0"/>
    <n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8-23T18:22:09"/>
    <d v="2016-08-23T18:22:09"/>
    <n v="1474426800"/>
    <n v="1471976529"/>
    <b v="0"/>
    <n v="17"/>
    <b v="1"/>
    <s v="theater/plays"/>
    <n v="1.2178"/>
    <n v="716.35"/>
    <s v="theater"/>
    <s v="plays"/>
    <x v="1"/>
    <n v="1"/>
    <n v="0"/>
    <n v="0"/>
    <n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3-29T15:24:05"/>
    <d v="2016-03-29T15:24:05"/>
    <n v="1461857045"/>
    <n v="1459265045"/>
    <b v="0"/>
    <n v="63"/>
    <b v="1"/>
    <s v="theater/plays"/>
    <n v="1.1339285714285714"/>
    <n v="50.4"/>
    <s v="theater"/>
    <s v="plays"/>
    <x v="4"/>
    <n v="1"/>
    <n v="0"/>
    <n v="0"/>
    <n v="1"/>
  </r>
  <r>
    <n v="3470"/>
    <s v="She Kills Monsters"/>
    <s v="The New Artist's Circle is a theatre company dedicated to bringing the arts to young people."/>
    <n v="250"/>
    <n v="375"/>
    <x v="0"/>
    <s v="US"/>
    <s v="USD"/>
    <d v="2016-06-08T00:31:42"/>
    <d v="2016-06-08T00:31:42"/>
    <n v="1468618680"/>
    <n v="1465345902"/>
    <b v="0"/>
    <n v="9"/>
    <b v="1"/>
    <s v="theater/plays"/>
    <n v="1.5"/>
    <n v="41.67"/>
    <s v="theater"/>
    <s v="plays"/>
    <x v="2"/>
    <n v="1"/>
    <n v="0"/>
    <n v="0"/>
    <n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7-21T19:41:30"/>
    <d v="2014-07-21T19:41:30"/>
    <n v="1409515200"/>
    <n v="1405971690"/>
    <b v="0"/>
    <n v="30"/>
    <b v="1"/>
    <s v="theater/plays"/>
    <n v="2.1459999999999999"/>
    <n v="35.770000000000003"/>
    <s v="theater"/>
    <s v="plays"/>
    <x v="2"/>
    <n v="1"/>
    <n v="0"/>
    <n v="0"/>
    <n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0-16T04:05:31"/>
    <d v="2014-10-16T04:05:31"/>
    <n v="1415253540"/>
    <n v="1413432331"/>
    <b v="0"/>
    <n v="23"/>
    <b v="1"/>
    <s v="theater/plays"/>
    <n v="1.0205"/>
    <n v="88.74"/>
    <s v="theater"/>
    <s v="plays"/>
    <x v="4"/>
    <n v="1"/>
    <n v="0"/>
    <n v="0"/>
    <n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2-27T20:01:36"/>
    <d v="2015-02-27T20:01:36"/>
    <n v="1426883220"/>
    <n v="1425067296"/>
    <b v="0"/>
    <n v="33"/>
    <b v="1"/>
    <s v="theater/plays"/>
    <n v="1"/>
    <n v="148.47999999999999"/>
    <s v="theater"/>
    <s v="plays"/>
    <x v="4"/>
    <n v="1"/>
    <n v="0"/>
    <n v="0"/>
    <n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6-20T12:02:11"/>
    <d v="2016-06-20T12:02:11"/>
    <n v="1469016131"/>
    <n v="1466424131"/>
    <b v="0"/>
    <n v="39"/>
    <b v="1"/>
    <s v="theater/plays"/>
    <n v="1.01"/>
    <n v="51.79"/>
    <s v="theater"/>
    <s v="plays"/>
    <x v="4"/>
    <n v="1"/>
    <n v="0"/>
    <n v="0"/>
    <n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0-06T21:08:24"/>
    <d v="2014-10-06T21:08:24"/>
    <n v="1414972800"/>
    <n v="1412629704"/>
    <b v="0"/>
    <n v="17"/>
    <b v="1"/>
    <s v="theater/plays"/>
    <n v="1.1333333333333333"/>
    <n v="20"/>
    <s v="theater"/>
    <s v="plays"/>
    <x v="2"/>
    <n v="1"/>
    <n v="0"/>
    <n v="0"/>
    <n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09T06:43:10"/>
    <d v="2014-10-09T06:43:10"/>
    <n v="1414378800"/>
    <n v="1412836990"/>
    <b v="0"/>
    <n v="6"/>
    <b v="1"/>
    <s v="theater/plays"/>
    <n v="1.04"/>
    <n v="52"/>
    <s v="theater"/>
    <s v="plays"/>
    <x v="2"/>
    <n v="1"/>
    <n v="0"/>
    <n v="0"/>
    <n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04T17:40:43"/>
    <d v="2015-05-04T17:40:43"/>
    <n v="1431831600"/>
    <n v="1430761243"/>
    <b v="0"/>
    <n v="39"/>
    <b v="1"/>
    <s v="theater/plays"/>
    <n v="1.1533333333333333"/>
    <n v="53.23"/>
    <s v="theater"/>
    <s v="plays"/>
    <x v="4"/>
    <n v="1"/>
    <n v="0"/>
    <n v="0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2-18T22:00:22"/>
    <d v="2015-02-18T22:00:22"/>
    <n v="1426539600"/>
    <n v="1424296822"/>
    <b v="0"/>
    <n v="57"/>
    <b v="1"/>
    <s v="theater/plays"/>
    <n v="1.1285000000000001"/>
    <n v="39.6"/>
    <s v="theater"/>
    <s v="plays"/>
    <x v="4"/>
    <n v="1"/>
    <n v="0"/>
    <n v="0"/>
    <n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5-22T20:31:20"/>
    <d v="2014-05-22T20:31:20"/>
    <n v="1403382680"/>
    <n v="1400790680"/>
    <b v="0"/>
    <n v="56"/>
    <b v="1"/>
    <s v="theater/plays"/>
    <n v="1.2786666666666666"/>
    <n v="34.25"/>
    <s v="theater"/>
    <s v="plays"/>
    <x v="4"/>
    <n v="1"/>
    <n v="0"/>
    <n v="0"/>
    <n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6-16T07:37:07"/>
    <d v="2015-06-16T07:37:07"/>
    <n v="1436562000"/>
    <n v="1434440227"/>
    <b v="0"/>
    <n v="13"/>
    <b v="1"/>
    <s v="theater/plays"/>
    <n v="1.4266666666666667"/>
    <n v="164.62"/>
    <s v="theater"/>
    <s v="plays"/>
    <x v="4"/>
    <n v="1"/>
    <n v="0"/>
    <n v="0"/>
    <n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4-12-16T05:56:28"/>
    <d v="2014-12-16T05:56:28"/>
    <n v="1420178188"/>
    <n v="1418709388"/>
    <b v="0"/>
    <n v="95"/>
    <b v="1"/>
    <s v="theater/plays"/>
    <n v="1.1879999999999999"/>
    <n v="125.05"/>
    <s v="theater"/>
    <s v="plays"/>
    <x v="1"/>
    <n v="1"/>
    <n v="0"/>
    <n v="0"/>
    <n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6-06T18:31:06"/>
    <d v="2014-06-06T18:31:06"/>
    <n v="1404671466"/>
    <n v="1402079466"/>
    <b v="0"/>
    <n v="80"/>
    <b v="1"/>
    <s v="theater/plays"/>
    <n v="1.3833333333333333"/>
    <n v="51.88"/>
    <s v="theater"/>
    <s v="plays"/>
    <x v="4"/>
    <n v="1"/>
    <n v="0"/>
    <n v="0"/>
    <n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6-03T16:03:01"/>
    <d v="2014-06-03T16:03:01"/>
    <n v="1404403381"/>
    <n v="1401811381"/>
    <b v="0"/>
    <n v="133"/>
    <b v="1"/>
    <s v="theater/plays"/>
    <n v="1.599402985074627"/>
    <n v="40.29"/>
    <s v="theater"/>
    <s v="plays"/>
    <x v="4"/>
    <n v="1"/>
    <n v="0"/>
    <n v="0"/>
    <n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5-16T18:14:59"/>
    <d v="2016-05-16T18:14:59"/>
    <n v="1466014499"/>
    <n v="1463422499"/>
    <b v="0"/>
    <n v="44"/>
    <b v="1"/>
    <s v="theater/plays"/>
    <n v="1.1424000000000001"/>
    <n v="64.91"/>
    <s v="theater"/>
    <s v="plays"/>
    <x v="4"/>
    <n v="1"/>
    <n v="0"/>
    <n v="0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1-03T16:38:00"/>
    <d v="2016-01-03T16:38:00"/>
    <n v="1454431080"/>
    <n v="1451839080"/>
    <b v="0"/>
    <n v="30"/>
    <b v="1"/>
    <s v="theater/plays"/>
    <n v="1.0060606060606061"/>
    <n v="55.33"/>
    <s v="theater"/>
    <s v="plays"/>
    <x v="4"/>
    <n v="1"/>
    <n v="0"/>
    <n v="0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5-02T21:00:01"/>
    <d v="2015-05-02T21:00:01"/>
    <n v="1433314740"/>
    <n v="1430600401"/>
    <b v="0"/>
    <n v="56"/>
    <b v="1"/>
    <s v="theater/plays"/>
    <n v="1.552"/>
    <n v="83.14"/>
    <s v="theater"/>
    <s v="plays"/>
    <x v="4"/>
    <n v="1"/>
    <n v="0"/>
    <n v="0"/>
    <n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5-25T22:34:12"/>
    <d v="2015-05-25T22:34:12"/>
    <n v="1435185252"/>
    <n v="1432593252"/>
    <b v="0"/>
    <n v="66"/>
    <b v="1"/>
    <s v="theater/plays"/>
    <n v="1.2775000000000001"/>
    <n v="38.71"/>
    <s v="theater"/>
    <s v="plays"/>
    <x v="4"/>
    <n v="1"/>
    <n v="0"/>
    <n v="0"/>
    <n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3-24T18:26:00"/>
    <d v="2015-03-24T18:26:00"/>
    <n v="1429286400"/>
    <n v="1427221560"/>
    <b v="0"/>
    <n v="29"/>
    <b v="1"/>
    <s v="theater/plays"/>
    <n v="1.212"/>
    <n v="125.38"/>
    <s v="theater"/>
    <s v="plays"/>
    <x v="4"/>
    <n v="1"/>
    <n v="0"/>
    <n v="0"/>
    <n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4-24T15:15:31"/>
    <d v="2014-04-24T15:15:31"/>
    <n v="1400965200"/>
    <n v="1398352531"/>
    <b v="0"/>
    <n v="72"/>
    <b v="1"/>
    <s v="theater/plays"/>
    <n v="1.127"/>
    <n v="78.260000000000005"/>
    <s v="theater"/>
    <s v="plays"/>
    <x v="0"/>
    <n v="1"/>
    <n v="0"/>
    <n v="0"/>
    <n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3-14T19:15:24"/>
    <d v="2016-03-14T19:15:24"/>
    <n v="1460574924"/>
    <n v="1457982924"/>
    <b v="0"/>
    <n v="27"/>
    <b v="1"/>
    <s v="theater/plays"/>
    <n v="1.2749999999999999"/>
    <n v="47.22"/>
    <s v="theater"/>
    <s v="plays"/>
    <x v="4"/>
    <n v="1"/>
    <n v="0"/>
    <n v="0"/>
    <n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4-27T05:59:44"/>
    <d v="2015-04-27T05:59:44"/>
    <n v="1431928784"/>
    <n v="1430114384"/>
    <b v="0"/>
    <n v="10"/>
    <b v="1"/>
    <s v="theater/plays"/>
    <n v="1.5820000000000001"/>
    <n v="79.099999999999994"/>
    <s v="theater"/>
    <s v="plays"/>
    <x v="2"/>
    <n v="1"/>
    <n v="0"/>
    <n v="0"/>
    <n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09-21T00:13:17"/>
    <d v="2015-09-21T00:13:17"/>
    <n v="1445818397"/>
    <n v="1442794397"/>
    <b v="0"/>
    <n v="35"/>
    <b v="1"/>
    <s v="theater/plays"/>
    <n v="1.0526894736842105"/>
    <n v="114.29"/>
    <s v="theater"/>
    <s v="plays"/>
    <x v="4"/>
    <n v="1"/>
    <n v="0"/>
    <n v="0"/>
    <n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7-28T20:47:16"/>
    <d v="2014-07-28T20:47:16"/>
    <n v="1408252260"/>
    <n v="1406580436"/>
    <b v="0"/>
    <n v="29"/>
    <b v="1"/>
    <s v="theater/plays"/>
    <n v="1"/>
    <n v="51.72"/>
    <s v="theater"/>
    <s v="plays"/>
    <x v="4"/>
    <n v="1"/>
    <n v="0"/>
    <n v="0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15T05:09:35"/>
    <d v="2016-11-15T05:09:35"/>
    <n v="1480140000"/>
    <n v="1479186575"/>
    <b v="0"/>
    <n v="13"/>
    <b v="1"/>
    <s v="theater/plays"/>
    <n v="1"/>
    <n v="30.77"/>
    <s v="theater"/>
    <s v="plays"/>
    <x v="2"/>
    <n v="1"/>
    <n v="0"/>
    <n v="0"/>
    <n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0-03T18:18:29"/>
    <d v="2014-10-03T18:18:29"/>
    <n v="1414862280"/>
    <n v="1412360309"/>
    <b v="0"/>
    <n v="72"/>
    <b v="1"/>
    <s v="theater/plays"/>
    <n v="1.0686"/>
    <n v="74.209999999999994"/>
    <s v="theater"/>
    <s v="plays"/>
    <x v="0"/>
    <n v="1"/>
    <n v="0"/>
    <n v="0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8-02T20:19:26"/>
    <d v="2016-08-02T20:19:26"/>
    <n v="1473625166"/>
    <n v="1470169166"/>
    <b v="0"/>
    <n v="78"/>
    <b v="1"/>
    <s v="theater/plays"/>
    <n v="1.244"/>
    <n v="47.85"/>
    <s v="theater"/>
    <s v="plays"/>
    <x v="4"/>
    <n v="1"/>
    <n v="0"/>
    <n v="0"/>
    <n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5-21T17:48:24"/>
    <d v="2016-05-21T17:48:24"/>
    <n v="1464904800"/>
    <n v="1463852904"/>
    <b v="0"/>
    <n v="49"/>
    <b v="1"/>
    <s v="theater/plays"/>
    <n v="1.0870406189555126"/>
    <n v="34.409999999999997"/>
    <s v="theater"/>
    <s v="plays"/>
    <x v="4"/>
    <n v="1"/>
    <n v="0"/>
    <n v="0"/>
    <n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3-30T03:48:24"/>
    <d v="2016-03-30T03:48:24"/>
    <n v="1464471840"/>
    <n v="1459309704"/>
    <b v="0"/>
    <n v="42"/>
    <b v="1"/>
    <s v="theater/plays"/>
    <n v="1.0242424242424242"/>
    <n v="40.24"/>
    <s v="theater"/>
    <s v="plays"/>
    <x v="4"/>
    <n v="1"/>
    <n v="0"/>
    <n v="0"/>
    <n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5-08T00:52:05"/>
    <d v="2015-05-08T00:52:05"/>
    <n v="1435733940"/>
    <n v="1431046325"/>
    <b v="0"/>
    <n v="35"/>
    <b v="1"/>
    <s v="theater/plays"/>
    <n v="1.0549999999999999"/>
    <n v="60.29"/>
    <s v="theater"/>
    <s v="plays"/>
    <x v="4"/>
    <n v="1"/>
    <n v="0"/>
    <n v="0"/>
    <n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2-19T22:03:58"/>
    <d v="2016-02-19T22:03:58"/>
    <n v="1457326740"/>
    <n v="1455919438"/>
    <b v="0"/>
    <n v="42"/>
    <b v="1"/>
    <s v="theater/plays"/>
    <n v="1.0629999999999999"/>
    <n v="25.31"/>
    <s v="theater"/>
    <s v="plays"/>
    <x v="4"/>
    <n v="1"/>
    <n v="0"/>
    <n v="0"/>
    <n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8-17T18:19:55"/>
    <d v="2015-08-17T18:19:55"/>
    <n v="1441995595"/>
    <n v="1439835595"/>
    <b v="0"/>
    <n v="42"/>
    <b v="1"/>
    <s v="theater/plays"/>
    <n v="1.0066666666666666"/>
    <n v="35.950000000000003"/>
    <s v="theater"/>
    <s v="plays"/>
    <x v="4"/>
    <n v="1"/>
    <n v="0"/>
    <n v="0"/>
    <n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01T20:08:44"/>
    <d v="2016-03-01T20:08:44"/>
    <n v="1458100740"/>
    <n v="1456862924"/>
    <b v="0"/>
    <n v="31"/>
    <b v="1"/>
    <s v="theater/plays"/>
    <n v="1.054"/>
    <n v="136"/>
    <s v="theater"/>
    <s v="plays"/>
    <x v="4"/>
    <n v="1"/>
    <n v="0"/>
    <n v="0"/>
    <n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6-24T11:28:48"/>
    <d v="2016-06-24T11:28:48"/>
    <n v="1469359728"/>
    <n v="1466767728"/>
    <b v="0"/>
    <n v="38"/>
    <b v="1"/>
    <s v="theater/plays"/>
    <n v="1.0755999999999999"/>
    <n v="70.760000000000005"/>
    <s v="theater"/>
    <s v="plays"/>
    <x v="4"/>
    <n v="1"/>
    <n v="0"/>
    <n v="0"/>
    <n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0-20T17:58:11"/>
    <d v="2015-10-20T17:58:11"/>
    <n v="1447959491"/>
    <n v="1445363891"/>
    <b v="0"/>
    <n v="8"/>
    <b v="1"/>
    <s v="theater/plays"/>
    <n v="1"/>
    <n v="125"/>
    <s v="theater"/>
    <s v="plays"/>
    <x v="4"/>
    <n v="1"/>
    <n v="0"/>
    <n v="0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01T22:27:25"/>
    <d v="2014-05-01T22:27:25"/>
    <n v="1399953600"/>
    <n v="1398983245"/>
    <b v="0"/>
    <n v="39"/>
    <b v="1"/>
    <s v="theater/plays"/>
    <n v="1.0376000000000001"/>
    <n v="66.510000000000005"/>
    <s v="theater"/>
    <s v="plays"/>
    <x v="4"/>
    <n v="1"/>
    <n v="0"/>
    <n v="0"/>
    <n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7-09T17:37:20"/>
    <d v="2014-07-09T17:37:20"/>
    <n v="1408815440"/>
    <n v="1404927440"/>
    <b v="0"/>
    <n v="29"/>
    <b v="1"/>
    <s v="theater/plays"/>
    <n v="1.0149999999999999"/>
    <n v="105"/>
    <s v="theater"/>
    <s v="plays"/>
    <x v="4"/>
    <n v="1"/>
    <n v="0"/>
    <n v="0"/>
    <n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01T22:08:57"/>
    <d v="2016-05-01T22:08:57"/>
    <n v="1464732537"/>
    <n v="1462140537"/>
    <b v="0"/>
    <n v="72"/>
    <b v="1"/>
    <s v="theater/plays"/>
    <n v="1.044"/>
    <n v="145"/>
    <s v="theater"/>
    <s v="plays"/>
    <x v="1"/>
    <n v="1"/>
    <n v="0"/>
    <n v="0"/>
    <n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4-17T17:30:53"/>
    <d v="2016-04-17T17:30:53"/>
    <n v="1462914000"/>
    <n v="1460914253"/>
    <b v="0"/>
    <n v="15"/>
    <b v="1"/>
    <s v="theater/plays"/>
    <n v="1.8"/>
    <n v="12"/>
    <s v="theater"/>
    <s v="plays"/>
    <x v="2"/>
    <n v="1"/>
    <n v="0"/>
    <n v="0"/>
    <n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07T20:37:46"/>
    <d v="2014-11-07T20:37:46"/>
    <n v="1416545700"/>
    <n v="1415392666"/>
    <b v="0"/>
    <n v="33"/>
    <b v="1"/>
    <s v="theater/plays"/>
    <n v="1.0633333333333332"/>
    <n v="96.67"/>
    <s v="theater"/>
    <s v="plays"/>
    <x v="4"/>
    <n v="1"/>
    <n v="0"/>
    <n v="0"/>
    <n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6-12T14:54:06"/>
    <d v="2014-06-12T14:54:06"/>
    <n v="1404312846"/>
    <n v="1402584846"/>
    <b v="0"/>
    <n v="15"/>
    <b v="1"/>
    <s v="theater/plays"/>
    <n v="1.0055555555555555"/>
    <n v="60.33"/>
    <s v="theater"/>
    <s v="plays"/>
    <x v="2"/>
    <n v="1"/>
    <n v="0"/>
    <n v="0"/>
    <n v="1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0-15T20:58:15"/>
    <d v="2014-10-15T20:58:15"/>
    <n v="1415385000"/>
    <n v="1413406695"/>
    <b v="0"/>
    <n v="19"/>
    <b v="1"/>
    <s v="theater/plays"/>
    <n v="1.012"/>
    <n v="79.89"/>
    <s v="theater"/>
    <s v="plays"/>
    <x v="4"/>
    <n v="1"/>
    <n v="0"/>
    <n v="0"/>
    <n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2-22T12:53:12"/>
    <d v="2015-02-22T12:53:12"/>
    <n v="1429789992"/>
    <n v="1424609592"/>
    <b v="0"/>
    <n v="17"/>
    <b v="1"/>
    <s v="theater/plays"/>
    <n v="1"/>
    <n v="58.82"/>
    <s v="theater"/>
    <s v="plays"/>
    <x v="4"/>
    <n v="1"/>
    <n v="0"/>
    <n v="0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5-22T02:18:32"/>
    <d v="2014-05-22T02:18:32"/>
    <n v="1401857940"/>
    <n v="1400725112"/>
    <b v="0"/>
    <n v="44"/>
    <b v="1"/>
    <s v="theater/plays"/>
    <n v="1.1839285714285714"/>
    <n v="75.34"/>
    <s v="theater"/>
    <s v="plays"/>
    <x v="4"/>
    <n v="1"/>
    <n v="0"/>
    <n v="0"/>
    <n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1-16T20:19:12"/>
    <d v="2015-01-16T20:19:12"/>
    <n v="1422853140"/>
    <n v="1421439552"/>
    <b v="0"/>
    <n v="10"/>
    <b v="1"/>
    <s v="theater/plays"/>
    <n v="1.1000000000000001"/>
    <n v="55"/>
    <s v="theater"/>
    <s v="plays"/>
    <x v="2"/>
    <n v="1"/>
    <n v="0"/>
    <n v="0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01T18:32:51"/>
    <d v="2015-05-01T18:32:51"/>
    <n v="1433097171"/>
    <n v="1430505171"/>
    <b v="0"/>
    <n v="46"/>
    <b v="1"/>
    <s v="theater/plays"/>
    <n v="1.0266666666666666"/>
    <n v="66.959999999999994"/>
    <s v="theater"/>
    <s v="plays"/>
    <x v="4"/>
    <n v="1"/>
    <n v="0"/>
    <n v="0"/>
    <n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8-05T00:14:30"/>
    <d v="2014-08-05T00:14:30"/>
    <n v="1410145200"/>
    <n v="1407197670"/>
    <b v="0"/>
    <n v="11"/>
    <b v="1"/>
    <s v="theater/plays"/>
    <n v="1"/>
    <n v="227.27"/>
    <s v="theater"/>
    <s v="plays"/>
    <x v="4"/>
    <n v="1"/>
    <n v="0"/>
    <n v="0"/>
    <n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6-04T19:37:14"/>
    <d v="2014-06-04T19:37:14"/>
    <n v="1404471600"/>
    <n v="1401910634"/>
    <b v="0"/>
    <n v="13"/>
    <b v="1"/>
    <s v="theater/plays"/>
    <n v="1"/>
    <n v="307.69"/>
    <s v="theater"/>
    <s v="plays"/>
    <x v="4"/>
    <n v="1"/>
    <n v="0"/>
    <n v="0"/>
    <n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09-11T18:48:19"/>
    <d v="2014-09-11T18:48:19"/>
    <n v="1412259660"/>
    <n v="1410461299"/>
    <b v="0"/>
    <n v="33"/>
    <b v="1"/>
    <s v="theater/plays"/>
    <n v="1.10046"/>
    <n v="50.02"/>
    <s v="theater"/>
    <s v="plays"/>
    <x v="4"/>
    <n v="1"/>
    <n v="0"/>
    <n v="0"/>
    <n v="1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2-02T14:22:30"/>
    <d v="2015-02-02T14:22:30"/>
    <n v="1425478950"/>
    <n v="1422886950"/>
    <b v="0"/>
    <n v="28"/>
    <b v="1"/>
    <s v="theater/plays"/>
    <n v="1.0135000000000001"/>
    <n v="72.39"/>
    <s v="theater"/>
    <s v="plays"/>
    <x v="4"/>
    <n v="1"/>
    <n v="0"/>
    <n v="0"/>
    <n v="1"/>
  </r>
  <r>
    <n v="3520"/>
    <s v="Protocols"/>
    <s v="Help us to bring &quot;Protocols&quot; at the 2015 Camden Fringe. The most controversial play of the year."/>
    <n v="2000"/>
    <n v="2015"/>
    <x v="0"/>
    <s v="GB"/>
    <s v="GBP"/>
    <d v="2015-08-11T19:46:52"/>
    <d v="2015-08-11T19:46:52"/>
    <n v="1441547220"/>
    <n v="1439322412"/>
    <b v="0"/>
    <n v="21"/>
    <b v="1"/>
    <s v="theater/plays"/>
    <n v="1.0075000000000001"/>
    <n v="95.95"/>
    <s v="theater"/>
    <s v="plays"/>
    <x v="4"/>
    <n v="1"/>
    <n v="0"/>
    <n v="0"/>
    <n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8-30T08:40:20"/>
    <d v="2014-08-30T08:40:20"/>
    <n v="1411980020"/>
    <n v="1409388020"/>
    <b v="0"/>
    <n v="13"/>
    <b v="1"/>
    <s v="theater/plays"/>
    <n v="1.6942857142857144"/>
    <n v="45.62"/>
    <s v="theater"/>
    <s v="plays"/>
    <x v="2"/>
    <n v="1"/>
    <n v="0"/>
    <n v="0"/>
    <n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8-18T18:57:26"/>
    <d v="2015-08-18T18:57:26"/>
    <n v="1442311560"/>
    <n v="1439924246"/>
    <b v="0"/>
    <n v="34"/>
    <b v="1"/>
    <s v="theater/plays"/>
    <n v="1"/>
    <n v="41.03"/>
    <s v="theater"/>
    <s v="plays"/>
    <x v="4"/>
    <n v="1"/>
    <n v="0"/>
    <n v="0"/>
    <n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7-30T09:32:28"/>
    <d v="2016-07-30T09:32:28"/>
    <n v="1474844400"/>
    <n v="1469871148"/>
    <b v="0"/>
    <n v="80"/>
    <b v="1"/>
    <s v="theater/plays"/>
    <n v="1.1365000000000001"/>
    <n v="56.83"/>
    <s v="theater"/>
    <s v="plays"/>
    <x v="4"/>
    <n v="1"/>
    <n v="0"/>
    <n v="0"/>
    <n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8-29T18:19:33"/>
    <d v="2014-08-29T18:19:33"/>
    <n v="1410580800"/>
    <n v="1409336373"/>
    <b v="0"/>
    <n v="74"/>
    <b v="1"/>
    <s v="theater/plays"/>
    <n v="1.0156000000000001"/>
    <n v="137.24"/>
    <s v="theater"/>
    <s v="plays"/>
    <x v="1"/>
    <n v="1"/>
    <n v="0"/>
    <n v="0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7-29T16:41:46"/>
    <d v="2015-07-29T16:41:46"/>
    <n v="1439136000"/>
    <n v="1438188106"/>
    <b v="0"/>
    <n v="7"/>
    <b v="1"/>
    <s v="theater/plays"/>
    <n v="1.06"/>
    <n v="75.709999999999994"/>
    <s v="theater"/>
    <s v="plays"/>
    <x v="2"/>
    <n v="1"/>
    <n v="0"/>
    <n v="0"/>
    <n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3-31T08:02:51"/>
    <d v="2016-03-31T08:02:51"/>
    <n v="1461823140"/>
    <n v="1459411371"/>
    <b v="0"/>
    <n v="34"/>
    <b v="1"/>
    <s v="theater/plays"/>
    <n v="1.02"/>
    <n v="99"/>
    <s v="theater"/>
    <s v="plays"/>
    <x v="4"/>
    <n v="1"/>
    <n v="0"/>
    <n v="0"/>
    <n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6-12T00:33:25"/>
    <d v="2015-06-12T00:33:25"/>
    <n v="1436587140"/>
    <n v="1434069205"/>
    <b v="0"/>
    <n v="86"/>
    <b v="1"/>
    <s v="theater/plays"/>
    <n v="1.1691666666666667"/>
    <n v="81.569999999999993"/>
    <s v="theater"/>
    <s v="plays"/>
    <x v="0"/>
    <n v="1"/>
    <n v="0"/>
    <n v="0"/>
    <n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6-12-29T12:01:58"/>
    <d v="2016-12-29T12:01:58"/>
    <n v="1484740918"/>
    <n v="1483012918"/>
    <b v="0"/>
    <n v="37"/>
    <b v="1"/>
    <s v="theater/plays"/>
    <n v="1.0115151515151515"/>
    <n v="45.11"/>
    <s v="theater"/>
    <s v="plays"/>
    <x v="4"/>
    <n v="1"/>
    <n v="0"/>
    <n v="0"/>
    <n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6-22T18:16:58"/>
    <d v="2015-06-22T18:16:58"/>
    <n v="1436749200"/>
    <n v="1434997018"/>
    <b v="0"/>
    <n v="18"/>
    <b v="1"/>
    <s v="theater/plays"/>
    <n v="1.32"/>
    <n v="36.67"/>
    <s v="theater"/>
    <s v="plays"/>
    <x v="2"/>
    <n v="1"/>
    <n v="0"/>
    <n v="0"/>
    <n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3-13T14:57:37"/>
    <d v="2016-03-13T14:57:37"/>
    <n v="1460318400"/>
    <n v="1457881057"/>
    <b v="0"/>
    <n v="22"/>
    <b v="1"/>
    <s v="theater/plays"/>
    <n v="1"/>
    <n v="125"/>
    <s v="theater"/>
    <s v="plays"/>
    <x v="4"/>
    <n v="1"/>
    <n v="0"/>
    <n v="0"/>
    <n v="1"/>
  </r>
  <r>
    <n v="3531"/>
    <s v="The Reinvention of Lily Johnson"/>
    <s v="A political comedy for a crazy election year"/>
    <n v="1000"/>
    <n v="1280"/>
    <x v="0"/>
    <s v="US"/>
    <s v="USD"/>
    <d v="2016-05-31T15:42:14"/>
    <d v="2016-05-31T15:42:14"/>
    <n v="1467301334"/>
    <n v="1464709334"/>
    <b v="0"/>
    <n v="26"/>
    <b v="1"/>
    <s v="theater/plays"/>
    <n v="1.28"/>
    <n v="49.23"/>
    <s v="theater"/>
    <s v="plays"/>
    <x v="4"/>
    <n v="1"/>
    <n v="0"/>
    <n v="0"/>
    <n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02T14:23:47"/>
    <d v="2014-09-02T14:23:47"/>
    <n v="1411012740"/>
    <n v="1409667827"/>
    <b v="0"/>
    <n v="27"/>
    <b v="1"/>
    <s v="theater/plays"/>
    <n v="1.1895833333333334"/>
    <n v="42.3"/>
    <s v="theater"/>
    <s v="plays"/>
    <x v="2"/>
    <n v="1"/>
    <n v="0"/>
    <n v="0"/>
    <n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0-12T18:16:07"/>
    <d v="2015-10-12T18:16:07"/>
    <n v="1447269367"/>
    <n v="1444673767"/>
    <b v="0"/>
    <n v="8"/>
    <b v="1"/>
    <s v="theater/plays"/>
    <n v="1.262"/>
    <n v="78.88"/>
    <s v="theater"/>
    <s v="plays"/>
    <x v="2"/>
    <n v="1"/>
    <n v="0"/>
    <n v="0"/>
    <n v="1"/>
  </r>
  <r>
    <n v="3534"/>
    <s v="Night of Ashes"/>
    <s v="A Theatrical Prequel to Hell's Rebels, the current Pathfinder Adventure Path from Paizo Publishing"/>
    <n v="5000"/>
    <n v="7810"/>
    <x v="0"/>
    <s v="US"/>
    <s v="USD"/>
    <d v="2015-08-27T15:00:23"/>
    <d v="2015-08-27T15:00:23"/>
    <n v="1443711623"/>
    <n v="1440687623"/>
    <b v="0"/>
    <n v="204"/>
    <b v="1"/>
    <s v="theater/plays"/>
    <n v="1.5620000000000001"/>
    <n v="38.28"/>
    <s v="theater"/>
    <s v="plays"/>
    <x v="0"/>
    <n v="1"/>
    <n v="0"/>
    <n v="0"/>
    <n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09-01T15:21:50"/>
    <d v="2015-09-01T15:21:50"/>
    <n v="1443808800"/>
    <n v="1441120910"/>
    <b v="0"/>
    <n v="46"/>
    <b v="1"/>
    <s v="theater/plays"/>
    <n v="1.0315000000000001"/>
    <n v="44.85"/>
    <s v="theater"/>
    <s v="plays"/>
    <x v="4"/>
    <n v="1"/>
    <n v="0"/>
    <n v="0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1-20T17:27:05"/>
    <d v="2015-11-20T17:27:05"/>
    <n v="1450612740"/>
    <n v="1448040425"/>
    <b v="0"/>
    <n v="17"/>
    <b v="1"/>
    <s v="theater/plays"/>
    <n v="1.5333333333333334"/>
    <n v="13.53"/>
    <s v="theater"/>
    <s v="plays"/>
    <x v="2"/>
    <n v="1"/>
    <n v="0"/>
    <n v="0"/>
    <n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0-11T08:30:16"/>
    <d v="2014-10-11T08:30:16"/>
    <n v="1416211140"/>
    <n v="1413016216"/>
    <b v="0"/>
    <n v="28"/>
    <b v="1"/>
    <s v="theater/plays"/>
    <n v="1.8044444444444445"/>
    <n v="43.5"/>
    <s v="theater"/>
    <s v="plays"/>
    <x v="2"/>
    <n v="1"/>
    <n v="0"/>
    <n v="0"/>
    <n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7-20T10:05:40"/>
    <d v="2016-07-20T10:05:40"/>
    <n v="1471428340"/>
    <n v="1469009140"/>
    <b v="0"/>
    <n v="83"/>
    <b v="1"/>
    <s v="theater/plays"/>
    <n v="1.2845"/>
    <n v="30.95"/>
    <s v="theater"/>
    <s v="plays"/>
    <x v="4"/>
    <n v="1"/>
    <n v="0"/>
    <n v="0"/>
    <n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8-18T18:08:42"/>
    <d v="2016-08-18T18:08:42"/>
    <n v="1473358122"/>
    <n v="1471543722"/>
    <b v="0"/>
    <n v="13"/>
    <b v="1"/>
    <s v="theater/plays"/>
    <n v="1.1966666666666668"/>
    <n v="55.23"/>
    <s v="theater"/>
    <s v="plays"/>
    <x v="2"/>
    <n v="1"/>
    <n v="0"/>
    <n v="0"/>
    <n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5-27T00:04:51"/>
    <d v="2016-05-27T00:04:51"/>
    <n v="1466899491"/>
    <n v="1464307491"/>
    <b v="0"/>
    <n v="8"/>
    <b v="1"/>
    <s v="theater/plays"/>
    <n v="1.23"/>
    <n v="46.13"/>
    <s v="theater"/>
    <s v="plays"/>
    <x v="2"/>
    <n v="1"/>
    <n v="0"/>
    <n v="0"/>
    <n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06T17:31:15"/>
    <d v="2015-08-06T17:31:15"/>
    <n v="1441042275"/>
    <n v="1438882275"/>
    <b v="0"/>
    <n v="32"/>
    <b v="1"/>
    <s v="theater/plays"/>
    <n v="1.05"/>
    <n v="39.380000000000003"/>
    <s v="theater"/>
    <s v="plays"/>
    <x v="4"/>
    <n v="1"/>
    <n v="0"/>
    <n v="0"/>
    <n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7-09T14:23:42"/>
    <d v="2014-07-09T14:23:42"/>
    <n v="1410099822"/>
    <n v="1404915822"/>
    <b v="0"/>
    <n v="85"/>
    <b v="1"/>
    <s v="theater/plays"/>
    <n v="1.0223636363636364"/>
    <n v="66.150000000000006"/>
    <s v="theater"/>
    <s v="plays"/>
    <x v="0"/>
    <n v="1"/>
    <n v="0"/>
    <n v="0"/>
    <n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5-26T18:07:39"/>
    <d v="2015-05-26T18:07:39"/>
    <n v="1435255659"/>
    <n v="1432663659"/>
    <b v="0"/>
    <n v="29"/>
    <b v="1"/>
    <s v="theater/plays"/>
    <n v="1.0466666666666666"/>
    <n v="54.14"/>
    <s v="theater"/>
    <s v="plays"/>
    <x v="4"/>
    <n v="1"/>
    <n v="0"/>
    <n v="0"/>
    <n v="1"/>
  </r>
  <r>
    <n v="3544"/>
    <s v="Gruoch, or Lady Macbeth"/>
    <s v="Death &amp; Pretzels presents the world premiere of Paul Pasulka's Gruoch, or Lady Macbeth"/>
    <n v="2500"/>
    <n v="2500"/>
    <x v="0"/>
    <s v="US"/>
    <s v="USD"/>
    <d v="2015-02-05T19:57:37"/>
    <d v="2015-02-05T19:57:37"/>
    <n v="1425758257"/>
    <n v="1423166257"/>
    <b v="0"/>
    <n v="24"/>
    <b v="1"/>
    <s v="theater/plays"/>
    <n v="1"/>
    <n v="104.17"/>
    <s v="theater"/>
    <s v="plays"/>
    <x v="4"/>
    <n v="1"/>
    <n v="0"/>
    <n v="0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3-12T19:22:39"/>
    <d v="2015-03-12T19:22:39"/>
    <n v="1428780159"/>
    <n v="1426188159"/>
    <b v="0"/>
    <n v="8"/>
    <b v="1"/>
    <s v="theater/plays"/>
    <n v="1.004"/>
    <n v="31.38"/>
    <s v="theater"/>
    <s v="plays"/>
    <x v="2"/>
    <n v="1"/>
    <n v="0"/>
    <n v="0"/>
    <n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3-10T15:51:24"/>
    <d v="2015-03-10T15:51:24"/>
    <n v="1427860740"/>
    <n v="1426002684"/>
    <b v="0"/>
    <n v="19"/>
    <b v="1"/>
    <s v="theater/plays"/>
    <n v="1.0227272727272727"/>
    <n v="59.21"/>
    <s v="theater"/>
    <s v="plays"/>
    <x v="4"/>
    <n v="1"/>
    <n v="0"/>
    <n v="0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4-20T01:53:21"/>
    <d v="2016-04-20T01:53:21"/>
    <n v="1463198340"/>
    <n v="1461117201"/>
    <b v="0"/>
    <n v="336"/>
    <b v="1"/>
    <s v="theater/plays"/>
    <n v="1.1440928571428572"/>
    <n v="119.18"/>
    <s v="theater"/>
    <s v="plays"/>
    <x v="7"/>
    <n v="1"/>
    <n v="0"/>
    <n v="0"/>
    <n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2-11T22:36:54"/>
    <d v="2016-02-11T22:36:54"/>
    <n v="1457139600"/>
    <n v="1455230214"/>
    <b v="0"/>
    <n v="13"/>
    <b v="1"/>
    <s v="theater/plays"/>
    <n v="1.019047619047619"/>
    <n v="164.62"/>
    <s v="theater"/>
    <s v="plays"/>
    <x v="4"/>
    <n v="1"/>
    <n v="0"/>
    <n v="0"/>
    <n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8-07T09:27:53"/>
    <d v="2015-08-07T09:27:53"/>
    <n v="1441358873"/>
    <n v="1438939673"/>
    <b v="0"/>
    <n v="42"/>
    <b v="1"/>
    <s v="theater/plays"/>
    <n v="1.02"/>
    <n v="24.29"/>
    <s v="theater"/>
    <s v="plays"/>
    <x v="4"/>
    <n v="1"/>
    <n v="0"/>
    <n v="0"/>
    <n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4-02T21:26:38"/>
    <d v="2016-04-02T21:26:38"/>
    <n v="1462224398"/>
    <n v="1459632398"/>
    <b v="0"/>
    <n v="64"/>
    <b v="1"/>
    <s v="theater/plays"/>
    <n v="1.048"/>
    <n v="40.94"/>
    <s v="theater"/>
    <s v="plays"/>
    <x v="4"/>
    <n v="1"/>
    <n v="0"/>
    <n v="0"/>
    <n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4-24T12:22:50"/>
    <d v="2014-04-24T12:22:50"/>
    <n v="1400796420"/>
    <n v="1398342170"/>
    <b v="0"/>
    <n v="25"/>
    <b v="1"/>
    <s v="theater/plays"/>
    <n v="1.0183333333333333"/>
    <n v="61.1"/>
    <s v="theater"/>
    <s v="plays"/>
    <x v="4"/>
    <n v="1"/>
    <n v="0"/>
    <n v="0"/>
    <n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5-29T14:05:24"/>
    <d v="2014-05-29T14:05:24"/>
    <n v="1403964324"/>
    <n v="1401372324"/>
    <b v="0"/>
    <n v="20"/>
    <b v="1"/>
    <s v="theater/plays"/>
    <n v="1"/>
    <n v="38.65"/>
    <s v="theater"/>
    <s v="plays"/>
    <x v="2"/>
    <n v="1"/>
    <n v="0"/>
    <n v="0"/>
    <n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7-11T00:41:20"/>
    <d v="2015-07-11T00:41:20"/>
    <n v="1439337600"/>
    <n v="1436575280"/>
    <b v="0"/>
    <n v="104"/>
    <b v="1"/>
    <s v="theater/plays"/>
    <n v="1.0627272727272727"/>
    <n v="56.2"/>
    <s v="theater"/>
    <s v="plays"/>
    <x v="0"/>
    <n v="1"/>
    <n v="0"/>
    <n v="0"/>
    <n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1-12T01:12:39"/>
    <d v="2015-01-12T01:12:39"/>
    <n v="1423674000"/>
    <n v="1421025159"/>
    <b v="0"/>
    <n v="53"/>
    <b v="1"/>
    <s v="theater/plays"/>
    <n v="1.1342219999999998"/>
    <n v="107"/>
    <s v="theater"/>
    <s v="plays"/>
    <x v="0"/>
    <n v="1"/>
    <n v="0"/>
    <n v="0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0-18T10:36:34"/>
    <d v="2016-10-18T10:36:34"/>
    <n v="1479382594"/>
    <n v="1476786994"/>
    <b v="0"/>
    <n v="14"/>
    <b v="1"/>
    <s v="theater/plays"/>
    <n v="1"/>
    <n v="171.43"/>
    <s v="theater"/>
    <s v="plays"/>
    <x v="4"/>
    <n v="1"/>
    <n v="0"/>
    <n v="0"/>
    <n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6-18T15:35:24"/>
    <d v="2014-06-18T15:35:24"/>
    <n v="1408289724"/>
    <n v="1403105724"/>
    <b v="0"/>
    <n v="20"/>
    <b v="1"/>
    <s v="theater/plays"/>
    <n v="1.0045454545454546"/>
    <n v="110.5"/>
    <s v="theater"/>
    <s v="plays"/>
    <x v="4"/>
    <n v="1"/>
    <n v="0"/>
    <n v="0"/>
    <n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4-01T06:38:31"/>
    <d v="2014-04-01T06:38:31"/>
    <n v="1399271911"/>
    <n v="1396334311"/>
    <b v="0"/>
    <n v="558"/>
    <b v="1"/>
    <s v="theater/plays"/>
    <n v="1.0003599999999999"/>
    <n v="179.28"/>
    <s v="theater"/>
    <s v="plays"/>
    <x v="10"/>
    <n v="1"/>
    <n v="0"/>
    <n v="0"/>
    <n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5-15T19:36:15"/>
    <d v="2015-05-15T19:36:15"/>
    <n v="1435352400"/>
    <n v="1431718575"/>
    <b v="0"/>
    <n v="22"/>
    <b v="1"/>
    <s v="theater/plays"/>
    <n v="1.44"/>
    <n v="22.91"/>
    <s v="theater"/>
    <s v="plays"/>
    <x v="2"/>
    <n v="1"/>
    <n v="0"/>
    <n v="0"/>
    <n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09T02:18:28"/>
    <d v="2015-07-09T02:18:28"/>
    <n v="1438333080"/>
    <n v="1436408308"/>
    <b v="0"/>
    <n v="24"/>
    <b v="1"/>
    <s v="theater/plays"/>
    <n v="1.0349999999999999"/>
    <n v="43.13"/>
    <s v="theater"/>
    <s v="plays"/>
    <x v="4"/>
    <n v="1"/>
    <n v="0"/>
    <n v="0"/>
    <n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4-21T21:21:06"/>
    <d v="2015-04-21T21:21:06"/>
    <n v="1432694700"/>
    <n v="1429651266"/>
    <b v="0"/>
    <n v="74"/>
    <b v="1"/>
    <s v="theater/plays"/>
    <n v="1.0843750000000001"/>
    <n v="46.89"/>
    <s v="theater"/>
    <s v="plays"/>
    <x v="4"/>
    <n v="1"/>
    <n v="0"/>
    <n v="0"/>
    <n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7-18T16:19:38"/>
    <d v="2015-07-18T16:19:38"/>
    <n v="1438799760"/>
    <n v="1437236378"/>
    <b v="0"/>
    <n v="54"/>
    <b v="1"/>
    <s v="theater/plays"/>
    <n v="1.024"/>
    <n v="47.41"/>
    <s v="theater"/>
    <s v="plays"/>
    <x v="4"/>
    <n v="1"/>
    <n v="0"/>
    <n v="0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04T18:17:07"/>
    <d v="2016-03-04T18:17:07"/>
    <n v="1457906400"/>
    <n v="1457115427"/>
    <b v="0"/>
    <n v="31"/>
    <b v="1"/>
    <s v="theater/plays"/>
    <n v="1.4888888888888889"/>
    <n v="15.13"/>
    <s v="theater"/>
    <s v="plays"/>
    <x v="2"/>
    <n v="1"/>
    <n v="0"/>
    <n v="0"/>
    <n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7-04T16:07:36"/>
    <d v="2016-07-04T16:07:36"/>
    <n v="1470078000"/>
    <n v="1467648456"/>
    <b v="0"/>
    <n v="25"/>
    <b v="1"/>
    <s v="theater/plays"/>
    <n v="1.0549000000000002"/>
    <n v="21.1"/>
    <s v="theater"/>
    <s v="plays"/>
    <x v="2"/>
    <n v="1"/>
    <n v="0"/>
    <n v="0"/>
    <n v="1"/>
  </r>
  <r>
    <n v="3564"/>
    <s v="The Pillowman Aberdeen"/>
    <s v="Multi Award-Winng play THE PILLOWMAN coming to the Arts Centre Theatre, Aberdeen"/>
    <n v="1000"/>
    <n v="1005"/>
    <x v="0"/>
    <s v="GB"/>
    <s v="GBP"/>
    <d v="2015-08-20T14:57:29"/>
    <d v="2015-08-20T14:57:29"/>
    <n v="1444060800"/>
    <n v="1440082649"/>
    <b v="0"/>
    <n v="17"/>
    <b v="1"/>
    <s v="theater/plays"/>
    <n v="1.0049999999999999"/>
    <n v="59.12"/>
    <s v="theater"/>
    <s v="plays"/>
    <x v="4"/>
    <n v="1"/>
    <n v="0"/>
    <n v="0"/>
    <n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01T17:50:08"/>
    <d v="2014-12-01T17:50:08"/>
    <n v="1420048208"/>
    <n v="1417456208"/>
    <b v="0"/>
    <n v="12"/>
    <b v="1"/>
    <s v="theater/plays"/>
    <n v="1.3055555555555556"/>
    <n v="97.92"/>
    <s v="theater"/>
    <s v="plays"/>
    <x v="2"/>
    <n v="1"/>
    <n v="0"/>
    <n v="0"/>
    <n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4-12-24T12:11:23"/>
    <d v="2014-12-24T12:11:23"/>
    <n v="1422015083"/>
    <n v="1419423083"/>
    <b v="0"/>
    <n v="38"/>
    <b v="1"/>
    <s v="theater/plays"/>
    <n v="1.0475000000000001"/>
    <n v="55.13"/>
    <s v="theater"/>
    <s v="plays"/>
    <x v="4"/>
    <n v="1"/>
    <n v="0"/>
    <n v="0"/>
    <n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5-11T19:27:24"/>
    <d v="2015-05-11T19:27:24"/>
    <n v="1433964444"/>
    <n v="1431372444"/>
    <b v="0"/>
    <n v="41"/>
    <b v="1"/>
    <s v="theater/plays"/>
    <n v="1.0880000000000001"/>
    <n v="26.54"/>
    <s v="theater"/>
    <s v="plays"/>
    <x v="4"/>
    <n v="1"/>
    <n v="0"/>
    <n v="0"/>
    <n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8-18T17:46:34"/>
    <d v="2014-08-18T17:46:34"/>
    <n v="1410975994"/>
    <n v="1408383994"/>
    <b v="0"/>
    <n v="19"/>
    <b v="1"/>
    <s v="theater/plays"/>
    <n v="1.1100000000000001"/>
    <n v="58.42"/>
    <s v="theater"/>
    <s v="plays"/>
    <x v="4"/>
    <n v="1"/>
    <n v="0"/>
    <n v="0"/>
    <n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4-12-09T16:31:36"/>
    <d v="2014-12-09T16:31:36"/>
    <n v="1420734696"/>
    <n v="1418142696"/>
    <b v="0"/>
    <n v="41"/>
    <b v="1"/>
    <s v="theater/plays"/>
    <n v="1.0047999999999999"/>
    <n v="122.54"/>
    <s v="theater"/>
    <s v="plays"/>
    <x v="0"/>
    <n v="1"/>
    <n v="0"/>
    <n v="0"/>
    <n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03T07:58:03"/>
    <d v="2014-12-03T07:58:03"/>
    <n v="1420009200"/>
    <n v="1417593483"/>
    <b v="0"/>
    <n v="26"/>
    <b v="1"/>
    <s v="theater/plays"/>
    <n v="1.1435"/>
    <n v="87.96"/>
    <s v="theater"/>
    <s v="plays"/>
    <x v="4"/>
    <n v="1"/>
    <n v="0"/>
    <n v="0"/>
    <n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09-30T20:36:53"/>
    <d v="2014-09-30T20:36:53"/>
    <n v="1414701413"/>
    <n v="1412109413"/>
    <b v="0"/>
    <n v="25"/>
    <b v="1"/>
    <s v="theater/plays"/>
    <n v="1.2206666666666666"/>
    <n v="73.239999999999995"/>
    <s v="theater"/>
    <s v="plays"/>
    <x v="4"/>
    <n v="1"/>
    <n v="0"/>
    <n v="0"/>
    <n v="1"/>
  </r>
  <r>
    <n v="3572"/>
    <s v="Monster"/>
    <s v="A darkly comic one woman show by Abram Rooney as part of The Camden Fringe 2015."/>
    <n v="500"/>
    <n v="500"/>
    <x v="0"/>
    <s v="GB"/>
    <s v="GBP"/>
    <d v="2015-05-22T13:41:22"/>
    <d v="2015-05-22T13:41:22"/>
    <n v="1434894082"/>
    <n v="1432302082"/>
    <b v="0"/>
    <n v="9"/>
    <b v="1"/>
    <s v="theater/plays"/>
    <n v="1"/>
    <n v="55.56"/>
    <s v="theater"/>
    <s v="plays"/>
    <x v="2"/>
    <n v="1"/>
    <n v="0"/>
    <n v="0"/>
    <n v="1"/>
  </r>
  <r>
    <n v="3573"/>
    <s v="Licensed To Ill"/>
    <s v="London based theatre makers collaborating to create a new show about the history of HipHop."/>
    <n v="3000"/>
    <n v="3084"/>
    <x v="0"/>
    <s v="GB"/>
    <s v="GBP"/>
    <d v="2014-10-09T09:00:46"/>
    <d v="2014-10-09T09:00:46"/>
    <n v="1415440846"/>
    <n v="1412845246"/>
    <b v="0"/>
    <n v="78"/>
    <b v="1"/>
    <s v="theater/plays"/>
    <n v="1.028"/>
    <n v="39.54"/>
    <s v="theater"/>
    <s v="plays"/>
    <x v="4"/>
    <n v="1"/>
    <n v="0"/>
    <n v="0"/>
    <n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0-14T22:37:28"/>
    <d v="2014-10-14T22:37:28"/>
    <n v="1415921848"/>
    <n v="1413326248"/>
    <b v="0"/>
    <n v="45"/>
    <b v="1"/>
    <s v="theater/plays"/>
    <n v="1.0612068965517241"/>
    <n v="136.78"/>
    <s v="theater"/>
    <s v="plays"/>
    <x v="0"/>
    <n v="1"/>
    <n v="0"/>
    <n v="0"/>
    <n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7-10T18:48:47"/>
    <d v="2016-07-10T18:48:47"/>
    <n v="1470887940"/>
    <n v="1468176527"/>
    <b v="0"/>
    <n v="102"/>
    <b v="1"/>
    <s v="theater/plays"/>
    <n v="1.0133000000000001"/>
    <n v="99.34"/>
    <s v="theater"/>
    <s v="plays"/>
    <x v="1"/>
    <n v="1"/>
    <n v="0"/>
    <n v="0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0-06T13:10:54"/>
    <d v="2016-10-06T13:10:54"/>
    <n v="1480947054"/>
    <n v="1475759454"/>
    <b v="0"/>
    <n v="5"/>
    <b v="1"/>
    <s v="theater/plays"/>
    <n v="1"/>
    <n v="20"/>
    <s v="theater"/>
    <s v="plays"/>
    <x v="2"/>
    <n v="1"/>
    <n v="0"/>
    <n v="0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3-30T18:53:03"/>
    <d v="2015-03-30T18:53:03"/>
    <n v="1430029680"/>
    <n v="1427741583"/>
    <b v="0"/>
    <n v="27"/>
    <b v="1"/>
    <s v="theater/plays"/>
    <n v="1.3"/>
    <n v="28.89"/>
    <s v="theater"/>
    <s v="plays"/>
    <x v="2"/>
    <n v="1"/>
    <n v="0"/>
    <n v="0"/>
    <n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3-31T17:36:17"/>
    <d v="2016-03-31T17:36:17"/>
    <n v="1462037777"/>
    <n v="1459445777"/>
    <b v="0"/>
    <n v="37"/>
    <b v="1"/>
    <s v="theater/plays"/>
    <n v="1.0001333333333333"/>
    <n v="40.549999999999997"/>
    <s v="theater"/>
    <s v="plays"/>
    <x v="4"/>
    <n v="1"/>
    <n v="0"/>
    <n v="0"/>
    <n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01T18:17:36"/>
    <d v="2016-03-01T18:17:36"/>
    <n v="1459444656"/>
    <n v="1456856256"/>
    <b v="0"/>
    <n v="14"/>
    <b v="1"/>
    <s v="theater/plays"/>
    <n v="1"/>
    <n v="35.71"/>
    <s v="theater"/>
    <s v="plays"/>
    <x v="2"/>
    <n v="1"/>
    <n v="0"/>
    <n v="0"/>
    <n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1-22T04:13:42"/>
    <d v="2015-01-22T04:13:42"/>
    <n v="1425185940"/>
    <n v="1421900022"/>
    <b v="0"/>
    <n v="27"/>
    <b v="1"/>
    <s v="theater/plays"/>
    <n v="1.1388888888888888"/>
    <n v="37.96"/>
    <s v="theater"/>
    <s v="plays"/>
    <x v="2"/>
    <n v="1"/>
    <n v="0"/>
    <n v="0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16T11:18:30"/>
    <d v="2014-07-16T11:18:30"/>
    <n v="1406719110"/>
    <n v="1405509510"/>
    <b v="0"/>
    <n v="45"/>
    <b v="1"/>
    <s v="theater/plays"/>
    <n v="1"/>
    <n v="33.33"/>
    <s v="theater"/>
    <s v="plays"/>
    <x v="4"/>
    <n v="1"/>
    <n v="0"/>
    <n v="0"/>
    <n v="1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3-22T02:18:02"/>
    <d v="2016-03-22T02:18:02"/>
    <n v="1459822682"/>
    <n v="1458613082"/>
    <b v="0"/>
    <n v="49"/>
    <b v="1"/>
    <s v="theater/plays"/>
    <n v="2.87"/>
    <n v="58.57"/>
    <s v="theater"/>
    <s v="plays"/>
    <x v="4"/>
    <n v="1"/>
    <n v="0"/>
    <n v="0"/>
    <n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2-18T10:13:25"/>
    <d v="2016-02-18T10:13:25"/>
    <n v="1460970805"/>
    <n v="1455790405"/>
    <b v="0"/>
    <n v="24"/>
    <b v="1"/>
    <s v="theater/plays"/>
    <n v="1.085"/>
    <n v="135.63"/>
    <s v="theater"/>
    <s v="plays"/>
    <x v="4"/>
    <n v="1"/>
    <n v="0"/>
    <n v="0"/>
    <n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6-13T07:35:44"/>
    <d v="2015-06-13T07:35:44"/>
    <n v="1436772944"/>
    <n v="1434180944"/>
    <b v="0"/>
    <n v="112"/>
    <b v="1"/>
    <s v="theater/plays"/>
    <n v="1.155"/>
    <n v="30.94"/>
    <s v="theater"/>
    <s v="plays"/>
    <x v="4"/>
    <n v="1"/>
    <n v="0"/>
    <n v="0"/>
    <n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1-21T17:11:30"/>
    <d v="2014-11-21T17:11:30"/>
    <n v="1419181890"/>
    <n v="1416589890"/>
    <b v="0"/>
    <n v="23"/>
    <b v="1"/>
    <s v="theater/plays"/>
    <n v="1.1911764705882353"/>
    <n v="176.09"/>
    <s v="theater"/>
    <s v="plays"/>
    <x v="4"/>
    <n v="1"/>
    <n v="0"/>
    <n v="0"/>
    <n v="1"/>
  </r>
  <r>
    <n v="3586"/>
    <s v="Actors &amp; Musicians who are Blind or Autistic"/>
    <s v="See Theatre In A New Light"/>
    <n v="7500"/>
    <n v="8207"/>
    <x v="0"/>
    <s v="US"/>
    <s v="USD"/>
    <d v="2016-07-25T16:44:30"/>
    <d v="2016-07-25T16:44:30"/>
    <n v="1474649070"/>
    <n v="1469465070"/>
    <b v="0"/>
    <n v="54"/>
    <b v="1"/>
    <s v="theater/plays"/>
    <n v="1.0942666666666667"/>
    <n v="151.97999999999999"/>
    <s v="theater"/>
    <s v="plays"/>
    <x v="0"/>
    <n v="1"/>
    <n v="0"/>
    <n v="0"/>
    <n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5-13T12:57:34"/>
    <d v="2016-05-13T12:57:34"/>
    <n v="1467054000"/>
    <n v="1463144254"/>
    <b v="0"/>
    <n v="28"/>
    <b v="1"/>
    <s v="theater/plays"/>
    <n v="1.266"/>
    <n v="22.61"/>
    <s v="theater"/>
    <s v="plays"/>
    <x v="2"/>
    <n v="1"/>
    <n v="0"/>
    <n v="0"/>
    <n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07T19:53:30"/>
    <d v="2015-04-07T19:53:30"/>
    <n v="1430348400"/>
    <n v="1428436410"/>
    <b v="0"/>
    <n v="11"/>
    <b v="1"/>
    <s v="theater/plays"/>
    <n v="1.0049999999999999"/>
    <n v="18.27"/>
    <s v="theater"/>
    <s v="plays"/>
    <x v="2"/>
    <n v="1"/>
    <n v="0"/>
    <n v="0"/>
    <n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01T15:32:27"/>
    <d v="2015-05-01T15:32:27"/>
    <n v="1432654347"/>
    <n v="1430494347"/>
    <b v="0"/>
    <n v="62"/>
    <b v="1"/>
    <s v="theater/plays"/>
    <n v="1.2749999999999999"/>
    <n v="82.26"/>
    <s v="theater"/>
    <s v="plays"/>
    <x v="4"/>
    <n v="1"/>
    <n v="0"/>
    <n v="0"/>
    <n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09-20T08:00:34"/>
    <d v="2014-09-20T08:00:34"/>
    <n v="1413792034"/>
    <n v="1411200034"/>
    <b v="0"/>
    <n v="73"/>
    <b v="1"/>
    <s v="theater/plays"/>
    <n v="1.0005999999999999"/>
    <n v="68.53"/>
    <s v="theater"/>
    <s v="plays"/>
    <x v="0"/>
    <n v="1"/>
    <n v="0"/>
    <n v="0"/>
    <n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4-12-30T22:45:44"/>
    <d v="2014-12-30T22:45:44"/>
    <n v="1422075540"/>
    <n v="1419979544"/>
    <b v="0"/>
    <n v="18"/>
    <b v="1"/>
    <s v="theater/plays"/>
    <n v="1.75"/>
    <n v="68.06"/>
    <s v="theater"/>
    <s v="plays"/>
    <x v="2"/>
    <n v="1"/>
    <n v="0"/>
    <n v="0"/>
    <n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4-12-15T19:55:07"/>
    <d v="2014-12-15T19:55:07"/>
    <n v="1423630740"/>
    <n v="1418673307"/>
    <b v="0"/>
    <n v="35"/>
    <b v="1"/>
    <s v="theater/plays"/>
    <n v="1.2725"/>
    <n v="72.709999999999994"/>
    <s v="theater"/>
    <s v="plays"/>
    <x v="4"/>
    <n v="1"/>
    <n v="0"/>
    <n v="0"/>
    <n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4-12-01T21:33:59"/>
    <d v="2014-12-01T21:33:59"/>
    <n v="1420489560"/>
    <n v="1417469639"/>
    <b v="0"/>
    <n v="43"/>
    <b v="1"/>
    <s v="theater/plays"/>
    <n v="1.1063333333333334"/>
    <n v="77.19"/>
    <s v="theater"/>
    <s v="plays"/>
    <x v="4"/>
    <n v="1"/>
    <n v="0"/>
    <n v="0"/>
    <n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8-10T01:36:22"/>
    <d v="2016-08-10T01:36:22"/>
    <n v="1472952982"/>
    <n v="1470792982"/>
    <b v="0"/>
    <n v="36"/>
    <b v="1"/>
    <s v="theater/plays"/>
    <n v="1.2593749999999999"/>
    <n v="55.97"/>
    <s v="theater"/>
    <s v="plays"/>
    <x v="4"/>
    <n v="1"/>
    <n v="0"/>
    <n v="0"/>
    <n v="1"/>
  </r>
  <r>
    <n v="3595"/>
    <s v="The Flu Season"/>
    <s v="A new theatre company staging Will Eno's The Flu Season in Seattle"/>
    <n v="2600"/>
    <n v="3081"/>
    <x v="0"/>
    <s v="US"/>
    <s v="USD"/>
    <d v="2015-02-15T00:12:03"/>
    <d v="2015-02-15T00:12:03"/>
    <n v="1426229940"/>
    <n v="1423959123"/>
    <b v="0"/>
    <n v="62"/>
    <b v="1"/>
    <s v="theater/plays"/>
    <n v="1.1850000000000001"/>
    <n v="49.69"/>
    <s v="theater"/>
    <s v="plays"/>
    <x v="4"/>
    <n v="1"/>
    <n v="0"/>
    <n v="0"/>
    <n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05T17:09:42"/>
    <d v="2014-08-05T17:09:42"/>
    <n v="1409072982"/>
    <n v="1407258582"/>
    <b v="0"/>
    <n v="15"/>
    <b v="1"/>
    <s v="theater/plays"/>
    <n v="1.0772727272727274"/>
    <n v="79"/>
    <s v="theater"/>
    <s v="plays"/>
    <x v="4"/>
    <n v="1"/>
    <n v="0"/>
    <n v="0"/>
    <n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2-17T14:03:10"/>
    <d v="2016-02-17T14:03:10"/>
    <n v="1456984740"/>
    <n v="1455717790"/>
    <b v="0"/>
    <n v="33"/>
    <b v="1"/>
    <s v="theater/plays"/>
    <n v="1.026"/>
    <n v="77.73"/>
    <s v="theater"/>
    <s v="plays"/>
    <x v="4"/>
    <n v="1"/>
    <n v="0"/>
    <n v="0"/>
    <n v="1"/>
  </r>
  <r>
    <n v="3598"/>
    <s v="Cinderella"/>
    <s v="River City Theatre Company needs your support as we embark on our thirteenth production, CINDERELLA!"/>
    <n v="1000"/>
    <n v="1101"/>
    <x v="0"/>
    <s v="US"/>
    <s v="USD"/>
    <d v="2014-08-15T19:10:22"/>
    <d v="2014-08-15T19:10:22"/>
    <n v="1409720340"/>
    <n v="1408129822"/>
    <b v="0"/>
    <n v="27"/>
    <b v="1"/>
    <s v="theater/plays"/>
    <n v="1.101"/>
    <n v="40.78"/>
    <s v="theater"/>
    <s v="plays"/>
    <x v="4"/>
    <n v="1"/>
    <n v="0"/>
    <n v="0"/>
    <n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04T19:04:37"/>
    <d v="2015-08-04T19:04:37"/>
    <n v="1440892800"/>
    <n v="1438715077"/>
    <b v="0"/>
    <n v="17"/>
    <b v="1"/>
    <s v="theater/plays"/>
    <n v="2.02"/>
    <n v="59.41"/>
    <s v="theater"/>
    <s v="plays"/>
    <x v="2"/>
    <n v="1"/>
    <n v="0"/>
    <n v="0"/>
    <n v="1"/>
  </r>
  <r>
    <n v="3600"/>
    <s v="Pariah"/>
    <s v="The First Play From The Man Who Brought You The Black James Bond!"/>
    <n v="10"/>
    <n v="13"/>
    <x v="0"/>
    <s v="US"/>
    <s v="USD"/>
    <d v="2016-09-15T20:22:44"/>
    <d v="2016-09-15T20:22:44"/>
    <n v="1476390164"/>
    <n v="1473970964"/>
    <b v="0"/>
    <n v="4"/>
    <b v="1"/>
    <s v="theater/plays"/>
    <n v="1.3"/>
    <n v="3.25"/>
    <s v="theater"/>
    <s v="plays"/>
    <x v="2"/>
    <n v="1"/>
    <n v="0"/>
    <n v="0"/>
    <n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4-12-17T23:58:02"/>
    <d v="2014-12-17T23:58:02"/>
    <n v="1421452682"/>
    <n v="1418860682"/>
    <b v="0"/>
    <n v="53"/>
    <b v="1"/>
    <s v="theater/plays"/>
    <n v="1.0435000000000001"/>
    <n v="39.380000000000003"/>
    <s v="theater"/>
    <s v="plays"/>
    <x v="4"/>
    <n v="1"/>
    <n v="0"/>
    <n v="0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3-18T21:27:59"/>
    <d v="2016-03-18T21:27:59"/>
    <n v="1463520479"/>
    <n v="1458336479"/>
    <b v="0"/>
    <n v="49"/>
    <b v="1"/>
    <s v="theater/plays"/>
    <n v="1.0004999999999999"/>
    <n v="81.67"/>
    <s v="theater"/>
    <s v="plays"/>
    <x v="4"/>
    <n v="1"/>
    <n v="0"/>
    <n v="0"/>
    <n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0-06T20:44:40"/>
    <d v="2015-10-06T20:44:40"/>
    <n v="1446759880"/>
    <n v="1444164280"/>
    <b v="0"/>
    <n v="57"/>
    <b v="1"/>
    <s v="theater/plays"/>
    <n v="1.7066666666666668"/>
    <n v="44.91"/>
    <s v="theater"/>
    <s v="plays"/>
    <x v="4"/>
    <n v="1"/>
    <n v="0"/>
    <n v="0"/>
    <n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3T00:22:36"/>
    <d v="2016-04-23T00:22:36"/>
    <n v="1461913140"/>
    <n v="1461370956"/>
    <b v="0"/>
    <n v="69"/>
    <b v="1"/>
    <s v="theater/plays"/>
    <n v="1.1283333333333334"/>
    <n v="49.06"/>
    <s v="theater"/>
    <s v="plays"/>
    <x v="4"/>
    <n v="1"/>
    <n v="0"/>
    <n v="0"/>
    <n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1-14T19:02:06"/>
    <d v="2016-01-14T19:02:06"/>
    <n v="1455390126"/>
    <n v="1452798126"/>
    <b v="0"/>
    <n v="15"/>
    <b v="1"/>
    <s v="theater/plays"/>
    <n v="1.84"/>
    <n v="30.67"/>
    <s v="theater"/>
    <s v="plays"/>
    <x v="2"/>
    <n v="1"/>
    <n v="0"/>
    <n v="0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7-15T14:30:57"/>
    <d v="2016-07-15T14:30:57"/>
    <n v="1471185057"/>
    <n v="1468593057"/>
    <b v="0"/>
    <n v="64"/>
    <b v="1"/>
    <s v="theater/plays"/>
    <n v="1.3026666666666666"/>
    <n v="61.06"/>
    <s v="theater"/>
    <s v="plays"/>
    <x v="4"/>
    <n v="1"/>
    <n v="0"/>
    <n v="0"/>
    <n v="1"/>
  </r>
  <r>
    <n v="3607"/>
    <s v="E15 at The Pleasance and CPT"/>
    <s v="'E15' is a verbatim project that looks at the story of the Focus E15 Campaign"/>
    <n v="550"/>
    <n v="580"/>
    <x v="0"/>
    <s v="GB"/>
    <s v="GBP"/>
    <d v="2015-11-30T23:08:02"/>
    <d v="2015-11-30T23:08:02"/>
    <n v="1450137600"/>
    <n v="1448924882"/>
    <b v="0"/>
    <n v="20"/>
    <b v="1"/>
    <s v="theater/plays"/>
    <n v="1.0545454545454545"/>
    <n v="29"/>
    <s v="theater"/>
    <s v="plays"/>
    <x v="2"/>
    <n v="1"/>
    <n v="0"/>
    <n v="0"/>
    <n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5-16T17:01:30"/>
    <d v="2016-05-16T17:01:30"/>
    <n v="1466172000"/>
    <n v="1463418090"/>
    <b v="0"/>
    <n v="27"/>
    <b v="1"/>
    <s v="theater/plays"/>
    <n v="1"/>
    <n v="29.63"/>
    <s v="theater"/>
    <s v="plays"/>
    <x v="2"/>
    <n v="1"/>
    <n v="0"/>
    <n v="0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2-29T23:48:05"/>
    <d v="2016-02-29T23:48:05"/>
    <n v="1459378085"/>
    <n v="1456789685"/>
    <b v="0"/>
    <n v="21"/>
    <b v="1"/>
    <s v="theater/plays"/>
    <n v="1.5331632653061225"/>
    <n v="143.1"/>
    <s v="theater"/>
    <s v="plays"/>
    <x v="4"/>
    <n v="1"/>
    <n v="0"/>
    <n v="0"/>
    <n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7-18T10:22:16"/>
    <d v="2015-07-18T10:22:16"/>
    <n v="1439806936"/>
    <n v="1437214936"/>
    <b v="0"/>
    <n v="31"/>
    <b v="1"/>
    <s v="theater/plays"/>
    <n v="1.623"/>
    <n v="52.35"/>
    <s v="theater"/>
    <s v="plays"/>
    <x v="4"/>
    <n v="1"/>
    <n v="0"/>
    <n v="0"/>
    <n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3-09T08:53:21"/>
    <d v="2015-03-09T08:53:21"/>
    <n v="1428483201"/>
    <n v="1425891201"/>
    <b v="0"/>
    <n v="51"/>
    <b v="1"/>
    <s v="theater/plays"/>
    <n v="1.36"/>
    <n v="66.67"/>
    <s v="theater"/>
    <s v="plays"/>
    <x v="4"/>
    <n v="1"/>
    <n v="0"/>
    <n v="0"/>
    <n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5-30T17:26:51"/>
    <d v="2014-05-30T17:26:51"/>
    <n v="1402334811"/>
    <n v="1401470811"/>
    <b v="0"/>
    <n v="57"/>
    <b v="1"/>
    <s v="theater/plays"/>
    <n v="1.444"/>
    <n v="126.67"/>
    <s v="theater"/>
    <s v="plays"/>
    <x v="0"/>
    <n v="1"/>
    <n v="0"/>
    <n v="0"/>
    <n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5-29T14:09:34"/>
    <d v="2014-05-29T14:09:34"/>
    <n v="1403964574"/>
    <n v="1401372574"/>
    <b v="0"/>
    <n v="20"/>
    <b v="1"/>
    <s v="theater/plays"/>
    <n v="1"/>
    <n v="62.5"/>
    <s v="theater"/>
    <s v="plays"/>
    <x v="4"/>
    <n v="1"/>
    <n v="0"/>
    <n v="0"/>
    <n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5-20T01:00:16"/>
    <d v="2015-05-20T01:00:16"/>
    <n v="1434675616"/>
    <n v="1432083616"/>
    <b v="0"/>
    <n v="71"/>
    <b v="1"/>
    <s v="theater/plays"/>
    <n v="1.008"/>
    <n v="35.49"/>
    <s v="theater"/>
    <s v="plays"/>
    <x v="4"/>
    <n v="1"/>
    <n v="0"/>
    <n v="0"/>
    <n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1-10T14:14:56"/>
    <d v="2015-11-10T14:14:56"/>
    <n v="1449756896"/>
    <n v="1447164896"/>
    <b v="0"/>
    <n v="72"/>
    <b v="1"/>
    <s v="theater/plays"/>
    <n v="1.0680000000000001"/>
    <n v="37.08"/>
    <s v="theater"/>
    <s v="plays"/>
    <x v="4"/>
    <n v="1"/>
    <n v="0"/>
    <n v="0"/>
    <n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2-17T22:47:44"/>
    <d v="2015-02-17T22:47:44"/>
    <n v="1426801664"/>
    <n v="1424213264"/>
    <b v="0"/>
    <n v="45"/>
    <b v="1"/>
    <s v="theater/plays"/>
    <n v="1.248"/>
    <n v="69.33"/>
    <s v="theater"/>
    <s v="plays"/>
    <x v="4"/>
    <n v="1"/>
    <n v="0"/>
    <n v="0"/>
    <n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13T14:38:49"/>
    <d v="2017-02-13T14:38:49"/>
    <n v="1488240000"/>
    <n v="1486996729"/>
    <b v="0"/>
    <n v="51"/>
    <b v="1"/>
    <s v="theater/plays"/>
    <n v="1.1891891891891893"/>
    <n v="17.25"/>
    <s v="theater"/>
    <s v="plays"/>
    <x v="2"/>
    <n v="1"/>
    <n v="0"/>
    <n v="0"/>
    <n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5-04T15:04:10"/>
    <d v="2015-05-04T15:04:10"/>
    <n v="1433343850"/>
    <n v="1430751850"/>
    <b v="0"/>
    <n v="56"/>
    <b v="1"/>
    <s v="theater/plays"/>
    <n v="1.01"/>
    <n v="36.07"/>
    <s v="theater"/>
    <s v="plays"/>
    <x v="4"/>
    <n v="1"/>
    <n v="0"/>
    <n v="0"/>
    <n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0-18T03:10:26"/>
    <d v="2016-10-18T03:10:26"/>
    <n v="1479592800"/>
    <n v="1476760226"/>
    <b v="0"/>
    <n v="17"/>
    <b v="1"/>
    <s v="theater/plays"/>
    <n v="1.1299999999999999"/>
    <n v="66.47"/>
    <s v="theater"/>
    <s v="plays"/>
    <x v="4"/>
    <n v="1"/>
    <n v="0"/>
    <n v="0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2-02T22:31:01"/>
    <d v="2015-02-02T22:31:01"/>
    <n v="1425528000"/>
    <n v="1422916261"/>
    <b v="0"/>
    <n v="197"/>
    <b v="1"/>
    <s v="theater/plays"/>
    <n v="1.0519047619047619"/>
    <n v="56.07"/>
    <s v="theater"/>
    <s v="plays"/>
    <x v="1"/>
    <n v="1"/>
    <n v="0"/>
    <n v="0"/>
    <n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06T22:27:24"/>
    <d v="2016-09-06T22:27:24"/>
    <n v="1475269200"/>
    <n v="1473200844"/>
    <b v="0"/>
    <n v="70"/>
    <b v="1"/>
    <s v="theater/plays"/>
    <n v="1.0973333333333333"/>
    <n v="47.03"/>
    <s v="theater"/>
    <s v="plays"/>
    <x v="4"/>
    <n v="1"/>
    <n v="0"/>
    <n v="0"/>
    <n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8-26T05:19:31"/>
    <d v="2014-08-26T05:19:31"/>
    <n v="1411874580"/>
    <n v="1409030371"/>
    <b v="0"/>
    <n v="21"/>
    <b v="1"/>
    <s v="theater/plays"/>
    <n v="1.00099"/>
    <n v="47.67"/>
    <s v="theater"/>
    <s v="plays"/>
    <x v="4"/>
    <n v="1"/>
    <n v="0"/>
    <n v="0"/>
    <n v="1"/>
  </r>
  <r>
    <n v="3623"/>
    <s v="Since I've Been Here"/>
    <s v="An original play exploring the complications of romantic relationships in all forms."/>
    <n v="2500"/>
    <n v="3000"/>
    <x v="0"/>
    <s v="US"/>
    <s v="USD"/>
    <d v="2014-07-08T17:41:10"/>
    <d v="2014-07-08T17:41:10"/>
    <n v="1406358000"/>
    <n v="1404841270"/>
    <b v="0"/>
    <n v="34"/>
    <b v="1"/>
    <s v="theater/plays"/>
    <n v="1.2"/>
    <n v="88.24"/>
    <s v="theater"/>
    <s v="plays"/>
    <x v="4"/>
    <n v="1"/>
    <n v="0"/>
    <n v="0"/>
    <n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6-24T18:34:50"/>
    <d v="2016-06-24T18:34:50"/>
    <n v="1471977290"/>
    <n v="1466793290"/>
    <b v="0"/>
    <n v="39"/>
    <b v="1"/>
    <s v="theater/plays"/>
    <n v="1.0493333333333332"/>
    <n v="80.72"/>
    <s v="theater"/>
    <s v="plays"/>
    <x v="4"/>
    <n v="1"/>
    <n v="0"/>
    <n v="0"/>
    <n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6-02T15:39:37"/>
    <d v="2015-06-02T15:39:37"/>
    <n v="1435851577"/>
    <n v="1433259577"/>
    <b v="0"/>
    <n v="78"/>
    <b v="1"/>
    <s v="theater/plays"/>
    <n v="1.0266666666666666"/>
    <n v="39.49"/>
    <s v="theater"/>
    <s v="plays"/>
    <x v="4"/>
    <n v="1"/>
    <n v="0"/>
    <n v="0"/>
    <n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7-26T16:00:57"/>
    <d v="2014-07-26T16:00:57"/>
    <n v="1408204857"/>
    <n v="1406390457"/>
    <b v="0"/>
    <n v="48"/>
    <b v="1"/>
    <s v="theater/plays"/>
    <n v="1.0182500000000001"/>
    <n v="84.85"/>
    <s v="theater"/>
    <s v="plays"/>
    <x v="4"/>
    <n v="1"/>
    <n v="0"/>
    <n v="0"/>
    <n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3-31T17:48:07"/>
    <d v="2016-03-31T17:48:07"/>
    <n v="1463803140"/>
    <n v="1459446487"/>
    <b v="0"/>
    <n v="29"/>
    <b v="1"/>
    <s v="theater/plays"/>
    <n v="1"/>
    <n v="68.97"/>
    <s v="theater"/>
    <s v="plays"/>
    <x v="4"/>
    <n v="1"/>
    <n v="0"/>
    <n v="0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0-14T19:59:56"/>
    <d v="2015-10-14T19:59:56"/>
    <n v="1450040396"/>
    <n v="1444852796"/>
    <b v="0"/>
    <n v="0"/>
    <b v="0"/>
    <s v="theater/musical"/>
    <n v="0"/>
    <e v="#DIV/0!"/>
    <s v="theater"/>
    <s v="musical"/>
    <x v="10"/>
    <n v="0"/>
    <n v="1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3-08T02:16:04"/>
    <d v="2016-03-08T02:16:04"/>
    <n v="1462467600"/>
    <n v="1457403364"/>
    <b v="0"/>
    <n v="2"/>
    <b v="0"/>
    <s v="theater/musical"/>
    <n v="1.9999999999999999E-6"/>
    <n v="1"/>
    <s v="theater"/>
    <s v="musical"/>
    <x v="10"/>
    <n v="0"/>
    <n v="1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0-30T20:19:50"/>
    <d v="2014-10-30T20:19:50"/>
    <n v="1417295990"/>
    <n v="1414700390"/>
    <b v="0"/>
    <n v="1"/>
    <b v="0"/>
    <s v="theater/musical"/>
    <n v="3.3333333333333332E-4"/>
    <n v="1"/>
    <s v="theater"/>
    <s v="musical"/>
    <x v="4"/>
    <n v="0"/>
    <n v="1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8-29T18:04:57"/>
    <d v="2014-08-29T18:04:57"/>
    <n v="1411444740"/>
    <n v="1409335497"/>
    <b v="0"/>
    <n v="59"/>
    <b v="0"/>
    <s v="theater/musical"/>
    <n v="0.51023391812865493"/>
    <n v="147.88"/>
    <s v="theater"/>
    <s v="musical"/>
    <x v="6"/>
    <n v="0"/>
    <n v="1"/>
    <n v="0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03T22:29:09"/>
    <d v="2014-11-03T22:29:09"/>
    <n v="1416781749"/>
    <n v="1415053749"/>
    <b v="0"/>
    <n v="1"/>
    <b v="0"/>
    <s v="theater/musical"/>
    <n v="0.2"/>
    <n v="100"/>
    <s v="theater"/>
    <s v="musical"/>
    <x v="2"/>
    <n v="0"/>
    <n v="1"/>
    <n v="0"/>
    <n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0-06T14:57:47"/>
    <d v="2016-10-06T14:57:47"/>
    <n v="1479517200"/>
    <n v="1475765867"/>
    <b v="0"/>
    <n v="31"/>
    <b v="0"/>
    <s v="theater/musical"/>
    <n v="0.35239999999999999"/>
    <n v="56.84"/>
    <s v="theater"/>
    <s v="musical"/>
    <x v="0"/>
    <n v="0"/>
    <n v="1"/>
    <n v="0"/>
    <n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6-11-27T03:59:34"/>
    <d v="2016-11-27T03:59:34"/>
    <n v="1484366340"/>
    <n v="1480219174"/>
    <b v="0"/>
    <n v="18"/>
    <b v="0"/>
    <s v="theater/musical"/>
    <n v="4.2466666666666666E-2"/>
    <n v="176.94"/>
    <s v="theater"/>
    <s v="musical"/>
    <x v="10"/>
    <n v="0"/>
    <n v="1"/>
    <n v="0"/>
    <n v="1"/>
  </r>
  <r>
    <n v="3635"/>
    <s v="Mary's Son"/>
    <s v="Mary's Son is a pop opera about Jesus and the hope he brings to all people."/>
    <n v="3500"/>
    <n v="1276"/>
    <x v="2"/>
    <s v="US"/>
    <s v="USD"/>
    <d v="2016-03-21T21:11:16"/>
    <d v="2016-03-21T21:11:16"/>
    <n v="1461186676"/>
    <n v="1458594676"/>
    <b v="0"/>
    <n v="10"/>
    <b v="0"/>
    <s v="theater/musical"/>
    <n v="0.36457142857142855"/>
    <n v="127.6"/>
    <s v="theater"/>
    <s v="musical"/>
    <x v="4"/>
    <n v="0"/>
    <n v="1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8-10T16:40:29"/>
    <d v="2015-08-10T16:40:29"/>
    <n v="1442248829"/>
    <n v="1439224829"/>
    <b v="0"/>
    <n v="0"/>
    <b v="0"/>
    <s v="theater/musical"/>
    <n v="0"/>
    <e v="#DIV/0!"/>
    <s v="theater"/>
    <s v="musical"/>
    <x v="10"/>
    <n v="0"/>
    <n v="1"/>
    <n v="0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4-12-02T16:48:55"/>
    <d v="2014-12-02T16:48:55"/>
    <n v="1420130935"/>
    <n v="1417538935"/>
    <b v="0"/>
    <n v="14"/>
    <b v="0"/>
    <s v="theater/musical"/>
    <n v="0.30866666666666664"/>
    <n v="66.14"/>
    <s v="theater"/>
    <s v="musical"/>
    <x v="4"/>
    <n v="0"/>
    <n v="1"/>
    <n v="0"/>
    <n v="1"/>
  </r>
  <r>
    <n v="3638"/>
    <s v="Project Hedwig and the Angry Inch"/>
    <s v="A rock and roll journey that explores love, loss, redemption, duality and ascension."/>
    <n v="3300"/>
    <n v="216"/>
    <x v="2"/>
    <s v="CA"/>
    <s v="CAD"/>
    <d v="2015-02-18T16:08:52"/>
    <d v="2015-02-18T16:08:52"/>
    <n v="1429456132"/>
    <n v="1424275732"/>
    <b v="0"/>
    <n v="2"/>
    <b v="0"/>
    <s v="theater/musical"/>
    <n v="6.545454545454546E-2"/>
    <n v="108"/>
    <s v="theater"/>
    <s v="musical"/>
    <x v="4"/>
    <n v="0"/>
    <n v="1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08-08T16:15:06"/>
    <d v="2016-08-08T16:15:06"/>
    <n v="1475853060"/>
    <n v="1470672906"/>
    <b v="0"/>
    <n v="1"/>
    <b v="0"/>
    <s v="theater/musical"/>
    <n v="4.0000000000000003E-5"/>
    <n v="1"/>
    <s v="theater"/>
    <s v="musical"/>
    <x v="9"/>
    <n v="0"/>
    <n v="1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4-10T18:45:30"/>
    <d v="2015-04-10T18:45:30"/>
    <n v="1431283530"/>
    <n v="1428691530"/>
    <b v="0"/>
    <n v="3"/>
    <b v="0"/>
    <s v="theater/musical"/>
    <n v="5.5E-2"/>
    <n v="18.329999999999998"/>
    <s v="theater"/>
    <s v="musical"/>
    <x v="4"/>
    <n v="0"/>
    <n v="1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09-17T15:02:59"/>
    <d v="2014-09-17T15:02:59"/>
    <n v="1412485200"/>
    <n v="1410966179"/>
    <b v="0"/>
    <n v="0"/>
    <b v="0"/>
    <s v="theater/musical"/>
    <n v="0"/>
    <e v="#DIV/0!"/>
    <s v="theater"/>
    <s v="musical"/>
    <x v="4"/>
    <n v="0"/>
    <n v="1"/>
    <n v="0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0-20T19:35:27"/>
    <d v="2015-10-20T19:35:27"/>
    <n v="1448902800"/>
    <n v="1445369727"/>
    <b v="0"/>
    <n v="2"/>
    <b v="0"/>
    <s v="theater/musical"/>
    <n v="2.1428571428571429E-2"/>
    <n v="7.5"/>
    <s v="theater"/>
    <s v="musical"/>
    <x v="2"/>
    <n v="0"/>
    <n v="1"/>
    <n v="0"/>
    <n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0-08T03:27:19"/>
    <d v="2015-10-08T03:27:19"/>
    <n v="1447734439"/>
    <n v="1444274839"/>
    <b v="0"/>
    <n v="0"/>
    <b v="0"/>
    <s v="theater/musical"/>
    <n v="0"/>
    <e v="#DIV/0!"/>
    <s v="theater"/>
    <s v="musical"/>
    <x v="9"/>
    <n v="0"/>
    <n v="1"/>
    <n v="0"/>
    <n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2-09T05:48:07"/>
    <d v="2016-02-09T05:48:07"/>
    <n v="1457413140"/>
    <n v="1454996887"/>
    <b v="0"/>
    <n v="12"/>
    <b v="0"/>
    <s v="theater/musical"/>
    <n v="0.16420000000000001"/>
    <n v="68.42"/>
    <s v="theater"/>
    <s v="musical"/>
    <x v="0"/>
    <n v="0"/>
    <n v="1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0-22T23:17:18"/>
    <d v="2016-10-22T23:17:18"/>
    <n v="1479773838"/>
    <n v="1477178238"/>
    <b v="0"/>
    <n v="1"/>
    <b v="0"/>
    <s v="theater/musical"/>
    <n v="1E-3"/>
    <n v="1"/>
    <s v="theater"/>
    <s v="musical"/>
    <x v="4"/>
    <n v="0"/>
    <n v="1"/>
    <n v="0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5-16T10:06:42"/>
    <d v="2015-05-16T10:06:42"/>
    <n v="1434497400"/>
    <n v="1431770802"/>
    <b v="0"/>
    <n v="8"/>
    <b v="0"/>
    <s v="theater/musical"/>
    <n v="4.8099999999999997E-2"/>
    <n v="60.13"/>
    <s v="theater"/>
    <s v="musical"/>
    <x v="1"/>
    <n v="0"/>
    <n v="1"/>
    <n v="0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8-16T17:58:47"/>
    <d v="2016-08-16T17:58:47"/>
    <n v="1475258327"/>
    <n v="1471370327"/>
    <b v="0"/>
    <n v="2"/>
    <b v="0"/>
    <s v="theater/musical"/>
    <n v="0.06"/>
    <n v="15"/>
    <s v="theater"/>
    <s v="musical"/>
    <x v="2"/>
    <n v="0"/>
    <n v="1"/>
    <n v="0"/>
    <n v="1"/>
  </r>
  <r>
    <n v="3648"/>
    <s v="Moth Theater Lives"/>
    <s v="Help Moth Live! Support Moth and its artist collective to achieve its 2014/15 season."/>
    <n v="40000"/>
    <n v="40153"/>
    <x v="0"/>
    <s v="US"/>
    <s v="USD"/>
    <d v="2014-09-05T07:00:45"/>
    <d v="2014-09-05T07:00:45"/>
    <n v="1412492445"/>
    <n v="1409900445"/>
    <b v="0"/>
    <n v="73"/>
    <b v="1"/>
    <s v="theater/plays"/>
    <n v="1.003825"/>
    <n v="550.04"/>
    <s v="theater"/>
    <s v="plays"/>
    <x v="3"/>
    <n v="1"/>
    <n v="0"/>
    <n v="0"/>
    <n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5-21T17:06:34"/>
    <d v="2014-05-21T17:06:34"/>
    <n v="1402938394"/>
    <n v="1400691994"/>
    <b v="0"/>
    <n v="8"/>
    <b v="1"/>
    <s v="theater/plays"/>
    <n v="1.04"/>
    <n v="97.5"/>
    <s v="theater"/>
    <s v="plays"/>
    <x v="2"/>
    <n v="1"/>
    <n v="0"/>
    <n v="0"/>
    <n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1-12T11:29:44"/>
    <d v="2016-01-12T11:29:44"/>
    <n v="1454412584"/>
    <n v="1452598184"/>
    <b v="0"/>
    <n v="17"/>
    <b v="1"/>
    <s v="theater/plays"/>
    <n v="1"/>
    <n v="29.41"/>
    <s v="theater"/>
    <s v="plays"/>
    <x v="2"/>
    <n v="1"/>
    <n v="0"/>
    <n v="0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7-08T15:30:42"/>
    <d v="2014-07-08T15:30:42"/>
    <n v="1407686340"/>
    <n v="1404833442"/>
    <b v="0"/>
    <n v="9"/>
    <b v="1"/>
    <s v="theater/plays"/>
    <n v="1.04"/>
    <n v="57.78"/>
    <s v="theater"/>
    <s v="plays"/>
    <x v="2"/>
    <n v="1"/>
    <n v="0"/>
    <n v="0"/>
    <n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14T15:28:22"/>
    <d v="2016-08-14T15:28:22"/>
    <n v="1472097540"/>
    <n v="1471188502"/>
    <b v="0"/>
    <n v="17"/>
    <b v="1"/>
    <s v="theater/plays"/>
    <n v="2.5066666666666668"/>
    <n v="44.24"/>
    <s v="theater"/>
    <s v="plays"/>
    <x v="2"/>
    <n v="1"/>
    <n v="0"/>
    <n v="0"/>
    <n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7-06T08:43:27"/>
    <d v="2015-07-06T08:43:27"/>
    <n v="1438764207"/>
    <n v="1436172207"/>
    <b v="0"/>
    <n v="33"/>
    <b v="1"/>
    <s v="theater/plays"/>
    <n v="1.0049999999999999"/>
    <n v="60.91"/>
    <s v="theater"/>
    <s v="plays"/>
    <x v="4"/>
    <n v="1"/>
    <n v="0"/>
    <n v="0"/>
    <n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3-11T09:59:46"/>
    <d v="2016-03-11T09:59:46"/>
    <n v="1459702800"/>
    <n v="1457690386"/>
    <b v="0"/>
    <n v="38"/>
    <b v="1"/>
    <s v="theater/plays"/>
    <n v="1.744"/>
    <n v="68.84"/>
    <s v="theater"/>
    <s v="plays"/>
    <x v="4"/>
    <n v="1"/>
    <n v="0"/>
    <n v="0"/>
    <n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6-18T19:16:38"/>
    <d v="2015-06-18T19:16:38"/>
    <n v="1437202740"/>
    <n v="1434654998"/>
    <b v="0"/>
    <n v="79"/>
    <b v="1"/>
    <s v="theater/plays"/>
    <n v="1.1626000000000001"/>
    <n v="73.58"/>
    <s v="theater"/>
    <s v="plays"/>
    <x v="0"/>
    <n v="1"/>
    <n v="0"/>
    <n v="0"/>
    <n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1-02T21:50:36"/>
    <d v="2017-01-02T21:50:36"/>
    <n v="1485989940"/>
    <n v="1483393836"/>
    <b v="0"/>
    <n v="46"/>
    <b v="1"/>
    <s v="theater/plays"/>
    <n v="1.0582"/>
    <n v="115.02"/>
    <s v="theater"/>
    <s v="plays"/>
    <x v="0"/>
    <n v="1"/>
    <n v="0"/>
    <n v="0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5-09T15:06:59"/>
    <d v="2016-05-09T15:06:59"/>
    <n v="1464817320"/>
    <n v="1462806419"/>
    <b v="0"/>
    <n v="20"/>
    <b v="1"/>
    <s v="theater/plays"/>
    <n v="1.1074999999999999"/>
    <n v="110.75"/>
    <s v="theater"/>
    <s v="plays"/>
    <x v="4"/>
    <n v="1"/>
    <n v="0"/>
    <n v="0"/>
    <n v="1"/>
  </r>
  <r>
    <n v="3658"/>
    <s v="Mr. Marmalade"/>
    <s v="Life is hard when your own imaginary friend can't make time for you."/>
    <n v="1500"/>
    <n v="1510"/>
    <x v="0"/>
    <s v="US"/>
    <s v="USD"/>
    <d v="2014-05-16T20:36:20"/>
    <d v="2014-05-16T20:36:20"/>
    <n v="1404273540"/>
    <n v="1400272580"/>
    <b v="0"/>
    <n v="20"/>
    <b v="1"/>
    <s v="theater/plays"/>
    <n v="1.0066666666666666"/>
    <n v="75.5"/>
    <s v="theater"/>
    <s v="plays"/>
    <x v="4"/>
    <n v="1"/>
    <n v="0"/>
    <n v="0"/>
    <n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2-20T06:39:10"/>
    <d v="2015-02-20T06:39:10"/>
    <n v="1426775940"/>
    <n v="1424414350"/>
    <b v="0"/>
    <n v="13"/>
    <b v="1"/>
    <s v="theater/plays"/>
    <n v="1.0203333333333333"/>
    <n v="235.46"/>
    <s v="theater"/>
    <s v="plays"/>
    <x v="4"/>
    <n v="1"/>
    <n v="0"/>
    <n v="0"/>
    <n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1-28T21:08:45"/>
    <d v="2014-11-28T21:08:45"/>
    <n v="1419368925"/>
    <n v="1417208925"/>
    <b v="0"/>
    <n v="22"/>
    <b v="1"/>
    <s v="theater/plays"/>
    <n v="1"/>
    <n v="11.36"/>
    <s v="theater"/>
    <s v="plays"/>
    <x v="2"/>
    <n v="1"/>
    <n v="0"/>
    <n v="0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3-18T21:31:12"/>
    <d v="2016-03-18T21:31:12"/>
    <n v="1460260800"/>
    <n v="1458336672"/>
    <b v="0"/>
    <n v="36"/>
    <b v="1"/>
    <s v="theater/plays"/>
    <n v="1.1100000000000001"/>
    <n v="92.5"/>
    <s v="theater"/>
    <s v="plays"/>
    <x v="4"/>
    <n v="1"/>
    <n v="0"/>
    <n v="0"/>
    <n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01T05:16:54"/>
    <d v="2015-03-01T05:16:54"/>
    <n v="1427775414"/>
    <n v="1425187014"/>
    <b v="0"/>
    <n v="40"/>
    <b v="1"/>
    <s v="theater/plays"/>
    <n v="1.0142500000000001"/>
    <n v="202.85"/>
    <s v="theater"/>
    <s v="plays"/>
    <x v="0"/>
    <n v="1"/>
    <n v="0"/>
    <n v="0"/>
    <n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0-22T10:50:30"/>
    <d v="2016-10-22T10:50:30"/>
    <n v="1482321030"/>
    <n v="1477133430"/>
    <b v="0"/>
    <n v="9"/>
    <b v="1"/>
    <s v="theater/plays"/>
    <n v="1.04"/>
    <n v="26"/>
    <s v="theater"/>
    <s v="plays"/>
    <x v="2"/>
    <n v="1"/>
    <n v="0"/>
    <n v="0"/>
    <n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02T05:58:09"/>
    <d v="2016-06-02T05:58:09"/>
    <n v="1466056689"/>
    <n v="1464847089"/>
    <b v="0"/>
    <n v="19"/>
    <b v="1"/>
    <s v="theater/plays"/>
    <n v="1.09375"/>
    <n v="46.05"/>
    <s v="theater"/>
    <s v="plays"/>
    <x v="2"/>
    <n v="1"/>
    <n v="0"/>
    <n v="0"/>
    <n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17T19:23:42"/>
    <d v="2015-10-17T19:23:42"/>
    <n v="1446062040"/>
    <n v="1445109822"/>
    <b v="0"/>
    <n v="14"/>
    <b v="1"/>
    <s v="theater/plays"/>
    <n v="1.1516129032258065"/>
    <n v="51"/>
    <s v="theater"/>
    <s v="plays"/>
    <x v="2"/>
    <n v="1"/>
    <n v="0"/>
    <n v="0"/>
    <n v="1"/>
  </r>
  <r>
    <n v="3666"/>
    <s v="Israel LÃ³pez @ Ojai Playwrights Conference"/>
    <s v="Artistic Internship @ Ojai Playwrights Conference"/>
    <n v="1200"/>
    <n v="1200"/>
    <x v="0"/>
    <s v="US"/>
    <s v="USD"/>
    <d v="2014-07-02T21:43:02"/>
    <d v="2014-07-02T21:43:02"/>
    <n v="1406185200"/>
    <n v="1404337382"/>
    <b v="0"/>
    <n v="38"/>
    <b v="1"/>
    <s v="theater/plays"/>
    <n v="1"/>
    <n v="31.58"/>
    <s v="theater"/>
    <s v="plays"/>
    <x v="4"/>
    <n v="1"/>
    <n v="0"/>
    <n v="0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6-18T23:16:59"/>
    <d v="2015-06-18T23:16:59"/>
    <n v="1437261419"/>
    <n v="1434669419"/>
    <b v="0"/>
    <n v="58"/>
    <b v="1"/>
    <s v="theater/plays"/>
    <n v="1.0317033333333334"/>
    <n v="53.36"/>
    <s v="theater"/>
    <s v="plays"/>
    <x v="4"/>
    <n v="1"/>
    <n v="0"/>
    <n v="0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6-30T13:20:52"/>
    <d v="2015-06-30T13:20:52"/>
    <n v="1437676380"/>
    <n v="1435670452"/>
    <b v="0"/>
    <n v="28"/>
    <b v="1"/>
    <s v="theater/plays"/>
    <n v="1.0349999999999999"/>
    <n v="36.96"/>
    <s v="theater"/>
    <s v="plays"/>
    <x v="4"/>
    <n v="1"/>
    <n v="0"/>
    <n v="0"/>
    <n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5-12T16:12:17"/>
    <d v="2015-05-12T16:12:17"/>
    <n v="1434039137"/>
    <n v="1431447137"/>
    <b v="0"/>
    <n v="17"/>
    <b v="1"/>
    <s v="theater/plays"/>
    <n v="1.3819999999999999"/>
    <n v="81.290000000000006"/>
    <s v="theater"/>
    <s v="plays"/>
    <x v="4"/>
    <n v="1"/>
    <n v="0"/>
    <n v="0"/>
    <n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18T12:20:11"/>
    <d v="2015-05-18T12:20:11"/>
    <n v="1433113200"/>
    <n v="1431951611"/>
    <b v="0"/>
    <n v="12"/>
    <b v="1"/>
    <s v="theater/plays"/>
    <n v="1.0954545454545455"/>
    <n v="20.079999999999998"/>
    <s v="theater"/>
    <s v="plays"/>
    <x v="2"/>
    <n v="1"/>
    <n v="0"/>
    <n v="0"/>
    <n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6-30T15:04:27"/>
    <d v="2014-06-30T15:04:27"/>
    <n v="1405915140"/>
    <n v="1404140667"/>
    <b v="0"/>
    <n v="40"/>
    <b v="1"/>
    <s v="theater/plays"/>
    <n v="1.0085714285714287"/>
    <n v="88.25"/>
    <s v="theater"/>
    <s v="plays"/>
    <x v="4"/>
    <n v="1"/>
    <n v="0"/>
    <n v="0"/>
    <n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8-27T22:43:04"/>
    <d v="2014-08-27T22:43:04"/>
    <n v="1411771384"/>
    <n v="1409179384"/>
    <b v="0"/>
    <n v="57"/>
    <b v="1"/>
    <s v="theater/plays"/>
    <n v="1.0153333333333334"/>
    <n v="53.44"/>
    <s v="theater"/>
    <s v="plays"/>
    <x v="4"/>
    <n v="1"/>
    <n v="0"/>
    <n v="0"/>
    <n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0-02T07:04:57"/>
    <d v="2014-10-02T07:04:57"/>
    <n v="1415191920"/>
    <n v="1412233497"/>
    <b v="0"/>
    <n v="114"/>
    <b v="1"/>
    <s v="theater/plays"/>
    <n v="1.13625"/>
    <n v="39.869999999999997"/>
    <s v="theater"/>
    <s v="plays"/>
    <x v="4"/>
    <n v="1"/>
    <n v="0"/>
    <n v="0"/>
    <n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7-05T20:57:09"/>
    <d v="2016-07-05T20:57:09"/>
    <n v="1472936229"/>
    <n v="1467752229"/>
    <b v="0"/>
    <n v="31"/>
    <b v="1"/>
    <s v="theater/plays"/>
    <n v="1"/>
    <n v="145.16"/>
    <s v="theater"/>
    <s v="plays"/>
    <x v="4"/>
    <n v="1"/>
    <n v="0"/>
    <n v="0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03T14:19:42"/>
    <d v="2016-05-03T14:19:42"/>
    <n v="1463353200"/>
    <n v="1462285182"/>
    <b v="0"/>
    <n v="3"/>
    <b v="1"/>
    <s v="theater/plays"/>
    <n v="1.4"/>
    <n v="23.33"/>
    <s v="theater"/>
    <s v="plays"/>
    <x v="2"/>
    <n v="1"/>
    <n v="0"/>
    <n v="0"/>
    <n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8-25T19:34:44"/>
    <d v="2014-08-25T19:34:44"/>
    <n v="1410550484"/>
    <n v="1408995284"/>
    <b v="0"/>
    <n v="16"/>
    <b v="1"/>
    <s v="theater/plays"/>
    <n v="1.2875000000000001"/>
    <n v="64.38"/>
    <s v="theater"/>
    <s v="plays"/>
    <x v="2"/>
    <n v="1"/>
    <n v="0"/>
    <n v="0"/>
    <n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6-12T13:46:58"/>
    <d v="2014-06-12T13:46:58"/>
    <n v="1404359940"/>
    <n v="1402580818"/>
    <b v="0"/>
    <n v="199"/>
    <b v="1"/>
    <s v="theater/plays"/>
    <n v="1.0290416666666666"/>
    <n v="62.05"/>
    <s v="theater"/>
    <s v="plays"/>
    <x v="1"/>
    <n v="1"/>
    <n v="0"/>
    <n v="0"/>
    <n v="1"/>
  </r>
  <r>
    <n v="3678"/>
    <s v="Some big Some bang"/>
    <s v="The Ugly Collective takes Some big Some bang to the Underbelly Venues at the Edinburgh Fringe!"/>
    <n v="2000"/>
    <n v="2050"/>
    <x v="0"/>
    <s v="GB"/>
    <s v="GBP"/>
    <d v="2015-04-26T12:44:58"/>
    <d v="2015-04-26T12:44:58"/>
    <n v="1433076298"/>
    <n v="1430052298"/>
    <b v="0"/>
    <n v="31"/>
    <b v="1"/>
    <s v="theater/plays"/>
    <n v="1.0249999999999999"/>
    <n v="66.13"/>
    <s v="theater"/>
    <s v="plays"/>
    <x v="4"/>
    <n v="1"/>
    <n v="0"/>
    <n v="0"/>
    <n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5-27T18:16:21"/>
    <d v="2014-05-27T18:16:21"/>
    <n v="1404190740"/>
    <n v="1401214581"/>
    <b v="0"/>
    <n v="30"/>
    <b v="1"/>
    <s v="theater/plays"/>
    <n v="1.101"/>
    <n v="73.400000000000006"/>
    <s v="theater"/>
    <s v="plays"/>
    <x v="4"/>
    <n v="1"/>
    <n v="0"/>
    <n v="0"/>
    <n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09-14T10:53:54"/>
    <d v="2016-09-14T10:53:54"/>
    <n v="1475664834"/>
    <n v="1473850434"/>
    <b v="0"/>
    <n v="34"/>
    <b v="1"/>
    <s v="theater/plays"/>
    <n v="1.1276666666666666"/>
    <n v="99.5"/>
    <s v="theater"/>
    <s v="plays"/>
    <x v="4"/>
    <n v="1"/>
    <n v="0"/>
    <n v="0"/>
    <n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05T15:38:10"/>
    <d v="2016-01-05T15:38:10"/>
    <n v="1452872290"/>
    <n v="1452008290"/>
    <b v="0"/>
    <n v="18"/>
    <b v="1"/>
    <s v="theater/plays"/>
    <n v="1.119"/>
    <n v="62.17"/>
    <s v="theater"/>
    <s v="plays"/>
    <x v="4"/>
    <n v="1"/>
    <n v="0"/>
    <n v="0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5-13T16:26:58"/>
    <d v="2014-05-13T16:26:58"/>
    <n v="1402901940"/>
    <n v="1399998418"/>
    <b v="0"/>
    <n v="67"/>
    <b v="1"/>
    <s v="theater/plays"/>
    <n v="1.3919999999999999"/>
    <n v="62.33"/>
    <s v="theater"/>
    <s v="plays"/>
    <x v="4"/>
    <n v="1"/>
    <n v="0"/>
    <n v="0"/>
    <n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09-20T02:48:16"/>
    <d v="2016-09-20T02:48:16"/>
    <n v="1476931696"/>
    <n v="1474339696"/>
    <b v="0"/>
    <n v="66"/>
    <b v="1"/>
    <s v="theater/plays"/>
    <n v="1.1085714285714285"/>
    <n v="58.79"/>
    <s v="theater"/>
    <s v="plays"/>
    <x v="4"/>
    <n v="1"/>
    <n v="0"/>
    <n v="0"/>
    <n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8-03T04:19:46"/>
    <d v="2015-08-03T04:19:46"/>
    <n v="1441167586"/>
    <n v="1438575586"/>
    <b v="0"/>
    <n v="23"/>
    <b v="1"/>
    <s v="theater/plays"/>
    <n v="1.3906666666666667"/>
    <n v="45.35"/>
    <s v="theater"/>
    <s v="plays"/>
    <x v="2"/>
    <n v="1"/>
    <n v="0"/>
    <n v="0"/>
    <n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4-24T14:14:19"/>
    <d v="2014-04-24T14:14:19"/>
    <n v="1400533200"/>
    <n v="1398348859"/>
    <b v="0"/>
    <n v="126"/>
    <b v="1"/>
    <s v="theater/plays"/>
    <n v="1.0569999999999999"/>
    <n v="41.94"/>
    <s v="theater"/>
    <s v="plays"/>
    <x v="0"/>
    <n v="1"/>
    <n v="0"/>
    <n v="0"/>
    <n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14T15:54:20"/>
    <d v="2015-08-14T15:54:20"/>
    <n v="1440820740"/>
    <n v="1439567660"/>
    <b v="0"/>
    <n v="6"/>
    <b v="1"/>
    <s v="theater/plays"/>
    <n v="1.0142857142857142"/>
    <n v="59.17"/>
    <s v="theater"/>
    <s v="plays"/>
    <x v="2"/>
    <n v="1"/>
    <n v="0"/>
    <n v="0"/>
    <n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5-28T05:14:15"/>
    <d v="2014-05-28T05:14:15"/>
    <n v="1403846055"/>
    <n v="1401254055"/>
    <b v="0"/>
    <n v="25"/>
    <b v="1"/>
    <s v="theater/plays"/>
    <n v="1.0024500000000001"/>
    <n v="200.49"/>
    <s v="theater"/>
    <s v="plays"/>
    <x v="0"/>
    <n v="1"/>
    <n v="0"/>
    <n v="0"/>
    <n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7-09T18:53:24"/>
    <d v="2014-07-09T18:53:24"/>
    <n v="1407524004"/>
    <n v="1404932004"/>
    <b v="0"/>
    <n v="39"/>
    <b v="1"/>
    <s v="theater/plays"/>
    <n v="1.0916666666666666"/>
    <n v="83.97"/>
    <s v="theater"/>
    <s v="plays"/>
    <x v="4"/>
    <n v="1"/>
    <n v="0"/>
    <n v="0"/>
    <n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5-23T19:50:39"/>
    <d v="2015-05-23T19:50:39"/>
    <n v="1434925500"/>
    <n v="1432410639"/>
    <b v="0"/>
    <n v="62"/>
    <b v="1"/>
    <s v="theater/plays"/>
    <n v="1.1833333333333333"/>
    <n v="57.26"/>
    <s v="theater"/>
    <s v="plays"/>
    <x v="4"/>
    <n v="1"/>
    <n v="0"/>
    <n v="0"/>
    <n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0-28T14:21:23"/>
    <d v="2014-10-28T14:21:23"/>
    <n v="1417101683"/>
    <n v="1414506083"/>
    <b v="0"/>
    <n v="31"/>
    <b v="1"/>
    <s v="theater/plays"/>
    <n v="1.2"/>
    <n v="58.06"/>
    <s v="theater"/>
    <s v="plays"/>
    <x v="4"/>
    <n v="1"/>
    <n v="0"/>
    <n v="0"/>
    <n v="1"/>
  </r>
  <r>
    <n v="3691"/>
    <s v="Most Dangerous Man in America (WEB DuBois) by Amiri  Baraka"/>
    <s v="World Premiere of last play written by Amiri Baraka"/>
    <n v="40000"/>
    <n v="51184"/>
    <x v="0"/>
    <s v="US"/>
    <s v="USD"/>
    <d v="2015-01-16T16:48:49"/>
    <d v="2015-01-16T16:48:49"/>
    <n v="1425272340"/>
    <n v="1421426929"/>
    <b v="0"/>
    <n v="274"/>
    <b v="1"/>
    <s v="theater/plays"/>
    <n v="1.2796000000000001"/>
    <n v="186.8"/>
    <s v="theater"/>
    <s v="plays"/>
    <x v="3"/>
    <n v="1"/>
    <n v="0"/>
    <n v="0"/>
    <n v="1"/>
  </r>
  <r>
    <n v="3692"/>
    <s v="An Evening With Durang"/>
    <s v="Help us independently produce two great comedies by Christopher Durang."/>
    <n v="1000"/>
    <n v="1260"/>
    <x v="0"/>
    <s v="US"/>
    <s v="USD"/>
    <d v="2014-09-09T23:09:39"/>
    <d v="2014-09-09T23:09:39"/>
    <n v="1411084800"/>
    <n v="1410304179"/>
    <b v="0"/>
    <n v="17"/>
    <b v="1"/>
    <s v="theater/plays"/>
    <n v="1.26"/>
    <n v="74.12"/>
    <s v="theater"/>
    <s v="plays"/>
    <x v="4"/>
    <n v="1"/>
    <n v="0"/>
    <n v="0"/>
    <n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01T04:35:29"/>
    <d v="2015-11-01T04:35:29"/>
    <n v="1448922600"/>
    <n v="1446352529"/>
    <b v="0"/>
    <n v="14"/>
    <b v="1"/>
    <s v="theater/plays"/>
    <n v="1.2912912912912913"/>
    <n v="30.71"/>
    <s v="theater"/>
    <s v="plays"/>
    <x v="2"/>
    <n v="1"/>
    <n v="0"/>
    <n v="0"/>
    <n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4-30T03:12:47"/>
    <d v="2016-04-30T03:12:47"/>
    <n v="1465178400"/>
    <n v="1461985967"/>
    <b v="0"/>
    <n v="60"/>
    <b v="1"/>
    <s v="theater/plays"/>
    <n v="1.0742857142857143"/>
    <n v="62.67"/>
    <s v="theater"/>
    <s v="plays"/>
    <x v="4"/>
    <n v="1"/>
    <n v="0"/>
    <n v="0"/>
    <n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4-12-22T20:53:30"/>
    <d v="2014-12-22T20:53:30"/>
    <n v="1421009610"/>
    <n v="1419281610"/>
    <b v="0"/>
    <n v="33"/>
    <b v="1"/>
    <s v="theater/plays"/>
    <n v="1.00125"/>
    <n v="121.36"/>
    <s v="theater"/>
    <s v="plays"/>
    <x v="4"/>
    <n v="1"/>
    <n v="0"/>
    <n v="0"/>
    <n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4-12-15T14:48:36"/>
    <d v="2014-12-15T14:48:36"/>
    <n v="1423838916"/>
    <n v="1418654916"/>
    <b v="0"/>
    <n v="78"/>
    <b v="1"/>
    <s v="theater/plays"/>
    <n v="1.55"/>
    <n v="39.74"/>
    <s v="theater"/>
    <s v="plays"/>
    <x v="4"/>
    <n v="1"/>
    <n v="0"/>
    <n v="0"/>
    <n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4-19T11:10:48"/>
    <d v="2016-04-19T11:10:48"/>
    <n v="1462878648"/>
    <n v="1461064248"/>
    <b v="0"/>
    <n v="30"/>
    <b v="1"/>
    <s v="theater/plays"/>
    <n v="1.08"/>
    <n v="72"/>
    <s v="theater"/>
    <s v="plays"/>
    <x v="4"/>
    <n v="1"/>
    <n v="0"/>
    <n v="0"/>
    <n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2-01T19:21:27"/>
    <d v="2016-02-01T19:21:27"/>
    <n v="1456946487"/>
    <n v="1454354487"/>
    <b v="0"/>
    <n v="136"/>
    <b v="1"/>
    <s v="theater/plays"/>
    <n v="1.1052"/>
    <n v="40.630000000000003"/>
    <s v="theater"/>
    <s v="plays"/>
    <x v="0"/>
    <n v="1"/>
    <n v="0"/>
    <n v="0"/>
    <n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09-15T14:26:56"/>
    <d v="2014-09-15T14:26:56"/>
    <n v="1413383216"/>
    <n v="1410791216"/>
    <b v="0"/>
    <n v="40"/>
    <b v="1"/>
    <s v="theater/plays"/>
    <n v="1.008"/>
    <n v="63"/>
    <s v="theater"/>
    <s v="plays"/>
    <x v="4"/>
    <n v="1"/>
    <n v="0"/>
    <n v="0"/>
    <n v="1"/>
  </r>
  <r>
    <n v="3700"/>
    <s v="Generations (Senior Project)"/>
    <s v="Help me produce the play I have written for my senior project!"/>
    <n v="500"/>
    <n v="606"/>
    <x v="0"/>
    <s v="US"/>
    <s v="USD"/>
    <d v="2014-08-31T14:03:20"/>
    <d v="2014-08-31T14:03:20"/>
    <n v="1412092800"/>
    <n v="1409493800"/>
    <b v="0"/>
    <n v="18"/>
    <b v="1"/>
    <s v="theater/plays"/>
    <n v="1.212"/>
    <n v="33.67"/>
    <s v="theater"/>
    <s v="plays"/>
    <x v="2"/>
    <n v="1"/>
    <n v="0"/>
    <n v="0"/>
    <n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5-05T12:59:53"/>
    <d v="2015-05-05T12:59:53"/>
    <n v="1433422793"/>
    <n v="1430830793"/>
    <b v="0"/>
    <n v="39"/>
    <b v="1"/>
    <s v="theater/plays"/>
    <n v="1.0033333333333334"/>
    <n v="38.590000000000003"/>
    <s v="theater"/>
    <s v="plays"/>
    <x v="4"/>
    <n v="1"/>
    <n v="0"/>
    <n v="0"/>
    <n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6-03T12:54:44"/>
    <d v="2016-06-03T12:54:44"/>
    <n v="1468191540"/>
    <n v="1464958484"/>
    <b v="0"/>
    <n v="21"/>
    <b v="1"/>
    <s v="theater/plays"/>
    <n v="1.0916666666666666"/>
    <n v="155.94999999999999"/>
    <s v="theater"/>
    <s v="plays"/>
    <x v="4"/>
    <n v="1"/>
    <n v="0"/>
    <n v="0"/>
    <n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7-05T12:06:28"/>
    <d v="2016-07-05T12:06:28"/>
    <n v="1471071540"/>
    <n v="1467720388"/>
    <b v="0"/>
    <n v="30"/>
    <b v="1"/>
    <s v="theater/plays"/>
    <n v="1.2342857142857142"/>
    <n v="43.2"/>
    <s v="theater"/>
    <s v="plays"/>
    <x v="4"/>
    <n v="1"/>
    <n v="0"/>
    <n v="0"/>
    <n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4-01T16:33:14"/>
    <d v="2016-04-01T16:33:14"/>
    <n v="1464712394"/>
    <n v="1459528394"/>
    <b v="0"/>
    <n v="27"/>
    <b v="1"/>
    <s v="theater/plays"/>
    <n v="1.3633666666666666"/>
    <n v="15.15"/>
    <s v="theater"/>
    <s v="plays"/>
    <x v="2"/>
    <n v="1"/>
    <n v="0"/>
    <n v="0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02T13:01:54"/>
    <d v="2014-06-02T13:01:54"/>
    <n v="1403546400"/>
    <n v="1401714114"/>
    <b v="0"/>
    <n v="35"/>
    <b v="1"/>
    <s v="theater/plays"/>
    <n v="1.0346657233816767"/>
    <n v="83.57"/>
    <s v="theater"/>
    <s v="plays"/>
    <x v="4"/>
    <n v="1"/>
    <n v="0"/>
    <n v="0"/>
    <n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8-28T21:55:49"/>
    <d v="2014-08-28T21:55:49"/>
    <n v="1410558949"/>
    <n v="1409262949"/>
    <b v="0"/>
    <n v="13"/>
    <b v="1"/>
    <s v="theater/plays"/>
    <n v="1.2133333333333334"/>
    <n v="140"/>
    <s v="theater"/>
    <s v="plays"/>
    <x v="4"/>
    <n v="1"/>
    <n v="0"/>
    <n v="0"/>
    <n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01T01:09:38"/>
    <d v="2016-07-01T01:09:38"/>
    <n v="1469165160"/>
    <n v="1467335378"/>
    <b v="0"/>
    <n v="23"/>
    <b v="1"/>
    <s v="theater/plays"/>
    <n v="1.86"/>
    <n v="80.87"/>
    <s v="theater"/>
    <s v="plays"/>
    <x v="4"/>
    <n v="1"/>
    <n v="0"/>
    <n v="0"/>
    <n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6-20T03:24:46"/>
    <d v="2014-06-20T03:24:46"/>
    <n v="1404444286"/>
    <n v="1403234686"/>
    <b v="0"/>
    <n v="39"/>
    <b v="1"/>
    <s v="theater/plays"/>
    <n v="3"/>
    <n v="53.85"/>
    <s v="theater"/>
    <s v="plays"/>
    <x v="2"/>
    <n v="1"/>
    <n v="0"/>
    <n v="0"/>
    <n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5-26T16:59:06"/>
    <d v="2014-05-26T16:59:06"/>
    <n v="1403715546"/>
    <n v="1401123546"/>
    <b v="0"/>
    <n v="35"/>
    <b v="1"/>
    <s v="theater/plays"/>
    <n v="1.0825"/>
    <n v="30.93"/>
    <s v="theater"/>
    <s v="plays"/>
    <x v="4"/>
    <n v="1"/>
    <n v="0"/>
    <n v="0"/>
    <n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3-09T13:49:48"/>
    <d v="2015-03-09T13:49:48"/>
    <n v="1428068988"/>
    <n v="1425908988"/>
    <b v="0"/>
    <n v="27"/>
    <b v="1"/>
    <s v="theater/plays"/>
    <n v="1.4115384615384616"/>
    <n v="67.959999999999994"/>
    <s v="theater"/>
    <s v="plays"/>
    <x v="4"/>
    <n v="1"/>
    <n v="0"/>
    <n v="0"/>
    <n v="1"/>
  </r>
  <r>
    <n v="3711"/>
    <s v="The Youth Shakespeare Project 2014"/>
    <s v="Two teachers and twenty kids bring one of Shakespeare's plays to life!"/>
    <n v="500"/>
    <n v="570"/>
    <x v="0"/>
    <s v="US"/>
    <s v="USD"/>
    <d v="2014-05-20T17:22:53"/>
    <d v="2014-05-20T17:22:53"/>
    <n v="1402848000"/>
    <n v="1400606573"/>
    <b v="0"/>
    <n v="21"/>
    <b v="1"/>
    <s v="theater/plays"/>
    <n v="1.1399999999999999"/>
    <n v="27.14"/>
    <s v="theater"/>
    <s v="plays"/>
    <x v="2"/>
    <n v="1"/>
    <n v="0"/>
    <n v="0"/>
    <n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10T04:07:47"/>
    <d v="2015-05-10T04:07:47"/>
    <n v="1433055540"/>
    <n v="1431230867"/>
    <b v="0"/>
    <n v="104"/>
    <b v="1"/>
    <s v="theater/plays"/>
    <n v="1.5373333333333334"/>
    <n v="110.87"/>
    <s v="theater"/>
    <s v="plays"/>
    <x v="0"/>
    <n v="1"/>
    <n v="0"/>
    <n v="0"/>
    <n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5-15T17:42:46"/>
    <d v="2016-05-15T17:42:46"/>
    <n v="1465062166"/>
    <n v="1463334166"/>
    <b v="0"/>
    <n v="19"/>
    <b v="1"/>
    <s v="theater/plays"/>
    <n v="1.0149999999999999"/>
    <n v="106.84"/>
    <s v="theater"/>
    <s v="plays"/>
    <x v="4"/>
    <n v="1"/>
    <n v="0"/>
    <n v="0"/>
    <n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4-24T13:21:07"/>
    <d v="2015-04-24T13:21:07"/>
    <n v="1432612740"/>
    <n v="1429881667"/>
    <b v="0"/>
    <n v="97"/>
    <b v="1"/>
    <s v="theater/plays"/>
    <n v="1.0235000000000001"/>
    <n v="105.52"/>
    <s v="theater"/>
    <s v="plays"/>
    <x v="1"/>
    <n v="1"/>
    <n v="0"/>
    <n v="0"/>
    <n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2-01T23:53:39"/>
    <d v="2015-02-01T23:53:39"/>
    <n v="1427806320"/>
    <n v="1422834819"/>
    <b v="0"/>
    <n v="27"/>
    <b v="1"/>
    <s v="theater/plays"/>
    <n v="1.0257142857142858"/>
    <n v="132.96"/>
    <s v="theater"/>
    <s v="plays"/>
    <x v="4"/>
    <n v="1"/>
    <n v="0"/>
    <n v="0"/>
    <n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5-12-22T21:18:29"/>
    <d v="2015-12-22T21:18:29"/>
    <n v="1453411109"/>
    <n v="1450819109"/>
    <b v="0"/>
    <n v="24"/>
    <b v="1"/>
    <s v="theater/plays"/>
    <n v="1.5575000000000001"/>
    <n v="51.92"/>
    <s v="theater"/>
    <s v="plays"/>
    <x v="2"/>
    <n v="1"/>
    <n v="0"/>
    <n v="0"/>
    <n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4-08T20:47:29"/>
    <d v="2015-04-08T20:47:29"/>
    <n v="1431204449"/>
    <n v="1428526049"/>
    <b v="0"/>
    <n v="13"/>
    <b v="1"/>
    <s v="theater/plays"/>
    <n v="1.0075000000000001"/>
    <n v="310"/>
    <s v="theater"/>
    <s v="plays"/>
    <x v="4"/>
    <n v="1"/>
    <n v="0"/>
    <n v="0"/>
    <n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1-28T17:11:15"/>
    <d v="2015-01-28T17:11:15"/>
    <n v="1425057075"/>
    <n v="1422465075"/>
    <b v="0"/>
    <n v="46"/>
    <b v="1"/>
    <s v="theater/plays"/>
    <n v="2.3940000000000001"/>
    <n v="26.02"/>
    <s v="theater"/>
    <s v="plays"/>
    <x v="2"/>
    <n v="1"/>
    <n v="0"/>
    <n v="0"/>
    <n v="1"/>
  </r>
  <r>
    <n v="3719"/>
    <s v="Corium"/>
    <s v="A new piece of physical theatre about love, regret and longing."/>
    <n v="200"/>
    <n v="420"/>
    <x v="0"/>
    <s v="GB"/>
    <s v="GBP"/>
    <d v="2015-05-23T17:31:06"/>
    <d v="2015-05-23T17:31:06"/>
    <n v="1434994266"/>
    <n v="1432402266"/>
    <b v="0"/>
    <n v="4"/>
    <b v="1"/>
    <s v="theater/plays"/>
    <n v="2.1"/>
    <n v="105"/>
    <s v="theater"/>
    <s v="plays"/>
    <x v="2"/>
    <n v="1"/>
    <n v="0"/>
    <n v="0"/>
    <n v="1"/>
  </r>
  <r>
    <n v="3720"/>
    <s v="Lakotas and the American Theatre"/>
    <s v="Breaking the American Indian stereotype in the American Theatre."/>
    <n v="3300"/>
    <n v="3449"/>
    <x v="0"/>
    <s v="US"/>
    <s v="USD"/>
    <d v="2015-06-10T23:50:06"/>
    <d v="2015-06-10T23:50:06"/>
    <n v="1435881006"/>
    <n v="1433980206"/>
    <b v="0"/>
    <n v="40"/>
    <b v="1"/>
    <s v="theater/plays"/>
    <n v="1.0451515151515152"/>
    <n v="86.23"/>
    <s v="theater"/>
    <s v="plays"/>
    <x v="4"/>
    <n v="1"/>
    <n v="0"/>
    <n v="0"/>
    <n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0-15T22:28:04"/>
    <d v="2014-10-15T22:28:04"/>
    <n v="1415230084"/>
    <n v="1413412084"/>
    <b v="0"/>
    <n v="44"/>
    <b v="1"/>
    <s v="theater/plays"/>
    <n v="1.008"/>
    <n v="114.55"/>
    <s v="theater"/>
    <s v="plays"/>
    <x v="0"/>
    <n v="1"/>
    <n v="0"/>
    <n v="0"/>
    <n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1-12T16:07:27"/>
    <d v="2016-01-12T16:07:27"/>
    <n v="1455231540"/>
    <n v="1452614847"/>
    <b v="0"/>
    <n v="35"/>
    <b v="1"/>
    <s v="theater/plays"/>
    <n v="1.1120000000000001"/>
    <n v="47.66"/>
    <s v="theater"/>
    <s v="plays"/>
    <x v="4"/>
    <n v="1"/>
    <n v="0"/>
    <n v="0"/>
    <n v="1"/>
  </r>
  <r>
    <n v="3723"/>
    <s v="Beauty and the Beast"/>
    <s v="Saltmine Theatre Company present Beauty and the Beast:"/>
    <n v="4500"/>
    <n v="4592"/>
    <x v="0"/>
    <s v="GB"/>
    <s v="GBP"/>
    <d v="2014-10-31T18:04:22"/>
    <d v="2014-10-31T18:04:22"/>
    <n v="1417374262"/>
    <n v="1414778662"/>
    <b v="0"/>
    <n v="63"/>
    <b v="1"/>
    <s v="theater/plays"/>
    <n v="1.0204444444444445"/>
    <n v="72.89"/>
    <s v="theater"/>
    <s v="plays"/>
    <x v="4"/>
    <n v="1"/>
    <n v="0"/>
    <n v="0"/>
    <n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4-05T11:47:40"/>
    <d v="2016-04-05T11:47:40"/>
    <n v="1462402800"/>
    <n v="1459856860"/>
    <b v="0"/>
    <n v="89"/>
    <b v="1"/>
    <s v="theater/plays"/>
    <n v="1.0254767441860466"/>
    <n v="49.55"/>
    <s v="theater"/>
    <s v="plays"/>
    <x v="4"/>
    <n v="1"/>
    <n v="0"/>
    <n v="0"/>
    <n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01T22:41:07"/>
    <d v="2016-02-01T22:41:07"/>
    <n v="1455831000"/>
    <n v="1454366467"/>
    <b v="0"/>
    <n v="15"/>
    <b v="1"/>
    <s v="theater/plays"/>
    <n v="1.27"/>
    <n v="25.4"/>
    <s v="theater"/>
    <s v="plays"/>
    <x v="2"/>
    <n v="1"/>
    <n v="0"/>
    <n v="0"/>
    <n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02T03:22:51"/>
    <d v="2016-04-02T03:22:51"/>
    <n v="1461963600"/>
    <n v="1459567371"/>
    <b v="0"/>
    <n v="46"/>
    <b v="1"/>
    <s v="theater/plays"/>
    <n v="3.3870588235294119"/>
    <n v="62.59"/>
    <s v="theater"/>
    <s v="plays"/>
    <x v="2"/>
    <n v="1"/>
    <n v="0"/>
    <n v="0"/>
    <n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09-19T08:21:34"/>
    <d v="2016-09-19T08:21:34"/>
    <n v="1476939300"/>
    <n v="1474273294"/>
    <b v="0"/>
    <n v="33"/>
    <b v="1"/>
    <s v="theater/plays"/>
    <n v="1.0075000000000001"/>
    <n v="61.06"/>
    <s v="theater"/>
    <s v="plays"/>
    <x v="4"/>
    <n v="1"/>
    <n v="0"/>
    <n v="0"/>
    <n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7-20T04:06:16"/>
    <d v="2015-07-20T04:06:16"/>
    <n v="1439957176"/>
    <n v="1437365176"/>
    <b v="0"/>
    <n v="31"/>
    <b v="0"/>
    <s v="theater/plays"/>
    <n v="9.3100000000000002E-2"/>
    <n v="60.06"/>
    <s v="theater"/>
    <s v="plays"/>
    <x v="8"/>
    <n v="0"/>
    <n v="1"/>
    <n v="0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2-06T04:55:12"/>
    <d v="2015-02-06T04:55:12"/>
    <n v="1427082912"/>
    <n v="1423198512"/>
    <b v="0"/>
    <n v="5"/>
    <b v="0"/>
    <s v="theater/plays"/>
    <n v="7.2400000000000006E-2"/>
    <n v="72.400000000000006"/>
    <s v="theater"/>
    <s v="plays"/>
    <x v="0"/>
    <n v="0"/>
    <n v="1"/>
    <n v="0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7-18T16:15:59"/>
    <d v="2015-07-18T16:15:59"/>
    <n v="1439828159"/>
    <n v="1437236159"/>
    <b v="0"/>
    <n v="1"/>
    <b v="0"/>
    <s v="theater/plays"/>
    <n v="0.1"/>
    <n v="100"/>
    <s v="theater"/>
    <s v="plays"/>
    <x v="4"/>
    <n v="0"/>
    <n v="1"/>
    <n v="0"/>
    <n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4-12-10T18:04:06"/>
    <d v="2014-12-10T18:04:06"/>
    <n v="1420860180"/>
    <n v="1418234646"/>
    <b v="0"/>
    <n v="12"/>
    <b v="0"/>
    <s v="theater/plays"/>
    <n v="0.11272727272727273"/>
    <n v="51.67"/>
    <s v="theater"/>
    <s v="plays"/>
    <x v="0"/>
    <n v="0"/>
    <n v="1"/>
    <n v="0"/>
    <n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4-11-25T16:15:33"/>
    <d v="2014-11-25T16:15:33"/>
    <n v="1422100800"/>
    <n v="1416932133"/>
    <b v="0"/>
    <n v="4"/>
    <b v="0"/>
    <s v="theater/plays"/>
    <n v="0.15411764705882353"/>
    <n v="32.75"/>
    <s v="theater"/>
    <s v="plays"/>
    <x v="2"/>
    <n v="0"/>
    <n v="1"/>
    <n v="0"/>
    <n v="1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09T00:35:08"/>
    <d v="2015-04-09T00:35:08"/>
    <n v="1429396200"/>
    <n v="1428539708"/>
    <b v="0"/>
    <n v="0"/>
    <b v="0"/>
    <s v="theater/plays"/>
    <n v="0"/>
    <e v="#DIV/0!"/>
    <s v="theater"/>
    <s v="plays"/>
    <x v="4"/>
    <n v="0"/>
    <n v="1"/>
    <n v="0"/>
    <n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3-26T21:38:16"/>
    <d v="2015-03-26T21:38:16"/>
    <n v="1432589896"/>
    <n v="1427405896"/>
    <b v="0"/>
    <n v="7"/>
    <b v="0"/>
    <s v="theater/plays"/>
    <n v="0.28466666666666668"/>
    <n v="61"/>
    <s v="theater"/>
    <s v="plays"/>
    <x v="4"/>
    <n v="0"/>
    <n v="1"/>
    <n v="0"/>
    <n v="1"/>
  </r>
  <r>
    <n v="3735"/>
    <s v="Women Beware Women"/>
    <s v="Young Actor's taking on a Jacobean tragedy. Family, betrayal, love, lust, sex and death."/>
    <n v="150"/>
    <n v="20"/>
    <x v="2"/>
    <s v="GB"/>
    <s v="GBP"/>
    <d v="2015-04-28T16:38:09"/>
    <d v="2015-04-28T16:38:09"/>
    <n v="1432831089"/>
    <n v="1430239089"/>
    <b v="0"/>
    <n v="2"/>
    <b v="0"/>
    <s v="theater/plays"/>
    <n v="0.13333333333333333"/>
    <n v="10"/>
    <s v="theater"/>
    <s v="plays"/>
    <x v="2"/>
    <n v="0"/>
    <n v="1"/>
    <n v="0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2-13T17:04:53"/>
    <d v="2015-02-13T17:04:53"/>
    <n v="1427133600"/>
    <n v="1423847093"/>
    <b v="0"/>
    <n v="1"/>
    <b v="0"/>
    <s v="theater/plays"/>
    <n v="6.6666666666666671E-3"/>
    <n v="10"/>
    <s v="theater"/>
    <s v="plays"/>
    <x v="4"/>
    <n v="0"/>
    <n v="1"/>
    <n v="0"/>
    <n v="1"/>
  </r>
  <r>
    <n v="3737"/>
    <s v="Measure For Measure"/>
    <s v="The ASU Theatre and Shakespeare Club presents Measure For Measure directed by Jordyn Ochser."/>
    <n v="700"/>
    <n v="150"/>
    <x v="2"/>
    <s v="US"/>
    <s v="USD"/>
    <d v="2015-10-20T16:35:03"/>
    <d v="2015-10-20T16:35:03"/>
    <n v="1447311540"/>
    <n v="1445358903"/>
    <b v="0"/>
    <n v="4"/>
    <b v="0"/>
    <s v="theater/plays"/>
    <n v="0.21428571428571427"/>
    <n v="37.5"/>
    <s v="theater"/>
    <s v="plays"/>
    <x v="2"/>
    <n v="0"/>
    <n v="1"/>
    <n v="0"/>
    <n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6-23T22:31:45"/>
    <d v="2014-06-23T22:31:45"/>
    <n v="1405461600"/>
    <n v="1403562705"/>
    <b v="0"/>
    <n v="6"/>
    <b v="0"/>
    <s v="theater/plays"/>
    <n v="0.18"/>
    <n v="45"/>
    <s v="theater"/>
    <s v="plays"/>
    <x v="4"/>
    <n v="0"/>
    <n v="1"/>
    <n v="0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6-27T10:47:48"/>
    <d v="2016-06-27T10:47:48"/>
    <n v="1468752468"/>
    <n v="1467024468"/>
    <b v="0"/>
    <n v="8"/>
    <b v="0"/>
    <s v="theater/plays"/>
    <n v="0.20125000000000001"/>
    <n v="100.63"/>
    <s v="theater"/>
    <s v="plays"/>
    <x v="4"/>
    <n v="0"/>
    <n v="1"/>
    <n v="0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7-13T02:09:15"/>
    <d v="2014-07-13T02:09:15"/>
    <n v="1407808438"/>
    <n v="1405217355"/>
    <b v="0"/>
    <n v="14"/>
    <b v="0"/>
    <s v="theater/plays"/>
    <n v="0.17899999999999999"/>
    <n v="25.57"/>
    <s v="theater"/>
    <s v="plays"/>
    <x v="4"/>
    <n v="0"/>
    <n v="1"/>
    <n v="0"/>
    <n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1-17T22:05:50"/>
    <d v="2015-11-17T22:05:50"/>
    <n v="1450389950"/>
    <n v="1447797950"/>
    <b v="0"/>
    <n v="0"/>
    <b v="0"/>
    <s v="theater/plays"/>
    <n v="0"/>
    <e v="#DIV/0!"/>
    <s v="theater"/>
    <s v="plays"/>
    <x v="8"/>
    <n v="0"/>
    <n v="1"/>
    <n v="0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8-07T05:09:04"/>
    <d v="2014-08-07T05:09:04"/>
    <n v="1409980144"/>
    <n v="1407388144"/>
    <b v="0"/>
    <n v="4"/>
    <b v="0"/>
    <s v="theater/plays"/>
    <n v="0.02"/>
    <n v="25"/>
    <s v="theater"/>
    <s v="plays"/>
    <x v="0"/>
    <n v="0"/>
    <n v="1"/>
    <n v="0"/>
    <n v="1"/>
  </r>
  <r>
    <n v="3743"/>
    <s v="Down the Mississippi"/>
    <s v="I'm taking the Adventures of Huckleberry Finn puppet show down the Mississippi River!"/>
    <n v="2200"/>
    <n v="0"/>
    <x v="2"/>
    <s v="US"/>
    <s v="USD"/>
    <d v="2014-06-03T17:02:44"/>
    <d v="2014-06-03T17:02:44"/>
    <n v="1404406964"/>
    <n v="1401814964"/>
    <b v="0"/>
    <n v="0"/>
    <b v="0"/>
    <s v="theater/plays"/>
    <n v="0"/>
    <e v="#DIV/0!"/>
    <s v="theater"/>
    <s v="plays"/>
    <x v="4"/>
    <n v="0"/>
    <n v="1"/>
    <n v="0"/>
    <n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6-03T19:32:32"/>
    <d v="2014-06-03T19:32:32"/>
    <n v="1404532740"/>
    <n v="1401823952"/>
    <b v="0"/>
    <n v="0"/>
    <b v="0"/>
    <s v="theater/plays"/>
    <n v="0"/>
    <e v="#DIV/0!"/>
    <s v="theater"/>
    <s v="plays"/>
    <x v="4"/>
    <n v="0"/>
    <n v="1"/>
    <n v="0"/>
    <n v="1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7-11T16:45:02"/>
    <d v="2014-07-11T16:45:02"/>
    <n v="1407689102"/>
    <n v="1405097102"/>
    <b v="0"/>
    <n v="1"/>
    <b v="0"/>
    <s v="theater/plays"/>
    <n v="0.1"/>
    <n v="10"/>
    <s v="theater"/>
    <s v="plays"/>
    <x v="2"/>
    <n v="0"/>
    <n v="1"/>
    <n v="0"/>
    <n v="1"/>
  </r>
  <r>
    <n v="3746"/>
    <s v="Stage Play Production - &quot;I Love You to Death&quot;"/>
    <s v="Generational curses CAN be broken...right?"/>
    <n v="8500"/>
    <n v="202"/>
    <x v="2"/>
    <s v="US"/>
    <s v="USD"/>
    <d v="2016-09-08T09:20:39"/>
    <d v="2016-09-08T09:20:39"/>
    <n v="1475918439"/>
    <n v="1473326439"/>
    <b v="0"/>
    <n v="1"/>
    <b v="0"/>
    <s v="theater/plays"/>
    <n v="2.3764705882352941E-2"/>
    <n v="202"/>
    <s v="theater"/>
    <s v="plays"/>
    <x v="0"/>
    <n v="0"/>
    <n v="1"/>
    <n v="0"/>
    <n v="1"/>
  </r>
  <r>
    <n v="3747"/>
    <s v="Counting Stars"/>
    <s v="The world premiere of an astonishing new play by acclaimed writer Atiha Sen Gupta."/>
    <n v="2500"/>
    <n v="25"/>
    <x v="2"/>
    <s v="GB"/>
    <s v="GBP"/>
    <d v="2015-06-09T07:11:36"/>
    <d v="2015-06-09T07:11:36"/>
    <n v="1436137140"/>
    <n v="1433833896"/>
    <b v="0"/>
    <n v="1"/>
    <b v="0"/>
    <s v="theater/plays"/>
    <n v="0.01"/>
    <n v="25"/>
    <s v="theater"/>
    <s v="plays"/>
    <x v="4"/>
    <n v="0"/>
    <n v="1"/>
    <n v="0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1-26T16:57:16"/>
    <d v="2016-01-26T16:57:16"/>
    <n v="1455602340"/>
    <n v="1453827436"/>
    <b v="0"/>
    <n v="52"/>
    <b v="1"/>
    <s v="theater/musical"/>
    <n v="1.0351999999999999"/>
    <n v="99.54"/>
    <s v="theater"/>
    <s v="musical"/>
    <x v="0"/>
    <n v="1"/>
    <n v="0"/>
    <n v="0"/>
    <n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3-29T03:03:08"/>
    <d v="2016-03-29T03:03:08"/>
    <n v="1461902340"/>
    <n v="1459220588"/>
    <b v="0"/>
    <n v="7"/>
    <b v="1"/>
    <s v="theater/musical"/>
    <n v="1.05"/>
    <n v="75"/>
    <s v="theater"/>
    <s v="musical"/>
    <x v="2"/>
    <n v="1"/>
    <n v="0"/>
    <n v="0"/>
    <n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1-12T23:33:28"/>
    <d v="2015-01-12T23:33:28"/>
    <n v="1423555140"/>
    <n v="1421105608"/>
    <b v="0"/>
    <n v="28"/>
    <b v="1"/>
    <s v="theater/musical"/>
    <n v="1.0044999999999999"/>
    <n v="215.25"/>
    <s v="theater"/>
    <s v="musical"/>
    <x v="0"/>
    <n v="1"/>
    <n v="0"/>
    <n v="0"/>
    <n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2-03T00:51:13"/>
    <d v="2016-02-03T00:51:13"/>
    <n v="1459641073"/>
    <n v="1454460673"/>
    <b v="0"/>
    <n v="11"/>
    <b v="1"/>
    <s v="theater/musical"/>
    <n v="1.3260000000000001"/>
    <n v="120.55"/>
    <s v="theater"/>
    <s v="musical"/>
    <x v="4"/>
    <n v="1"/>
    <n v="0"/>
    <n v="0"/>
    <n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09-06T19:15:35"/>
    <d v="2016-09-06T19:15:35"/>
    <n v="1476651600"/>
    <n v="1473189335"/>
    <b v="0"/>
    <n v="15"/>
    <b v="1"/>
    <s v="theater/musical"/>
    <n v="1.1299999999999999"/>
    <n v="37.67"/>
    <s v="theater"/>
    <s v="musical"/>
    <x v="2"/>
    <n v="1"/>
    <n v="0"/>
    <n v="0"/>
    <n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5-04T19:46:40"/>
    <d v="2015-05-04T19:46:40"/>
    <n v="1433289600"/>
    <n v="1430768800"/>
    <b v="0"/>
    <n v="30"/>
    <b v="1"/>
    <s v="theater/musical"/>
    <n v="1.0334000000000001"/>
    <n v="172.23"/>
    <s v="theater"/>
    <s v="musical"/>
    <x v="0"/>
    <n v="1"/>
    <n v="0"/>
    <n v="0"/>
    <n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6-18T21:08:57"/>
    <d v="2014-06-18T21:08:57"/>
    <n v="1406350740"/>
    <n v="1403125737"/>
    <b v="0"/>
    <n v="27"/>
    <b v="1"/>
    <s v="theater/musical"/>
    <n v="1.2"/>
    <n v="111.11"/>
    <s v="theater"/>
    <s v="musical"/>
    <x v="4"/>
    <n v="1"/>
    <n v="0"/>
    <n v="0"/>
    <n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3-16T20:48:27"/>
    <d v="2016-03-16T20:48:27"/>
    <n v="1460753307"/>
    <n v="1458161307"/>
    <b v="0"/>
    <n v="28"/>
    <b v="1"/>
    <s v="theater/musical"/>
    <n v="1.2963636363636364"/>
    <n v="25.46"/>
    <s v="theater"/>
    <s v="musical"/>
    <x v="2"/>
    <n v="1"/>
    <n v="0"/>
    <n v="0"/>
    <n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5-12T19:33:18"/>
    <d v="2014-05-12T19:33:18"/>
    <n v="1402515198"/>
    <n v="1399923198"/>
    <b v="0"/>
    <n v="17"/>
    <b v="1"/>
    <s v="theater/musical"/>
    <n v="1.0111111111111111"/>
    <n v="267.64999999999998"/>
    <s v="theater"/>
    <s v="musical"/>
    <x v="4"/>
    <n v="1"/>
    <n v="0"/>
    <n v="0"/>
    <n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1-11T20:25:15"/>
    <d v="2014-11-11T20:25:15"/>
    <n v="1417465515"/>
    <n v="1415737515"/>
    <b v="0"/>
    <n v="50"/>
    <b v="1"/>
    <s v="theater/musical"/>
    <n v="1.0851428571428572"/>
    <n v="75.959999999999994"/>
    <s v="theater"/>
    <s v="musical"/>
    <x v="4"/>
    <n v="1"/>
    <n v="0"/>
    <n v="0"/>
    <n v="1"/>
  </r>
  <r>
    <n v="3758"/>
    <s v="Luigi's Ladies"/>
    <s v="LUIGI'S LADIES: an original one-woman musical comedy"/>
    <n v="1500"/>
    <n v="1535"/>
    <x v="0"/>
    <s v="US"/>
    <s v="USD"/>
    <d v="2014-04-18T11:18:58"/>
    <d v="2014-04-18T11:18:58"/>
    <n v="1400475600"/>
    <n v="1397819938"/>
    <b v="0"/>
    <n v="26"/>
    <b v="1"/>
    <s v="theater/musical"/>
    <n v="1.0233333333333334"/>
    <n v="59.04"/>
    <s v="theater"/>
    <s v="musical"/>
    <x v="4"/>
    <n v="1"/>
    <n v="0"/>
    <n v="0"/>
    <n v="1"/>
  </r>
  <r>
    <n v="3759"/>
    <s v="Pared Down Productions"/>
    <s v="A production company specializing in small-scale musicals"/>
    <n v="4000"/>
    <n v="4409.7700000000004"/>
    <x v="0"/>
    <s v="US"/>
    <s v="USD"/>
    <d v="2015-06-27T02:35:53"/>
    <d v="2015-06-27T02:35:53"/>
    <n v="1440556553"/>
    <n v="1435372553"/>
    <b v="0"/>
    <n v="88"/>
    <b v="1"/>
    <s v="theater/musical"/>
    <n v="1.1024425000000002"/>
    <n v="50.11"/>
    <s v="theater"/>
    <s v="musical"/>
    <x v="4"/>
    <n v="1"/>
    <n v="0"/>
    <n v="0"/>
    <n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4-10T12:36:26"/>
    <d v="2014-04-10T12:36:26"/>
    <n v="1399293386"/>
    <n v="1397133386"/>
    <b v="0"/>
    <n v="91"/>
    <b v="1"/>
    <s v="theater/musical"/>
    <n v="1.010154"/>
    <n v="55.5"/>
    <s v="theater"/>
    <s v="musical"/>
    <x v="0"/>
    <n v="1"/>
    <n v="0"/>
    <n v="0"/>
    <n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6-18T11:12:17"/>
    <d v="2015-06-18T11:12:17"/>
    <n v="1439247600"/>
    <n v="1434625937"/>
    <b v="0"/>
    <n v="3"/>
    <b v="1"/>
    <s v="theater/musical"/>
    <n v="1"/>
    <n v="166.67"/>
    <s v="theater"/>
    <s v="musical"/>
    <x v="2"/>
    <n v="1"/>
    <n v="0"/>
    <n v="0"/>
    <n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7-08T19:31:29"/>
    <d v="2015-07-08T19:31:29"/>
    <n v="1438543889"/>
    <n v="1436383889"/>
    <b v="0"/>
    <n v="28"/>
    <b v="1"/>
    <s v="theater/musical"/>
    <n v="1.0624"/>
    <n v="47.43"/>
    <s v="theater"/>
    <s v="musical"/>
    <x v="4"/>
    <n v="1"/>
    <n v="0"/>
    <n v="0"/>
    <n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3-02T18:00:26"/>
    <d v="2015-03-02T18:00:26"/>
    <n v="1427907626"/>
    <n v="1425319226"/>
    <b v="0"/>
    <n v="77"/>
    <b v="1"/>
    <s v="theater/musical"/>
    <n v="1"/>
    <n v="64.94"/>
    <s v="theater"/>
    <s v="musical"/>
    <x v="0"/>
    <n v="1"/>
    <n v="0"/>
    <n v="0"/>
    <n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09T20:13:52"/>
    <d v="2016-05-09T20:13:52"/>
    <n v="1464482160"/>
    <n v="1462824832"/>
    <b v="0"/>
    <n v="27"/>
    <b v="1"/>
    <s v="theater/musical"/>
    <n v="1"/>
    <n v="55.56"/>
    <s v="theater"/>
    <s v="musical"/>
    <x v="4"/>
    <n v="1"/>
    <n v="0"/>
    <n v="0"/>
    <n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6-30T18:38:02"/>
    <d v="2014-06-30T18:38:02"/>
    <n v="1406745482"/>
    <n v="1404153482"/>
    <b v="0"/>
    <n v="107"/>
    <b v="1"/>
    <s v="theater/musical"/>
    <n v="1.1345714285714286"/>
    <n v="74.22"/>
    <s v="theater"/>
    <s v="musical"/>
    <x v="0"/>
    <n v="1"/>
    <n v="0"/>
    <n v="0"/>
    <n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5-29T04:00:45"/>
    <d v="2014-05-29T04:00:45"/>
    <n v="1404360045"/>
    <n v="1401336045"/>
    <b v="0"/>
    <n v="96"/>
    <b v="1"/>
    <s v="theater/musical"/>
    <n v="1.0265010000000001"/>
    <n v="106.93"/>
    <s v="theater"/>
    <s v="musical"/>
    <x v="1"/>
    <n v="1"/>
    <n v="0"/>
    <n v="0"/>
    <n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2-15T00:28:17"/>
    <d v="2015-02-15T00:28:17"/>
    <n v="1425185940"/>
    <n v="1423960097"/>
    <b v="0"/>
    <n v="56"/>
    <b v="1"/>
    <s v="theater/musical"/>
    <n v="1.1675"/>
    <n v="41.7"/>
    <s v="theater"/>
    <s v="musical"/>
    <x v="4"/>
    <n v="1"/>
    <n v="0"/>
    <n v="0"/>
    <n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5-13T17:28:10"/>
    <d v="2014-05-13T17:28:10"/>
    <n v="1402594090"/>
    <n v="1400002090"/>
    <b v="0"/>
    <n v="58"/>
    <b v="1"/>
    <s v="theater/musical"/>
    <n v="1.0765274999999999"/>
    <n v="74.239999999999995"/>
    <s v="theater"/>
    <s v="musical"/>
    <x v="4"/>
    <n v="1"/>
    <n v="0"/>
    <n v="0"/>
    <n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3-16T14:21:19"/>
    <d v="2016-03-16T14:21:19"/>
    <n v="1460730079"/>
    <n v="1458138079"/>
    <b v="0"/>
    <n v="15"/>
    <b v="1"/>
    <s v="theater/musical"/>
    <n v="1"/>
    <n v="73.33"/>
    <s v="theater"/>
    <s v="musical"/>
    <x v="4"/>
    <n v="1"/>
    <n v="0"/>
    <n v="0"/>
    <n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5-14T22:20:10"/>
    <d v="2015-05-14T22:20:10"/>
    <n v="1434234010"/>
    <n v="1431642010"/>
    <b v="0"/>
    <n v="20"/>
    <b v="1"/>
    <s v="theater/musical"/>
    <n v="1"/>
    <n v="100"/>
    <s v="theater"/>
    <s v="musical"/>
    <x v="4"/>
    <n v="1"/>
    <n v="0"/>
    <n v="0"/>
    <n v="1"/>
  </r>
  <r>
    <n v="3771"/>
    <s v="COME OUT SWINGIN'!"/>
    <s v="I would like to make a demo recording of six songs from COME OUT SWINGIN'!"/>
    <n v="1000"/>
    <n v="1460"/>
    <x v="0"/>
    <s v="US"/>
    <s v="USD"/>
    <d v="2016-05-03T20:34:12"/>
    <d v="2016-05-03T20:34:12"/>
    <n v="1463529600"/>
    <n v="1462307652"/>
    <b v="0"/>
    <n v="38"/>
    <b v="1"/>
    <s v="theater/musical"/>
    <n v="1.46"/>
    <n v="38.42"/>
    <s v="theater"/>
    <s v="musical"/>
    <x v="4"/>
    <n v="1"/>
    <n v="0"/>
    <n v="0"/>
    <n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08T14:48:26"/>
    <d v="2016-11-08T14:48:26"/>
    <n v="1480399200"/>
    <n v="1478616506"/>
    <b v="0"/>
    <n v="33"/>
    <b v="1"/>
    <s v="theater/musical"/>
    <n v="1.1020000000000001"/>
    <n v="166.97"/>
    <s v="theater"/>
    <s v="musical"/>
    <x v="0"/>
    <n v="1"/>
    <n v="0"/>
    <n v="0"/>
    <n v="1"/>
  </r>
  <r>
    <n v="3773"/>
    <s v="Dundee: A Hip-Hopera"/>
    <s v="A dramatic hip-hopera, inspired from monologues written by the performers."/>
    <n v="5000"/>
    <n v="5410"/>
    <x v="0"/>
    <s v="US"/>
    <s v="USD"/>
    <d v="2016-10-13T00:07:27"/>
    <d v="2016-10-13T00:07:27"/>
    <n v="1479175680"/>
    <n v="1476317247"/>
    <b v="0"/>
    <n v="57"/>
    <b v="1"/>
    <s v="theater/musical"/>
    <n v="1.0820000000000001"/>
    <n v="94.91"/>
    <s v="theater"/>
    <s v="musical"/>
    <x v="0"/>
    <n v="1"/>
    <n v="0"/>
    <n v="0"/>
    <n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3-24T19:00:55"/>
    <d v="2015-03-24T19:00:55"/>
    <n v="1428606055"/>
    <n v="1427223655"/>
    <b v="0"/>
    <n v="25"/>
    <b v="1"/>
    <s v="theater/musical"/>
    <n v="1"/>
    <n v="100"/>
    <s v="theater"/>
    <s v="musical"/>
    <x v="4"/>
    <n v="1"/>
    <n v="0"/>
    <n v="0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3-12T22:37:23"/>
    <d v="2015-03-12T22:37:23"/>
    <n v="1428552000"/>
    <n v="1426199843"/>
    <b v="0"/>
    <n v="14"/>
    <b v="1"/>
    <s v="theater/musical"/>
    <n v="1.0024999999999999"/>
    <n v="143.21"/>
    <s v="theater"/>
    <s v="musical"/>
    <x v="4"/>
    <n v="1"/>
    <n v="0"/>
    <n v="0"/>
    <n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6-24T08:49:38"/>
    <d v="2014-06-24T08:49:38"/>
    <n v="1406854800"/>
    <n v="1403599778"/>
    <b v="0"/>
    <n v="94"/>
    <b v="1"/>
    <s v="theater/musical"/>
    <n v="1.0671250000000001"/>
    <n v="90.82"/>
    <s v="theater"/>
    <s v="musical"/>
    <x v="0"/>
    <n v="1"/>
    <n v="0"/>
    <n v="0"/>
    <n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05T02:40:21"/>
    <d v="2014-09-05T02:40:21"/>
    <n v="1411790400"/>
    <n v="1409884821"/>
    <b v="0"/>
    <n v="59"/>
    <b v="1"/>
    <s v="theater/musical"/>
    <n v="1.4319999999999999"/>
    <n v="48.54"/>
    <s v="theater"/>
    <s v="musical"/>
    <x v="4"/>
    <n v="1"/>
    <n v="0"/>
    <n v="0"/>
    <n v="1"/>
  </r>
  <r>
    <n v="3778"/>
    <s v="Give a Puppet a Hand"/>
    <s v="Sponsor an AVENUE Q puppet for The Barn Players April 2015 production."/>
    <n v="2400"/>
    <n v="2521"/>
    <x v="0"/>
    <s v="US"/>
    <s v="USD"/>
    <d v="2014-12-16T19:39:40"/>
    <d v="2014-12-16T19:39:40"/>
    <n v="1423942780"/>
    <n v="1418758780"/>
    <b v="0"/>
    <n v="36"/>
    <b v="1"/>
    <s v="theater/musical"/>
    <n v="1.0504166666666668"/>
    <n v="70.03"/>
    <s v="theater"/>
    <s v="musical"/>
    <x v="4"/>
    <n v="1"/>
    <n v="0"/>
    <n v="0"/>
    <n v="1"/>
  </r>
  <r>
    <n v="3779"/>
    <s v="&quot;The Last Adam&quot; A New Musical, NYC reading"/>
    <s v="A fresh, re-telling of the Jesus story for a new generation."/>
    <n v="15000"/>
    <n v="15597"/>
    <x v="0"/>
    <s v="US"/>
    <s v="USD"/>
    <d v="2016-02-25T17:39:00"/>
    <d v="2016-02-25T17:39:00"/>
    <n v="1459010340"/>
    <n v="1456421940"/>
    <b v="0"/>
    <n v="115"/>
    <b v="1"/>
    <s v="theater/musical"/>
    <n v="1.0398000000000001"/>
    <n v="135.63"/>
    <s v="theater"/>
    <s v="musical"/>
    <x v="6"/>
    <n v="1"/>
    <n v="0"/>
    <n v="0"/>
    <n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6-11T05:16:25"/>
    <d v="2015-06-11T05:16:25"/>
    <n v="1436817960"/>
    <n v="1433999785"/>
    <b v="0"/>
    <n v="30"/>
    <b v="1"/>
    <s v="theater/musical"/>
    <n v="1.2"/>
    <n v="100"/>
    <s v="theater"/>
    <s v="musical"/>
    <x v="4"/>
    <n v="1"/>
    <n v="0"/>
    <n v="0"/>
    <n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8-14T21:11:25"/>
    <d v="2014-08-14T21:11:25"/>
    <n v="1410210685"/>
    <n v="1408050685"/>
    <b v="0"/>
    <n v="52"/>
    <b v="1"/>
    <s v="theater/musical"/>
    <n v="1.0966666666666667"/>
    <n v="94.9"/>
    <s v="theater"/>
    <s v="musical"/>
    <x v="4"/>
    <n v="1"/>
    <n v="0"/>
    <n v="0"/>
    <n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6-25T20:41:37"/>
    <d v="2016-06-25T20:41:37"/>
    <n v="1469401200"/>
    <n v="1466887297"/>
    <b v="0"/>
    <n v="27"/>
    <b v="1"/>
    <s v="theater/musical"/>
    <n v="1.0175000000000001"/>
    <n v="75.37"/>
    <s v="theater"/>
    <s v="musical"/>
    <x v="4"/>
    <n v="1"/>
    <n v="0"/>
    <n v="0"/>
    <n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2-20T03:22:00"/>
    <d v="2016-02-20T03:22:00"/>
    <n v="1458057600"/>
    <n v="1455938520"/>
    <b v="0"/>
    <n v="24"/>
    <b v="1"/>
    <s v="theater/musical"/>
    <n v="1.2891666666666666"/>
    <n v="64.459999999999994"/>
    <s v="theater"/>
    <s v="musical"/>
    <x v="4"/>
    <n v="1"/>
    <n v="0"/>
    <n v="0"/>
    <n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6-10T23:32:12"/>
    <d v="2016-06-10T23:32:12"/>
    <n v="1468193532"/>
    <n v="1465601532"/>
    <b v="0"/>
    <n v="10"/>
    <b v="1"/>
    <s v="theater/musical"/>
    <n v="1.1499999999999999"/>
    <n v="115"/>
    <s v="theater"/>
    <s v="musical"/>
    <x v="4"/>
    <n v="1"/>
    <n v="0"/>
    <n v="0"/>
    <n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6-27T15:19:29"/>
    <d v="2016-06-27T15:19:29"/>
    <n v="1470132180"/>
    <n v="1467040769"/>
    <b v="0"/>
    <n v="30"/>
    <b v="1"/>
    <s v="theater/musical"/>
    <n v="1.5075000000000001"/>
    <n v="100.5"/>
    <s v="theater"/>
    <s v="musical"/>
    <x v="4"/>
    <n v="1"/>
    <n v="0"/>
    <n v="0"/>
    <n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4-27T00:54:35"/>
    <d v="2016-04-27T00:54:35"/>
    <n v="1464310475"/>
    <n v="1461718475"/>
    <b v="0"/>
    <n v="71"/>
    <b v="1"/>
    <s v="theater/musical"/>
    <n v="1.1096666666666666"/>
    <n v="93.77"/>
    <s v="theater"/>
    <s v="musical"/>
    <x v="0"/>
    <n v="1"/>
    <n v="0"/>
    <n v="0"/>
    <n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6-12T12:50:06"/>
    <d v="2015-06-12T12:50:06"/>
    <n v="1436587140"/>
    <n v="1434113406"/>
    <b v="0"/>
    <n v="10"/>
    <b v="1"/>
    <s v="theater/musical"/>
    <n v="1.0028571428571429"/>
    <n v="35.1"/>
    <s v="theater"/>
    <s v="musical"/>
    <x v="2"/>
    <n v="1"/>
    <n v="0"/>
    <n v="0"/>
    <n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1-25T16:41:59"/>
    <d v="2015-11-25T16:41:59"/>
    <n v="1450887480"/>
    <n v="1448469719"/>
    <b v="0"/>
    <n v="1"/>
    <b v="0"/>
    <s v="theater/musical"/>
    <n v="6.6666666666666671E-3"/>
    <n v="500"/>
    <s v="theater"/>
    <s v="musical"/>
    <x v="10"/>
    <n v="0"/>
    <n v="1"/>
    <n v="0"/>
    <n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5-14T19:10:18"/>
    <d v="2015-05-14T19:10:18"/>
    <n v="1434395418"/>
    <n v="1431630618"/>
    <b v="0"/>
    <n v="4"/>
    <b v="0"/>
    <s v="theater/musical"/>
    <n v="3.267605633802817E-2"/>
    <n v="29"/>
    <s v="theater"/>
    <s v="musical"/>
    <x v="4"/>
    <n v="0"/>
    <n v="1"/>
    <n v="0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0-23T16:00:23"/>
    <d v="2016-10-23T16:00:23"/>
    <n v="1479834023"/>
    <n v="1477238423"/>
    <b v="0"/>
    <n v="0"/>
    <b v="0"/>
    <s v="theater/musical"/>
    <n v="0"/>
    <e v="#DIV/0!"/>
    <s v="theater"/>
    <s v="musical"/>
    <x v="6"/>
    <n v="0"/>
    <n v="1"/>
    <n v="0"/>
    <n v="1"/>
  </r>
  <r>
    <n v="3791"/>
    <s v="Spin! at The Cumming Playhouse"/>
    <s v="Spin! is an original musical comedy-drama presented by Blue Palm Productions."/>
    <n v="1500"/>
    <n v="0"/>
    <x v="2"/>
    <s v="US"/>
    <s v="USD"/>
    <d v="2014-05-07T16:36:32"/>
    <d v="2014-05-07T16:36:32"/>
    <n v="1404664592"/>
    <n v="1399480592"/>
    <b v="0"/>
    <n v="0"/>
    <b v="0"/>
    <s v="theater/musical"/>
    <n v="0"/>
    <e v="#DIV/0!"/>
    <s v="theater"/>
    <s v="musical"/>
    <x v="4"/>
    <n v="0"/>
    <n v="1"/>
    <n v="0"/>
    <n v="1"/>
  </r>
  <r>
    <n v="3792"/>
    <s v="BorikÃ©n: The Show"/>
    <s v="A cultural and historic journey through Puerto Rico's music and dance!"/>
    <n v="12500"/>
    <n v="35"/>
    <x v="2"/>
    <s v="US"/>
    <s v="USD"/>
    <d v="2015-06-15T10:43:42"/>
    <d v="2015-06-15T10:43:42"/>
    <n v="1436957022"/>
    <n v="1434365022"/>
    <b v="0"/>
    <n v="2"/>
    <b v="0"/>
    <s v="theater/musical"/>
    <n v="2.8E-3"/>
    <n v="17.5"/>
    <s v="theater"/>
    <s v="musical"/>
    <x v="1"/>
    <n v="0"/>
    <n v="1"/>
    <n v="0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1-25T22:32:09"/>
    <d v="2014-11-25T22:32:09"/>
    <n v="1418769129"/>
    <n v="1416954729"/>
    <b v="0"/>
    <n v="24"/>
    <b v="0"/>
    <s v="theater/musical"/>
    <n v="0.59657142857142853"/>
    <n v="174"/>
    <s v="theater"/>
    <s v="musical"/>
    <x v="0"/>
    <n v="0"/>
    <n v="1"/>
    <n v="0"/>
    <n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5-08T13:55:54"/>
    <d v="2015-05-08T13:55:54"/>
    <n v="1433685354"/>
    <n v="1431093354"/>
    <b v="0"/>
    <n v="1"/>
    <b v="0"/>
    <s v="theater/musical"/>
    <n v="0.01"/>
    <n v="50"/>
    <s v="theater"/>
    <s v="musical"/>
    <x v="0"/>
    <n v="0"/>
    <n v="1"/>
    <n v="0"/>
    <n v="1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7-16T10:28:10"/>
    <d v="2015-07-16T10:28:10"/>
    <n v="1440801000"/>
    <n v="1437042490"/>
    <b v="0"/>
    <n v="2"/>
    <b v="0"/>
    <s v="theater/musical"/>
    <n v="1.6666666666666666E-2"/>
    <n v="5"/>
    <s v="theater"/>
    <s v="musical"/>
    <x v="2"/>
    <n v="0"/>
    <n v="1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6-11-15T00:42:36"/>
    <d v="2016-11-15T00:42:36"/>
    <n v="1484354556"/>
    <n v="1479170556"/>
    <b v="0"/>
    <n v="1"/>
    <b v="0"/>
    <s v="theater/musical"/>
    <n v="4.4444444444444447E-5"/>
    <n v="1"/>
    <s v="theater"/>
    <s v="musical"/>
    <x v="8"/>
    <n v="0"/>
    <n v="1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3-21T21:09:25"/>
    <d v="2015-03-21T21:09:25"/>
    <n v="1429564165"/>
    <n v="1426972165"/>
    <b v="0"/>
    <n v="37"/>
    <b v="0"/>
    <s v="theater/musical"/>
    <n v="0.89666666666666661"/>
    <n v="145.41"/>
    <s v="theater"/>
    <s v="musical"/>
    <x v="0"/>
    <n v="0"/>
    <n v="1"/>
    <n v="0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7-11T17:20:48"/>
    <d v="2014-07-11T17:20:48"/>
    <n v="1407691248"/>
    <n v="1405099248"/>
    <b v="0"/>
    <n v="5"/>
    <b v="0"/>
    <s v="theater/musical"/>
    <n v="1.4642857142857143E-2"/>
    <n v="205"/>
    <s v="theater"/>
    <s v="musical"/>
    <x v="10"/>
    <n v="0"/>
    <n v="1"/>
    <n v="0"/>
    <n v="1"/>
  </r>
  <r>
    <n v="3799"/>
    <s v="A Story Once Told"/>
    <s v="An original musical on it's way to the stage in Minneapolis, MN. Feel free to ask any questions."/>
    <n v="10000"/>
    <n v="402"/>
    <x v="2"/>
    <s v="US"/>
    <s v="USD"/>
    <d v="2016-02-10T22:20:43"/>
    <d v="2016-02-10T22:20:43"/>
    <n v="1457734843"/>
    <n v="1455142843"/>
    <b v="0"/>
    <n v="4"/>
    <b v="0"/>
    <s v="theater/musical"/>
    <n v="4.02E-2"/>
    <n v="100.5"/>
    <s v="theater"/>
    <s v="musical"/>
    <x v="1"/>
    <n v="0"/>
    <n v="1"/>
    <n v="0"/>
    <n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4-12-09T17:41:23"/>
    <d v="2014-12-09T17:41:23"/>
    <n v="1420952340"/>
    <n v="1418146883"/>
    <b v="0"/>
    <n v="16"/>
    <b v="0"/>
    <s v="theater/musical"/>
    <n v="4.0045454545454544E-2"/>
    <n v="55.06"/>
    <s v="theater"/>
    <s v="musical"/>
    <x v="8"/>
    <n v="0"/>
    <n v="1"/>
    <n v="0"/>
    <n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4-12-02T16:13:36"/>
    <d v="2014-12-02T16:13:36"/>
    <n v="1420215216"/>
    <n v="1417536816"/>
    <b v="0"/>
    <n v="9"/>
    <b v="0"/>
    <s v="theater/musical"/>
    <n v="8.5199999999999998E-2"/>
    <n v="47.33"/>
    <s v="theater"/>
    <s v="musical"/>
    <x v="0"/>
    <n v="0"/>
    <n v="1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09-22T03:01:46"/>
    <d v="2015-09-22T03:01:46"/>
    <n v="1445482906"/>
    <n v="1442890906"/>
    <b v="0"/>
    <n v="0"/>
    <b v="0"/>
    <s v="theater/musical"/>
    <n v="0"/>
    <e v="#DIV/0!"/>
    <s v="theater"/>
    <s v="musical"/>
    <x v="4"/>
    <n v="0"/>
    <n v="1"/>
    <n v="0"/>
    <n v="1"/>
  </r>
  <r>
    <n v="3803"/>
    <s v="Benjamin Button the Musical Concept Album"/>
    <s v="A fully orchestrated concept album of Benjamin Button the Musical!"/>
    <n v="12000"/>
    <n v="2358"/>
    <x v="2"/>
    <s v="US"/>
    <s v="USD"/>
    <d v="2016-02-03T23:19:28"/>
    <d v="2016-02-03T23:19:28"/>
    <n v="1457133568"/>
    <n v="1454541568"/>
    <b v="0"/>
    <n v="40"/>
    <b v="0"/>
    <s v="theater/musical"/>
    <n v="0.19650000000000001"/>
    <n v="58.95"/>
    <s v="theater"/>
    <s v="musical"/>
    <x v="1"/>
    <n v="0"/>
    <n v="1"/>
    <n v="0"/>
    <n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6-06T00:13:44"/>
    <d v="2016-06-06T00:13:44"/>
    <n v="1469948400"/>
    <n v="1465172024"/>
    <b v="0"/>
    <n v="0"/>
    <b v="0"/>
    <s v="theater/musical"/>
    <n v="0"/>
    <e v="#DIV/0!"/>
    <s v="theater"/>
    <s v="musical"/>
    <x v="0"/>
    <n v="0"/>
    <n v="1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7-29T21:17:20"/>
    <d v="2014-07-29T21:17:20"/>
    <n v="1411852640"/>
    <n v="1406668640"/>
    <b v="0"/>
    <n v="2"/>
    <b v="0"/>
    <s v="theater/musical"/>
    <n v="2.0000000000000002E-5"/>
    <n v="1.5"/>
    <s v="theater"/>
    <s v="musical"/>
    <x v="10"/>
    <n v="0"/>
    <n v="1"/>
    <n v="0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09T06:13:01"/>
    <d v="2014-06-09T06:13:01"/>
    <n v="1404022381"/>
    <n v="1402294381"/>
    <b v="0"/>
    <n v="1"/>
    <b v="0"/>
    <s v="theater/musical"/>
    <n v="6.6666666666666664E-4"/>
    <n v="5"/>
    <s v="theater"/>
    <s v="musical"/>
    <x v="0"/>
    <n v="0"/>
    <n v="1"/>
    <n v="0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3-27T21:48:59"/>
    <d v="2015-03-27T21:48:59"/>
    <n v="1428097739"/>
    <n v="1427492939"/>
    <b v="0"/>
    <n v="9"/>
    <b v="0"/>
    <s v="theater/musical"/>
    <n v="0.30333333333333334"/>
    <n v="50.56"/>
    <s v="theater"/>
    <s v="musical"/>
    <x v="4"/>
    <n v="0"/>
    <n v="1"/>
    <n v="0"/>
    <n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2-24T10:53:39"/>
    <d v="2015-02-24T10:53:39"/>
    <n v="1429955619"/>
    <n v="1424775219"/>
    <b v="0"/>
    <n v="24"/>
    <b v="1"/>
    <s v="theater/plays"/>
    <n v="1"/>
    <n v="41.67"/>
    <s v="theater"/>
    <s v="plays"/>
    <x v="4"/>
    <n v="1"/>
    <n v="0"/>
    <n v="0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6-10T12:38:27"/>
    <d v="2014-06-10T12:38:27"/>
    <n v="1406761200"/>
    <n v="1402403907"/>
    <b v="0"/>
    <n v="38"/>
    <b v="1"/>
    <s v="theater/plays"/>
    <n v="1.0125"/>
    <n v="53.29"/>
    <s v="theater"/>
    <s v="plays"/>
    <x v="4"/>
    <n v="1"/>
    <n v="0"/>
    <n v="0"/>
    <n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2-19T20:22:38"/>
    <d v="2015-02-19T20:22:38"/>
    <n v="1426965758"/>
    <n v="1424377358"/>
    <b v="0"/>
    <n v="26"/>
    <b v="1"/>
    <s v="theater/plays"/>
    <n v="1.2173333333333334"/>
    <n v="70.23"/>
    <s v="theater"/>
    <s v="plays"/>
    <x v="4"/>
    <n v="1"/>
    <n v="0"/>
    <n v="0"/>
    <n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4-27T15:02:53"/>
    <d v="2016-04-27T15:02:53"/>
    <n v="1464692400"/>
    <n v="1461769373"/>
    <b v="0"/>
    <n v="19"/>
    <b v="1"/>
    <s v="theater/plays"/>
    <n v="3.3"/>
    <n v="43.42"/>
    <s v="theater"/>
    <s v="plays"/>
    <x v="2"/>
    <n v="1"/>
    <n v="0"/>
    <n v="0"/>
    <n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4-15T18:01:48"/>
    <d v="2015-04-15T18:01:48"/>
    <n v="1433131140"/>
    <n v="1429120908"/>
    <b v="0"/>
    <n v="11"/>
    <b v="1"/>
    <s v="theater/plays"/>
    <n v="1.0954999999999999"/>
    <n v="199.18"/>
    <s v="theater"/>
    <s v="plays"/>
    <x v="4"/>
    <n v="1"/>
    <n v="0"/>
    <n v="0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5-07T06:37:01"/>
    <d v="2016-05-07T06:37:01"/>
    <n v="1465940580"/>
    <n v="1462603021"/>
    <b v="0"/>
    <n v="27"/>
    <b v="1"/>
    <s v="theater/plays"/>
    <n v="1.0095190476190474"/>
    <n v="78.52"/>
    <s v="theater"/>
    <s v="plays"/>
    <x v="4"/>
    <n v="1"/>
    <n v="0"/>
    <n v="0"/>
    <n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2-23T21:41:52"/>
    <d v="2015-02-23T21:41:52"/>
    <n v="1427860740"/>
    <n v="1424727712"/>
    <b v="0"/>
    <n v="34"/>
    <b v="1"/>
    <s v="theater/plays"/>
    <n v="1.4013333333333333"/>
    <n v="61.82"/>
    <s v="theater"/>
    <s v="plays"/>
    <x v="4"/>
    <n v="1"/>
    <n v="0"/>
    <n v="0"/>
    <n v="1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7-22T06:14:17"/>
    <d v="2015-07-22T06:14:17"/>
    <n v="1440111600"/>
    <n v="1437545657"/>
    <b v="0"/>
    <n v="20"/>
    <b v="1"/>
    <s v="theater/plays"/>
    <n v="1.0000100000000001"/>
    <n v="50"/>
    <s v="theater"/>
    <s v="plays"/>
    <x v="4"/>
    <n v="1"/>
    <n v="0"/>
    <n v="0"/>
    <n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6-17T16:33:43"/>
    <d v="2014-06-17T16:33:43"/>
    <n v="1405614823"/>
    <n v="1403022823"/>
    <b v="0"/>
    <n v="37"/>
    <b v="1"/>
    <s v="theater/plays"/>
    <n v="1.19238"/>
    <n v="48.34"/>
    <s v="theater"/>
    <s v="plays"/>
    <x v="4"/>
    <n v="1"/>
    <n v="0"/>
    <n v="0"/>
    <n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07T16:43:36"/>
    <d v="2015-10-07T16:43:36"/>
    <n v="1445659140"/>
    <n v="1444236216"/>
    <b v="0"/>
    <n v="20"/>
    <b v="1"/>
    <s v="theater/plays"/>
    <n v="1.0725"/>
    <n v="107.25"/>
    <s v="theater"/>
    <s v="plays"/>
    <x v="4"/>
    <n v="1"/>
    <n v="0"/>
    <n v="0"/>
    <n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2-10T20:13:02"/>
    <d v="2015-02-10T20:13:02"/>
    <n v="1426187582"/>
    <n v="1423599182"/>
    <b v="0"/>
    <n v="10"/>
    <b v="1"/>
    <s v="theater/plays"/>
    <n v="2.2799999999999998"/>
    <n v="57"/>
    <s v="theater"/>
    <s v="plays"/>
    <x v="2"/>
    <n v="1"/>
    <n v="0"/>
    <n v="0"/>
    <n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6-29T05:01:44"/>
    <d v="2015-06-29T05:01:44"/>
    <n v="1437166920"/>
    <n v="1435554104"/>
    <b v="0"/>
    <n v="26"/>
    <b v="1"/>
    <s v="theater/plays"/>
    <n v="1.0640000000000001"/>
    <n v="40.92"/>
    <s v="theater"/>
    <s v="plays"/>
    <x v="4"/>
    <n v="1"/>
    <n v="0"/>
    <n v="0"/>
    <n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6-05T15:38:37"/>
    <d v="2015-06-05T15:38:37"/>
    <n v="1436110717"/>
    <n v="1433518717"/>
    <b v="0"/>
    <n v="20"/>
    <b v="1"/>
    <s v="theater/plays"/>
    <n v="1.4333333333333333"/>
    <n v="21.5"/>
    <s v="theater"/>
    <s v="plays"/>
    <x v="2"/>
    <n v="1"/>
    <n v="0"/>
    <n v="0"/>
    <n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5-12-03T04:20:07"/>
    <d v="2015-12-03T04:20:07"/>
    <n v="1451881207"/>
    <n v="1449116407"/>
    <b v="0"/>
    <n v="46"/>
    <b v="1"/>
    <s v="theater/plays"/>
    <n v="1.0454285714285714"/>
    <n v="79.540000000000006"/>
    <s v="theater"/>
    <s v="plays"/>
    <x v="4"/>
    <n v="1"/>
    <n v="0"/>
    <n v="0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5-11-21T20:06:57"/>
    <d v="2015-11-21T20:06:57"/>
    <n v="1453244340"/>
    <n v="1448136417"/>
    <b v="0"/>
    <n v="76"/>
    <b v="1"/>
    <s v="theater/plays"/>
    <n v="1.1002000000000001"/>
    <n v="72.38"/>
    <s v="theater"/>
    <s v="plays"/>
    <x v="0"/>
    <n v="1"/>
    <n v="0"/>
    <n v="0"/>
    <n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6-15T21:50:44"/>
    <d v="2015-06-15T21:50:44"/>
    <n v="1437364740"/>
    <n v="1434405044"/>
    <b v="0"/>
    <n v="41"/>
    <b v="1"/>
    <s v="theater/plays"/>
    <n v="1.06"/>
    <n v="64.63"/>
    <s v="theater"/>
    <s v="plays"/>
    <x v="4"/>
    <n v="1"/>
    <n v="0"/>
    <n v="0"/>
    <n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7-20T15:01:43"/>
    <d v="2016-07-20T15:01:43"/>
    <n v="1470058860"/>
    <n v="1469026903"/>
    <b v="0"/>
    <n v="7"/>
    <b v="1"/>
    <s v="theater/plays"/>
    <n v="1.08"/>
    <n v="38.57"/>
    <s v="theater"/>
    <s v="plays"/>
    <x v="2"/>
    <n v="1"/>
    <n v="0"/>
    <n v="0"/>
    <n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5-27T01:40:14"/>
    <d v="2015-05-27T01:40:14"/>
    <n v="1434505214"/>
    <n v="1432690814"/>
    <b v="0"/>
    <n v="49"/>
    <b v="1"/>
    <s v="theater/plays"/>
    <n v="1.0542"/>
    <n v="107.57"/>
    <s v="theater"/>
    <s v="plays"/>
    <x v="0"/>
    <n v="1"/>
    <n v="0"/>
    <n v="0"/>
    <n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4-07T10:09:54"/>
    <d v="2015-04-07T10:09:54"/>
    <n v="1430993394"/>
    <n v="1428401394"/>
    <b v="0"/>
    <n v="26"/>
    <b v="1"/>
    <s v="theater/plays"/>
    <n v="1.1916666666666667"/>
    <n v="27.5"/>
    <s v="theater"/>
    <s v="plays"/>
    <x v="2"/>
    <n v="1"/>
    <n v="0"/>
    <n v="0"/>
    <n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1-30T22:16:41"/>
    <d v="2015-01-30T22:16:41"/>
    <n v="1427414400"/>
    <n v="1422656201"/>
    <b v="0"/>
    <n v="65"/>
    <b v="1"/>
    <s v="theater/plays"/>
    <n v="1.5266666666666666"/>
    <n v="70.459999999999994"/>
    <s v="theater"/>
    <s v="plays"/>
    <x v="4"/>
    <n v="1"/>
    <n v="0"/>
    <n v="0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1-01T12:39:47"/>
    <d v="2014-11-01T12:39:47"/>
    <n v="1420033187"/>
    <n v="1414845587"/>
    <b v="0"/>
    <n v="28"/>
    <b v="1"/>
    <s v="theater/plays"/>
    <n v="1"/>
    <n v="178.57"/>
    <s v="theater"/>
    <s v="plays"/>
    <x v="0"/>
    <n v="1"/>
    <n v="0"/>
    <n v="0"/>
    <n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11T20:46:11"/>
    <d v="2016-08-11T20:46:11"/>
    <n v="1472676371"/>
    <n v="1470948371"/>
    <b v="0"/>
    <n v="8"/>
    <b v="1"/>
    <s v="theater/plays"/>
    <n v="1.002"/>
    <n v="62.63"/>
    <s v="theater"/>
    <s v="plays"/>
    <x v="2"/>
    <n v="1"/>
    <n v="0"/>
    <n v="0"/>
    <n v="1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13T17:46:51"/>
    <d v="2016-05-13T17:46:51"/>
    <n v="1464371211"/>
    <n v="1463161611"/>
    <b v="0"/>
    <n v="3"/>
    <b v="1"/>
    <s v="theater/plays"/>
    <n v="2.25"/>
    <n v="75"/>
    <s v="theater"/>
    <s v="plays"/>
    <x v="2"/>
    <n v="1"/>
    <n v="0"/>
    <n v="0"/>
    <n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0-15T20:22:25"/>
    <d v="2014-10-15T20:22:25"/>
    <n v="1415222545"/>
    <n v="1413404545"/>
    <b v="0"/>
    <n v="9"/>
    <b v="1"/>
    <s v="theater/plays"/>
    <n v="1.0602199999999999"/>
    <n v="58.9"/>
    <s v="theater"/>
    <s v="plays"/>
    <x v="2"/>
    <n v="1"/>
    <n v="0"/>
    <n v="0"/>
    <n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1-06T02:45:35"/>
    <d v="2016-01-06T02:45:35"/>
    <n v="1455936335"/>
    <n v="1452048335"/>
    <b v="0"/>
    <n v="9"/>
    <b v="1"/>
    <s v="theater/plays"/>
    <n v="1.0466666666666666"/>
    <n v="139.56"/>
    <s v="theater"/>
    <s v="plays"/>
    <x v="4"/>
    <n v="1"/>
    <n v="0"/>
    <n v="0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1-20T20:56:12"/>
    <d v="2014-11-20T20:56:12"/>
    <n v="1417460940"/>
    <n v="1416516972"/>
    <b v="0"/>
    <n v="20"/>
    <b v="1"/>
    <s v="theater/plays"/>
    <n v="1.1666666666666667"/>
    <n v="70"/>
    <s v="theater"/>
    <s v="plays"/>
    <x v="4"/>
    <n v="1"/>
    <n v="0"/>
    <n v="0"/>
    <n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5-19T10:41:07"/>
    <d v="2015-05-19T10:41:07"/>
    <n v="1434624067"/>
    <n v="1432032067"/>
    <b v="0"/>
    <n v="57"/>
    <b v="1"/>
    <s v="theater/plays"/>
    <n v="1.0903333333333334"/>
    <n v="57.39"/>
    <s v="theater"/>
    <s v="plays"/>
    <x v="4"/>
    <n v="1"/>
    <n v="0"/>
    <n v="0"/>
    <n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3-31T22:36:48"/>
    <d v="2016-03-31T22:36:48"/>
    <n v="1461278208"/>
    <n v="1459463808"/>
    <b v="0"/>
    <n v="8"/>
    <b v="1"/>
    <s v="theater/plays"/>
    <n v="1.6"/>
    <n v="40"/>
    <s v="theater"/>
    <s v="plays"/>
    <x v="2"/>
    <n v="1"/>
    <n v="0"/>
    <n v="0"/>
    <n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7-02T22:14:12"/>
    <d v="2016-07-02T22:14:12"/>
    <n v="1470197340"/>
    <n v="1467497652"/>
    <b v="0"/>
    <n v="14"/>
    <b v="1"/>
    <s v="theater/plays"/>
    <n v="1.125"/>
    <n v="64.290000000000006"/>
    <s v="theater"/>
    <s v="plays"/>
    <x v="2"/>
    <n v="1"/>
    <n v="0"/>
    <n v="0"/>
    <n v="1"/>
  </r>
  <r>
    <n v="3837"/>
    <s v="Farcical Elements Presents Boeing-Boeing"/>
    <s v="A high-flying French farce with the thrust of a well-tuned jet engine"/>
    <n v="2000"/>
    <n v="2042"/>
    <x v="0"/>
    <s v="GB"/>
    <s v="GBP"/>
    <d v="2015-05-28T18:22:38"/>
    <d v="2015-05-28T18:22:38"/>
    <n v="1435947758"/>
    <n v="1432837358"/>
    <b v="0"/>
    <n v="17"/>
    <b v="1"/>
    <s v="theater/plays"/>
    <n v="1.0209999999999999"/>
    <n v="120.12"/>
    <s v="theater"/>
    <s v="plays"/>
    <x v="4"/>
    <n v="1"/>
    <n v="0"/>
    <n v="0"/>
    <n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4-22T17:03:29"/>
    <d v="2015-04-22T17:03:29"/>
    <n v="1432314209"/>
    <n v="1429722209"/>
    <b v="0"/>
    <n v="100"/>
    <b v="1"/>
    <s v="theater/plays"/>
    <n v="1.00824"/>
    <n v="1008.24"/>
    <s v="theater"/>
    <s v="plays"/>
    <x v="10"/>
    <n v="1"/>
    <n v="0"/>
    <n v="0"/>
    <n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5-31T03:25:24"/>
    <d v="2015-05-31T03:25:24"/>
    <n v="1438226724"/>
    <n v="1433042724"/>
    <b v="0"/>
    <n v="32"/>
    <b v="1"/>
    <s v="theater/plays"/>
    <n v="1.0125"/>
    <n v="63.28"/>
    <s v="theater"/>
    <s v="plays"/>
    <x v="4"/>
    <n v="1"/>
    <n v="0"/>
    <n v="0"/>
    <n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03T16:50:29"/>
    <d v="2016-03-03T16:50:29"/>
    <n v="1459180229"/>
    <n v="1457023829"/>
    <b v="0"/>
    <n v="3"/>
    <b v="1"/>
    <s v="theater/plays"/>
    <n v="65"/>
    <n v="21.67"/>
    <s v="theater"/>
    <s v="plays"/>
    <x v="2"/>
    <n v="1"/>
    <n v="0"/>
    <n v="0"/>
    <n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5-21T18:51:27"/>
    <d v="2014-05-21T18:51:27"/>
    <n v="1405882287"/>
    <n v="1400698287"/>
    <b v="1"/>
    <n v="34"/>
    <b v="0"/>
    <s v="theater/plays"/>
    <n v="8.72E-2"/>
    <n v="25.65"/>
    <s v="theater"/>
    <s v="plays"/>
    <x v="1"/>
    <n v="0"/>
    <n v="1"/>
    <n v="0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4-11T11:50:52"/>
    <d v="2014-04-11T11:50:52"/>
    <n v="1399809052"/>
    <n v="1397217052"/>
    <b v="1"/>
    <n v="23"/>
    <b v="0"/>
    <s v="theater/plays"/>
    <n v="0.21940000000000001"/>
    <n v="47.7"/>
    <s v="theater"/>
    <s v="plays"/>
    <x v="0"/>
    <n v="0"/>
    <n v="1"/>
    <n v="0"/>
    <n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5-07T01:44:24"/>
    <d v="2014-05-07T01:44:24"/>
    <n v="1401587064"/>
    <n v="1399427064"/>
    <b v="1"/>
    <n v="19"/>
    <b v="0"/>
    <s v="theater/plays"/>
    <n v="0.21299999999999999"/>
    <n v="56.05"/>
    <s v="theater"/>
    <s v="plays"/>
    <x v="0"/>
    <n v="0"/>
    <n v="1"/>
    <n v="0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5-07T14:48:54"/>
    <d v="2014-05-07T14:48:54"/>
    <n v="1401778740"/>
    <n v="1399474134"/>
    <b v="1"/>
    <n v="50"/>
    <b v="0"/>
    <s v="theater/plays"/>
    <n v="0.41489795918367345"/>
    <n v="81.319999999999993"/>
    <s v="theater"/>
    <s v="plays"/>
    <x v="0"/>
    <n v="0"/>
    <n v="1"/>
    <n v="0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09-01T15:02:54"/>
    <d v="2015-09-01T15:02:54"/>
    <n v="1443711774"/>
    <n v="1441119774"/>
    <b v="1"/>
    <n v="12"/>
    <b v="0"/>
    <s v="theater/plays"/>
    <n v="2.1049999999999999E-2"/>
    <n v="70.17"/>
    <s v="theater"/>
    <s v="plays"/>
    <x v="3"/>
    <n v="0"/>
    <n v="1"/>
    <n v="0"/>
    <n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09-03T05:19:02"/>
    <d v="2014-09-03T05:19:02"/>
    <n v="1412405940"/>
    <n v="1409721542"/>
    <b v="1"/>
    <n v="8"/>
    <b v="0"/>
    <s v="theater/plays"/>
    <n v="2.7E-2"/>
    <n v="23.63"/>
    <s v="theater"/>
    <s v="plays"/>
    <x v="0"/>
    <n v="0"/>
    <n v="1"/>
    <n v="0"/>
    <n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6-04T05:23:11"/>
    <d v="2015-06-04T05:23:11"/>
    <n v="1437283391"/>
    <n v="1433395391"/>
    <b v="1"/>
    <n v="9"/>
    <b v="0"/>
    <s v="theater/plays"/>
    <n v="0.16161904761904761"/>
    <n v="188.56"/>
    <s v="theater"/>
    <s v="plays"/>
    <x v="1"/>
    <n v="0"/>
    <n v="1"/>
    <n v="0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09-18T19:36:29"/>
    <d v="2015-09-18T19:36:29"/>
    <n v="1445196989"/>
    <n v="1442604989"/>
    <b v="1"/>
    <n v="43"/>
    <b v="0"/>
    <s v="theater/plays"/>
    <n v="0.16376923076923078"/>
    <n v="49.51"/>
    <s v="theater"/>
    <s v="plays"/>
    <x v="1"/>
    <n v="0"/>
    <n v="1"/>
    <n v="0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5-12T18:24:44"/>
    <d v="2015-05-12T18:24:44"/>
    <n v="1434047084"/>
    <n v="1431455084"/>
    <b v="1"/>
    <n v="28"/>
    <b v="0"/>
    <s v="theater/plays"/>
    <n v="7.0433333333333334E-2"/>
    <n v="75.459999999999994"/>
    <s v="theater"/>
    <s v="plays"/>
    <x v="5"/>
    <n v="0"/>
    <n v="1"/>
    <n v="0"/>
    <n v="1"/>
  </r>
  <r>
    <n v="3850"/>
    <s v="The Vagina Monologues 2015"/>
    <s v="V-Day is a global activist movement to end violence against women and girls."/>
    <n v="1000"/>
    <n v="38"/>
    <x v="2"/>
    <s v="US"/>
    <s v="USD"/>
    <d v="2014-12-02T02:59:03"/>
    <d v="2014-12-02T02:59:03"/>
    <n v="1420081143"/>
    <n v="1417489143"/>
    <b v="1"/>
    <n v="4"/>
    <b v="0"/>
    <s v="theater/plays"/>
    <n v="3.7999999999999999E-2"/>
    <n v="9.5"/>
    <s v="theater"/>
    <s v="plays"/>
    <x v="4"/>
    <n v="0"/>
    <n v="1"/>
    <n v="0"/>
    <n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6-17T10:32:59"/>
    <d v="2015-06-17T10:32:59"/>
    <n v="1437129179"/>
    <n v="1434537179"/>
    <b v="1"/>
    <n v="24"/>
    <b v="0"/>
    <s v="theater/plays"/>
    <n v="0.34079999999999999"/>
    <n v="35.5"/>
    <s v="theater"/>
    <s v="plays"/>
    <x v="4"/>
    <n v="0"/>
    <n v="1"/>
    <n v="0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02T04:34:36"/>
    <d v="2015-03-02T04:34:36"/>
    <n v="1427427276"/>
    <n v="1425270876"/>
    <b v="0"/>
    <n v="2"/>
    <b v="0"/>
    <s v="theater/plays"/>
    <n v="2E-3"/>
    <n v="10"/>
    <s v="theater"/>
    <s v="plays"/>
    <x v="1"/>
    <n v="0"/>
    <n v="1"/>
    <n v="0"/>
    <n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7-28T20:09:38"/>
    <d v="2014-07-28T20:09:38"/>
    <n v="1409602178"/>
    <n v="1406578178"/>
    <b v="0"/>
    <n v="2"/>
    <b v="0"/>
    <s v="theater/plays"/>
    <n v="2.5999999999999998E-4"/>
    <n v="13"/>
    <s v="theater"/>
    <s v="plays"/>
    <x v="10"/>
    <n v="0"/>
    <n v="1"/>
    <n v="0"/>
    <n v="1"/>
  </r>
  <r>
    <n v="3854"/>
    <s v="The Case Of Soghomon Tehlirian"/>
    <s v="A play dedicated to the 100th anniversary of the Armenian Genocide."/>
    <n v="11000"/>
    <n v="1788"/>
    <x v="2"/>
    <s v="US"/>
    <s v="USD"/>
    <d v="2015-04-09T21:14:18"/>
    <d v="2015-04-09T21:14:18"/>
    <n v="1431206058"/>
    <n v="1428614058"/>
    <b v="0"/>
    <n v="20"/>
    <b v="0"/>
    <s v="theater/plays"/>
    <n v="0.16254545454545455"/>
    <n v="89.4"/>
    <s v="theater"/>
    <s v="plays"/>
    <x v="1"/>
    <n v="0"/>
    <n v="1"/>
    <n v="0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2-24T23:17:51"/>
    <d v="2015-02-24T23:17:51"/>
    <n v="1427408271"/>
    <n v="1424819871"/>
    <b v="0"/>
    <n v="1"/>
    <b v="0"/>
    <s v="theater/plays"/>
    <n v="2.5000000000000001E-2"/>
    <n v="25"/>
    <s v="theater"/>
    <s v="plays"/>
    <x v="4"/>
    <n v="0"/>
    <n v="1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2-06T17:50:03"/>
    <d v="2015-02-06T17:50:03"/>
    <n v="1425833403"/>
    <n v="1423245003"/>
    <b v="0"/>
    <n v="1"/>
    <b v="0"/>
    <s v="theater/plays"/>
    <n v="2.0000000000000001E-4"/>
    <n v="1"/>
    <s v="theater"/>
    <s v="plays"/>
    <x v="0"/>
    <n v="0"/>
    <n v="1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7-09T17:41:30"/>
    <d v="2014-07-09T17:41:30"/>
    <n v="1406913120"/>
    <n v="1404927690"/>
    <b v="0"/>
    <n v="4"/>
    <b v="0"/>
    <s v="theater/plays"/>
    <n v="5.1999999999999998E-2"/>
    <n v="65"/>
    <s v="theater"/>
    <s v="plays"/>
    <x v="0"/>
    <n v="0"/>
    <n v="1"/>
    <n v="0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04T10:20:44"/>
    <d v="2015-05-04T10:20:44"/>
    <n v="1432328400"/>
    <n v="1430734844"/>
    <b v="0"/>
    <n v="1"/>
    <b v="0"/>
    <s v="theater/plays"/>
    <n v="0.02"/>
    <n v="10"/>
    <s v="theater"/>
    <s v="plays"/>
    <x v="2"/>
    <n v="0"/>
    <n v="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5-30T21:26:47"/>
    <d v="2014-05-30T21:26:47"/>
    <n v="1403730000"/>
    <n v="1401485207"/>
    <b v="0"/>
    <n v="1"/>
    <b v="0"/>
    <s v="theater/plays"/>
    <n v="4.0000000000000002E-4"/>
    <n v="1"/>
    <s v="theater"/>
    <s v="plays"/>
    <x v="4"/>
    <n v="0"/>
    <n v="1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7-13T15:51:50"/>
    <d v="2014-07-13T15:51:50"/>
    <n v="1407858710"/>
    <n v="1405266710"/>
    <b v="0"/>
    <n v="13"/>
    <b v="0"/>
    <s v="theater/plays"/>
    <n v="0.17666666666666667"/>
    <n v="81.540000000000006"/>
    <s v="theater"/>
    <s v="plays"/>
    <x v="0"/>
    <n v="0"/>
    <n v="1"/>
    <n v="0"/>
    <n v="1"/>
  </r>
  <r>
    <n v="3861"/>
    <s v="READY OR NOT HERE I COME"/>
    <s v="THE COMING OF THE LORD!"/>
    <n v="2000"/>
    <n v="100"/>
    <x v="2"/>
    <s v="US"/>
    <s v="USD"/>
    <d v="2014-10-02T14:09:37"/>
    <d v="2014-10-02T14:09:37"/>
    <n v="1415828820"/>
    <n v="1412258977"/>
    <b v="0"/>
    <n v="1"/>
    <b v="0"/>
    <s v="theater/plays"/>
    <n v="0.05"/>
    <n v="100"/>
    <s v="theater"/>
    <s v="plays"/>
    <x v="4"/>
    <n v="0"/>
    <n v="1"/>
    <n v="0"/>
    <n v="1"/>
  </r>
  <r>
    <n v="3862"/>
    <s v="The Container Play"/>
    <s v="The hit immersive theatre experience of England comes to Corpus Christi!"/>
    <n v="7500"/>
    <n v="1"/>
    <x v="2"/>
    <s v="US"/>
    <s v="USD"/>
    <d v="2016-08-29T06:15:56"/>
    <d v="2016-08-29T06:15:56"/>
    <n v="1473699540"/>
    <n v="1472451356"/>
    <b v="0"/>
    <n v="1"/>
    <b v="0"/>
    <s v="theater/plays"/>
    <n v="1.3333333333333334E-4"/>
    <n v="1"/>
    <s v="theater"/>
    <s v="plays"/>
    <x v="0"/>
    <n v="0"/>
    <n v="1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09-06T15:11:45"/>
    <d v="2015-09-06T15:11:45"/>
    <n v="1446739905"/>
    <n v="1441552305"/>
    <b v="0"/>
    <n v="0"/>
    <b v="0"/>
    <s v="theater/plays"/>
    <n v="0"/>
    <e v="#DIV/0!"/>
    <s v="theater"/>
    <s v="plays"/>
    <x v="0"/>
    <n v="0"/>
    <n v="1"/>
    <n v="0"/>
    <n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0-18T21:24:14"/>
    <d v="2015-10-18T21:24:14"/>
    <n v="1447799054"/>
    <n v="1445203454"/>
    <b v="0"/>
    <n v="3"/>
    <b v="0"/>
    <s v="theater/plays"/>
    <n v="1.2E-2"/>
    <n v="20"/>
    <s v="theater"/>
    <s v="plays"/>
    <x v="0"/>
    <n v="0"/>
    <n v="1"/>
    <n v="0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7-21T15:38:18"/>
    <d v="2014-07-21T15:38:18"/>
    <n v="1409376600"/>
    <n v="1405957098"/>
    <b v="0"/>
    <n v="14"/>
    <b v="0"/>
    <s v="theater/plays"/>
    <n v="0.26937422295897223"/>
    <n v="46.43"/>
    <s v="theater"/>
    <s v="plays"/>
    <x v="4"/>
    <n v="0"/>
    <n v="1"/>
    <n v="0"/>
    <n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2-02T22:43:41"/>
    <d v="2016-02-02T22:43:41"/>
    <n v="1458703740"/>
    <n v="1454453021"/>
    <b v="0"/>
    <n v="2"/>
    <b v="0"/>
    <s v="theater/plays"/>
    <n v="5.4999999999999997E-3"/>
    <n v="5.5"/>
    <s v="theater"/>
    <s v="plays"/>
    <x v="4"/>
    <n v="0"/>
    <n v="1"/>
    <n v="0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5-19T19:32:19"/>
    <d v="2016-05-19T19:32:19"/>
    <n v="1466278339"/>
    <n v="1463686339"/>
    <b v="0"/>
    <n v="5"/>
    <b v="0"/>
    <s v="theater/plays"/>
    <n v="0.1255"/>
    <n v="50.2"/>
    <s v="theater"/>
    <s v="plays"/>
    <x v="4"/>
    <n v="0"/>
    <n v="1"/>
    <n v="0"/>
    <n v="1"/>
  </r>
  <r>
    <n v="3868"/>
    <s v="1000 words (Canceled)"/>
    <s v="New collection of music by Scott Evan Davis!"/>
    <n v="5000"/>
    <n v="10"/>
    <x v="1"/>
    <s v="GB"/>
    <s v="GBP"/>
    <d v="2014-08-14T15:50:05"/>
    <d v="2014-08-14T15:50:05"/>
    <n v="1410191405"/>
    <n v="1408031405"/>
    <b v="0"/>
    <n v="1"/>
    <b v="0"/>
    <s v="theater/musical"/>
    <n v="2E-3"/>
    <n v="10"/>
    <s v="theater"/>
    <s v="musical"/>
    <x v="0"/>
    <n v="0"/>
    <n v="0"/>
    <n v="1"/>
    <n v="1"/>
  </r>
  <r>
    <n v="3869"/>
    <s v="The Masturbation Musical (Canceled)"/>
    <s v="A Musical about 3 women who pursue their Pleasure and end up finding themselves."/>
    <n v="13111"/>
    <n v="452"/>
    <x v="1"/>
    <s v="US"/>
    <s v="USD"/>
    <d v="2015-02-12T17:23:12"/>
    <d v="2015-02-12T17:23:12"/>
    <n v="1426302660"/>
    <n v="1423761792"/>
    <b v="0"/>
    <n v="15"/>
    <b v="0"/>
    <s v="theater/musical"/>
    <n v="3.44748684310884E-2"/>
    <n v="30.13"/>
    <s v="theater"/>
    <s v="musical"/>
    <x v="1"/>
    <n v="0"/>
    <n v="0"/>
    <n v="1"/>
    <n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6-03T04:07:58"/>
    <d v="2014-06-03T04:07:58"/>
    <n v="1404360478"/>
    <n v="1401768478"/>
    <b v="0"/>
    <n v="10"/>
    <b v="0"/>
    <s v="theater/musical"/>
    <n v="0.15"/>
    <n v="150"/>
    <s v="theater"/>
    <s v="musical"/>
    <x v="1"/>
    <n v="0"/>
    <n v="0"/>
    <n v="1"/>
    <n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1-28T18:44:10"/>
    <d v="2017-01-28T18:44:10"/>
    <n v="1490809450"/>
    <n v="1485629050"/>
    <b v="0"/>
    <n v="3"/>
    <b v="0"/>
    <s v="theater/musical"/>
    <n v="2.6666666666666668E-2"/>
    <n v="13.33"/>
    <s v="theater"/>
    <s v="musical"/>
    <x v="4"/>
    <n v="0"/>
    <n v="0"/>
    <n v="1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6-25T03:29:56"/>
    <d v="2015-06-25T03:29:56"/>
    <n v="1439522996"/>
    <n v="1435202996"/>
    <b v="0"/>
    <n v="0"/>
    <b v="0"/>
    <s v="theater/musical"/>
    <n v="0"/>
    <e v="#DIV/0!"/>
    <s v="theater"/>
    <s v="musical"/>
    <x v="6"/>
    <n v="0"/>
    <n v="0"/>
    <n v="1"/>
    <n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09-08T16:42:15"/>
    <d v="2015-09-08T16:42:15"/>
    <n v="1444322535"/>
    <n v="1441730535"/>
    <b v="0"/>
    <n v="0"/>
    <b v="0"/>
    <s v="theater/musical"/>
    <n v="0"/>
    <e v="#DIV/0!"/>
    <s v="theater"/>
    <s v="musical"/>
    <x v="0"/>
    <n v="0"/>
    <n v="0"/>
    <n v="1"/>
    <n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03T00:23:42"/>
    <d v="2015-01-03T00:23:42"/>
    <n v="1422061200"/>
    <n v="1420244622"/>
    <b v="0"/>
    <n v="0"/>
    <b v="0"/>
    <s v="theater/musical"/>
    <n v="0"/>
    <e v="#DIV/0!"/>
    <s v="theater"/>
    <s v="musical"/>
    <x v="2"/>
    <n v="0"/>
    <n v="0"/>
    <n v="1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2T08:19:25"/>
    <d v="2016-09-02T08:19:25"/>
    <n v="1472896800"/>
    <n v="1472804365"/>
    <b v="0"/>
    <n v="0"/>
    <b v="0"/>
    <s v="theater/musical"/>
    <n v="0"/>
    <e v="#DIV/0!"/>
    <s v="theater"/>
    <s v="musical"/>
    <x v="5"/>
    <n v="0"/>
    <n v="0"/>
    <n v="1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1-03T14:58:48"/>
    <d v="2016-01-03T14:58:48"/>
    <n v="1454425128"/>
    <n v="1451833128"/>
    <b v="0"/>
    <n v="46"/>
    <b v="0"/>
    <s v="theater/musical"/>
    <n v="0.52794871794871789"/>
    <n v="44.76"/>
    <s v="theater"/>
    <s v="musical"/>
    <x v="4"/>
    <n v="0"/>
    <n v="0"/>
    <n v="1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1-08T16:15:52"/>
    <d v="2016-11-08T16:15:52"/>
    <n v="1481213752"/>
    <n v="1478621752"/>
    <b v="0"/>
    <n v="14"/>
    <b v="0"/>
    <s v="theater/musical"/>
    <n v="4.9639999999999997E-2"/>
    <n v="88.64"/>
    <s v="theater"/>
    <s v="musical"/>
    <x v="9"/>
    <n v="0"/>
    <n v="0"/>
    <n v="1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5-30T19:39:06"/>
    <d v="2015-05-30T19:39:06"/>
    <n v="1435636740"/>
    <n v="1433014746"/>
    <b v="0"/>
    <n v="1"/>
    <b v="0"/>
    <s v="theater/musical"/>
    <n v="5.5555555555555556E-4"/>
    <n v="10"/>
    <s v="theater"/>
    <s v="musical"/>
    <x v="6"/>
    <n v="0"/>
    <n v="0"/>
    <n v="1"/>
    <n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4-12-26T20:39:56"/>
    <d v="2014-12-26T20:39:56"/>
    <n v="1422218396"/>
    <n v="1419626396"/>
    <b v="0"/>
    <n v="0"/>
    <b v="0"/>
    <s v="theater/musical"/>
    <n v="0"/>
    <e v="#DIV/0!"/>
    <s v="theater"/>
    <s v="musical"/>
    <x v="6"/>
    <n v="0"/>
    <n v="0"/>
    <n v="1"/>
    <n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6-25T19:33:40"/>
    <d v="2014-06-25T19:33:40"/>
    <n v="1406761200"/>
    <n v="1403724820"/>
    <b v="0"/>
    <n v="17"/>
    <b v="0"/>
    <s v="theater/musical"/>
    <n v="0.13066666666666665"/>
    <n v="57.65"/>
    <s v="theater"/>
    <s v="musical"/>
    <x v="0"/>
    <n v="0"/>
    <n v="0"/>
    <n v="1"/>
    <n v="1"/>
  </r>
  <r>
    <n v="3881"/>
    <s v="My Real Mother's Name is... (Canceled)"/>
    <s v="A musical journey coming to the Blue Venue at the 2017 Orlando Fringe Festival!"/>
    <n v="500"/>
    <n v="25"/>
    <x v="1"/>
    <s v="US"/>
    <s v="USD"/>
    <d v="2017-01-21T00:26:39"/>
    <d v="2017-01-21T00:26:39"/>
    <n v="1487550399"/>
    <n v="1484958399"/>
    <b v="0"/>
    <n v="1"/>
    <b v="0"/>
    <s v="theater/musical"/>
    <n v="0.05"/>
    <n v="25"/>
    <s v="theater"/>
    <s v="musical"/>
    <x v="2"/>
    <n v="0"/>
    <n v="0"/>
    <n v="1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04T23:36:10"/>
    <d v="2016-01-04T23:36:10"/>
    <n v="1454281380"/>
    <n v="1451950570"/>
    <b v="0"/>
    <n v="0"/>
    <b v="0"/>
    <s v="theater/musical"/>
    <n v="0"/>
    <e v="#DIV/0!"/>
    <s v="theater"/>
    <s v="musical"/>
    <x v="5"/>
    <n v="0"/>
    <n v="0"/>
    <n v="1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8-03T14:27:49"/>
    <d v="2014-08-03T14:27:49"/>
    <n v="1409668069"/>
    <n v="1407076069"/>
    <b v="0"/>
    <n v="0"/>
    <b v="0"/>
    <s v="theater/musical"/>
    <n v="0"/>
    <e v="#DIV/0!"/>
    <s v="theater"/>
    <s v="musical"/>
    <x v="6"/>
    <n v="0"/>
    <n v="0"/>
    <n v="1"/>
    <n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02T18:59:52"/>
    <d v="2015-03-02T18:59:52"/>
    <n v="1427479192"/>
    <n v="1425322792"/>
    <b v="0"/>
    <n v="0"/>
    <b v="0"/>
    <s v="theater/musical"/>
    <n v="0"/>
    <e v="#DIV/0!"/>
    <s v="theater"/>
    <s v="musical"/>
    <x v="1"/>
    <n v="0"/>
    <n v="0"/>
    <n v="1"/>
    <n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4-09T22:49:51"/>
    <d v="2016-04-09T22:49:51"/>
    <n v="1462834191"/>
    <n v="1460242191"/>
    <b v="0"/>
    <n v="0"/>
    <b v="0"/>
    <s v="theater/musical"/>
    <n v="0"/>
    <e v="#DIV/0!"/>
    <s v="theater"/>
    <s v="musical"/>
    <x v="10"/>
    <n v="0"/>
    <n v="0"/>
    <n v="1"/>
    <n v="1"/>
  </r>
  <r>
    <n v="3886"/>
    <s v="a (Canceled)"/>
    <n v="1"/>
    <n v="10000"/>
    <n v="0"/>
    <x v="1"/>
    <s v="AU"/>
    <s v="AUD"/>
    <d v="2014-11-11T05:28:22"/>
    <d v="2014-11-11T05:28:22"/>
    <n v="1418275702"/>
    <n v="1415683702"/>
    <b v="0"/>
    <n v="0"/>
    <b v="0"/>
    <s v="theater/musical"/>
    <n v="0"/>
    <e v="#DIV/0!"/>
    <s v="theater"/>
    <s v="musical"/>
    <x v="1"/>
    <n v="0"/>
    <n v="0"/>
    <n v="1"/>
    <n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3-16T20:35:29"/>
    <d v="2015-03-16T20:35:29"/>
    <n v="1430517600"/>
    <n v="1426538129"/>
    <b v="0"/>
    <n v="2"/>
    <b v="0"/>
    <s v="theater/musical"/>
    <n v="1.7500000000000002E-2"/>
    <n v="17.5"/>
    <s v="theater"/>
    <s v="musical"/>
    <x v="4"/>
    <n v="0"/>
    <n v="0"/>
    <n v="1"/>
    <n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1-27T13:05:58"/>
    <d v="2017-01-27T13:05:58"/>
    <n v="1488114358"/>
    <n v="1485522358"/>
    <b v="0"/>
    <n v="14"/>
    <b v="0"/>
    <s v="theater/plays"/>
    <n v="0.27100000000000002"/>
    <n v="38.71"/>
    <s v="theater"/>
    <s v="plays"/>
    <x v="4"/>
    <n v="0"/>
    <n v="1"/>
    <n v="0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4-12-04T00:07:10"/>
    <d v="2014-12-04T00:07:10"/>
    <n v="1420413960"/>
    <n v="1417651630"/>
    <b v="0"/>
    <n v="9"/>
    <b v="0"/>
    <s v="theater/plays"/>
    <n v="1.4749999999999999E-2"/>
    <n v="13.11"/>
    <s v="theater"/>
    <s v="plays"/>
    <x v="0"/>
    <n v="0"/>
    <n v="1"/>
    <n v="0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6-16T18:12:24"/>
    <d v="2015-06-16T18:12:24"/>
    <n v="1439662344"/>
    <n v="1434478344"/>
    <b v="0"/>
    <n v="8"/>
    <b v="0"/>
    <s v="theater/plays"/>
    <n v="0.16826666666666668"/>
    <n v="315.5"/>
    <s v="theater"/>
    <s v="plays"/>
    <x v="6"/>
    <n v="0"/>
    <n v="1"/>
    <n v="0"/>
    <n v="1"/>
  </r>
  <r>
    <n v="3891"/>
    <s v="Out of the Box: A Mime Story"/>
    <s v="A comedy about a mime who dreams of becoming a stand up comedian."/>
    <n v="800"/>
    <n v="260"/>
    <x v="2"/>
    <s v="US"/>
    <s v="USD"/>
    <d v="2015-02-21T03:10:44"/>
    <d v="2015-02-21T03:10:44"/>
    <n v="1427086740"/>
    <n v="1424488244"/>
    <b v="0"/>
    <n v="7"/>
    <b v="0"/>
    <s v="theater/plays"/>
    <n v="0.32500000000000001"/>
    <n v="37.14"/>
    <s v="theater"/>
    <s v="plays"/>
    <x v="2"/>
    <n v="0"/>
    <n v="1"/>
    <n v="0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16T15:39:17"/>
    <d v="2014-08-16T15:39:17"/>
    <n v="1408863600"/>
    <n v="1408203557"/>
    <b v="0"/>
    <n v="0"/>
    <b v="0"/>
    <s v="theater/plays"/>
    <n v="0"/>
    <e v="#DIV/0!"/>
    <s v="theater"/>
    <s v="plays"/>
    <x v="4"/>
    <n v="0"/>
    <n v="1"/>
    <n v="0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5-20T15:47:20"/>
    <d v="2014-05-20T15:47:20"/>
    <n v="1404194400"/>
    <n v="1400600840"/>
    <b v="0"/>
    <n v="84"/>
    <b v="0"/>
    <s v="theater/plays"/>
    <n v="0.2155"/>
    <n v="128.27000000000001"/>
    <s v="theater"/>
    <s v="plays"/>
    <x v="10"/>
    <n v="0"/>
    <n v="1"/>
    <n v="0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1-05T23:00:12"/>
    <d v="2016-11-05T23:00:12"/>
    <n v="1481000340"/>
    <n v="1478386812"/>
    <b v="0"/>
    <n v="11"/>
    <b v="0"/>
    <s v="theater/plays"/>
    <n v="3.4666666666666665E-2"/>
    <n v="47.27"/>
    <s v="theater"/>
    <s v="plays"/>
    <x v="6"/>
    <n v="0"/>
    <n v="1"/>
    <n v="0"/>
    <n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1-28T06:00:18"/>
    <d v="2015-01-28T06:00:18"/>
    <n v="1425103218"/>
    <n v="1422424818"/>
    <b v="0"/>
    <n v="1"/>
    <b v="0"/>
    <s v="theater/plays"/>
    <n v="0.05"/>
    <n v="50"/>
    <s v="theater"/>
    <s v="plays"/>
    <x v="4"/>
    <n v="0"/>
    <n v="1"/>
    <n v="0"/>
    <n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03T04:36:18"/>
    <d v="2014-06-03T04:36:18"/>
    <n v="1402979778"/>
    <n v="1401770178"/>
    <b v="0"/>
    <n v="4"/>
    <b v="0"/>
    <s v="theater/plays"/>
    <n v="0.10625"/>
    <n v="42.5"/>
    <s v="theater"/>
    <s v="plays"/>
    <x v="4"/>
    <n v="0"/>
    <n v="1"/>
    <n v="0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4-12-09T20:58:03"/>
    <d v="2014-12-09T20:58:03"/>
    <n v="1420750683"/>
    <n v="1418158683"/>
    <b v="0"/>
    <n v="10"/>
    <b v="0"/>
    <s v="theater/plays"/>
    <n v="0.17599999999999999"/>
    <n v="44"/>
    <s v="theater"/>
    <s v="plays"/>
    <x v="4"/>
    <n v="0"/>
    <n v="1"/>
    <n v="0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7-08T11:34:30"/>
    <d v="2015-07-08T11:34:30"/>
    <n v="1439827200"/>
    <n v="1436355270"/>
    <b v="0"/>
    <n v="16"/>
    <b v="0"/>
    <s v="theater/plays"/>
    <n v="0.3256"/>
    <n v="50.88"/>
    <s v="theater"/>
    <s v="plays"/>
    <x v="4"/>
    <n v="0"/>
    <n v="1"/>
    <n v="0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7-23T18:36:01"/>
    <d v="2014-07-23T18:36:01"/>
    <n v="1407868561"/>
    <n v="1406140561"/>
    <b v="0"/>
    <n v="2"/>
    <b v="0"/>
    <s v="theater/plays"/>
    <n v="1.2500000000000001E-2"/>
    <n v="62.5"/>
    <s v="theater"/>
    <s v="plays"/>
    <x v="1"/>
    <n v="0"/>
    <n v="1"/>
    <n v="0"/>
    <n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5-12T02:13:11"/>
    <d v="2015-05-12T02:13:11"/>
    <n v="1433988791"/>
    <n v="1431396791"/>
    <b v="0"/>
    <n v="5"/>
    <b v="0"/>
    <s v="theater/plays"/>
    <n v="5.3999999999999999E-2"/>
    <n v="27"/>
    <s v="theater"/>
    <s v="plays"/>
    <x v="4"/>
    <n v="0"/>
    <n v="1"/>
    <n v="0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1-09T19:49:59"/>
    <d v="2015-11-09T19:49:59"/>
    <n v="1450554599"/>
    <n v="1447098599"/>
    <b v="0"/>
    <n v="1"/>
    <b v="0"/>
    <s v="theater/plays"/>
    <n v="8.3333333333333332E-3"/>
    <n v="25"/>
    <s v="theater"/>
    <s v="plays"/>
    <x v="4"/>
    <n v="0"/>
    <n v="1"/>
    <n v="0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0-20T11:14:02"/>
    <d v="2016-10-20T11:14:02"/>
    <n v="1479125642"/>
    <n v="1476962042"/>
    <b v="0"/>
    <n v="31"/>
    <b v="0"/>
    <s v="theater/plays"/>
    <n v="0.48833333333333334"/>
    <n v="47.26"/>
    <s v="theater"/>
    <s v="plays"/>
    <x v="4"/>
    <n v="0"/>
    <n v="1"/>
    <n v="0"/>
    <n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7-01T00:16:05"/>
    <d v="2015-07-01T00:16:05"/>
    <n v="1439581080"/>
    <n v="1435709765"/>
    <b v="0"/>
    <n v="0"/>
    <b v="0"/>
    <s v="theater/plays"/>
    <n v="0"/>
    <e v="#DIV/0!"/>
    <s v="theater"/>
    <s v="plays"/>
    <x v="4"/>
    <n v="0"/>
    <n v="1"/>
    <n v="0"/>
    <n v="1"/>
  </r>
  <r>
    <n v="3904"/>
    <s v="Black America from Prophets to Pimps"/>
    <s v="A play that will cover 4000 years of black history."/>
    <n v="10000"/>
    <n v="3"/>
    <x v="2"/>
    <s v="US"/>
    <s v="USD"/>
    <d v="2015-04-01T05:30:00"/>
    <d v="2015-04-01T05:30:00"/>
    <n v="1429074240"/>
    <n v="1427866200"/>
    <b v="0"/>
    <n v="2"/>
    <b v="0"/>
    <s v="theater/plays"/>
    <n v="2.9999999999999997E-4"/>
    <n v="1.5"/>
    <s v="theater"/>
    <s v="plays"/>
    <x v="1"/>
    <n v="0"/>
    <n v="1"/>
    <n v="0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4-30T14:58:23"/>
    <d v="2015-04-30T14:58:23"/>
    <n v="1434063600"/>
    <n v="1430405903"/>
    <b v="0"/>
    <n v="7"/>
    <b v="0"/>
    <s v="theater/plays"/>
    <n v="0.11533333333333333"/>
    <n v="24.71"/>
    <s v="theater"/>
    <s v="plays"/>
    <x v="4"/>
    <n v="0"/>
    <n v="1"/>
    <n v="0"/>
    <n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5-19T22:01:33"/>
    <d v="2015-05-19T22:01:33"/>
    <n v="1435325100"/>
    <n v="1432072893"/>
    <b v="0"/>
    <n v="16"/>
    <b v="0"/>
    <s v="theater/plays"/>
    <n v="0.67333333333333334"/>
    <n v="63.13"/>
    <s v="theater"/>
    <s v="plays"/>
    <x v="4"/>
    <n v="0"/>
    <n v="1"/>
    <n v="0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09-24T19:40:06"/>
    <d v="2014-09-24T19:40:06"/>
    <n v="1414354080"/>
    <n v="1411587606"/>
    <b v="0"/>
    <n v="4"/>
    <b v="0"/>
    <s v="theater/plays"/>
    <n v="0.153"/>
    <n v="38.25"/>
    <s v="theater"/>
    <s v="plays"/>
    <x v="4"/>
    <n v="0"/>
    <n v="1"/>
    <n v="0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14T03:14:56"/>
    <d v="2014-07-14T03:14:56"/>
    <n v="1406603696"/>
    <n v="1405307696"/>
    <b v="0"/>
    <n v="4"/>
    <b v="0"/>
    <s v="theater/plays"/>
    <n v="8.666666666666667E-2"/>
    <n v="16.25"/>
    <s v="theater"/>
    <s v="plays"/>
    <x v="2"/>
    <n v="0"/>
    <n v="1"/>
    <n v="0"/>
    <n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8-12T08:37:22"/>
    <d v="2014-08-12T08:37:22"/>
    <n v="1410424642"/>
    <n v="1407832642"/>
    <b v="0"/>
    <n v="4"/>
    <b v="0"/>
    <s v="theater/plays"/>
    <n v="2.2499999999999998E-3"/>
    <n v="33.75"/>
    <s v="theater"/>
    <s v="plays"/>
    <x v="10"/>
    <n v="0"/>
    <n v="1"/>
    <n v="0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8-08T18:09:57"/>
    <d v="2015-08-08T18:09:57"/>
    <n v="1441649397"/>
    <n v="1439057397"/>
    <b v="0"/>
    <n v="3"/>
    <b v="0"/>
    <s v="theater/plays"/>
    <n v="3.0833333333333334E-2"/>
    <n v="61.67"/>
    <s v="theater"/>
    <s v="plays"/>
    <x v="0"/>
    <n v="0"/>
    <n v="1"/>
    <n v="0"/>
    <n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0-27T19:29:37"/>
    <d v="2014-10-27T19:29:37"/>
    <n v="1417033777"/>
    <n v="1414438177"/>
    <b v="0"/>
    <n v="36"/>
    <b v="0"/>
    <s v="theater/plays"/>
    <n v="0.37412499999999999"/>
    <n v="83.14"/>
    <s v="theater"/>
    <s v="plays"/>
    <x v="0"/>
    <n v="0"/>
    <n v="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2-24T06:28:50"/>
    <d v="2015-02-24T06:28:50"/>
    <n v="1429936500"/>
    <n v="1424759330"/>
    <b v="0"/>
    <n v="1"/>
    <b v="0"/>
    <s v="theater/plays"/>
    <n v="6.666666666666667E-5"/>
    <n v="1"/>
    <s v="theater"/>
    <s v="plays"/>
    <x v="6"/>
    <n v="0"/>
    <n v="1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0-31T05:04:09"/>
    <d v="2015-10-31T05:04:09"/>
    <n v="1448863449"/>
    <n v="1446267849"/>
    <b v="0"/>
    <n v="7"/>
    <b v="0"/>
    <s v="theater/plays"/>
    <n v="0.1"/>
    <n v="142.86000000000001"/>
    <s v="theater"/>
    <s v="plays"/>
    <x v="1"/>
    <n v="0"/>
    <n v="1"/>
    <n v="0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4-20T19:39:16"/>
    <d v="2015-04-20T19:39:16"/>
    <n v="1431298740"/>
    <n v="1429558756"/>
    <b v="0"/>
    <n v="27"/>
    <b v="0"/>
    <s v="theater/plays"/>
    <n v="0.36359999999999998"/>
    <n v="33.67"/>
    <s v="theater"/>
    <s v="plays"/>
    <x v="4"/>
    <n v="0"/>
    <n v="1"/>
    <n v="0"/>
    <n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5-02T23:38:29"/>
    <d v="2016-05-02T23:38:29"/>
    <n v="1464824309"/>
    <n v="1462232309"/>
    <b v="0"/>
    <n v="1"/>
    <b v="0"/>
    <s v="theater/plays"/>
    <n v="3.3333333333333335E-3"/>
    <n v="5"/>
    <s v="theater"/>
    <s v="plays"/>
    <x v="4"/>
    <n v="0"/>
    <n v="1"/>
    <n v="0"/>
    <n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5-04T11:19:12"/>
    <d v="2016-05-04T11:19:12"/>
    <n v="1464952752"/>
    <n v="1462360752"/>
    <b v="0"/>
    <n v="0"/>
    <b v="0"/>
    <s v="theater/plays"/>
    <n v="0"/>
    <e v="#DIV/0!"/>
    <s v="theater"/>
    <s v="plays"/>
    <x v="4"/>
    <n v="0"/>
    <n v="1"/>
    <n v="0"/>
    <n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8-12T12:39:21"/>
    <d v="2014-08-12T12:39:21"/>
    <n v="1410439161"/>
    <n v="1407847161"/>
    <b v="0"/>
    <n v="1"/>
    <b v="0"/>
    <s v="theater/plays"/>
    <n v="2.8571428571428571E-3"/>
    <n v="10"/>
    <s v="theater"/>
    <s v="plays"/>
    <x v="4"/>
    <n v="0"/>
    <n v="1"/>
    <n v="0"/>
    <n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7-23T15:57:03"/>
    <d v="2014-07-23T15:57:03"/>
    <n v="1407168000"/>
    <n v="1406131023"/>
    <b v="0"/>
    <n v="3"/>
    <b v="0"/>
    <s v="theater/plays"/>
    <n v="2E-3"/>
    <n v="40"/>
    <s v="theater"/>
    <s v="plays"/>
    <x v="10"/>
    <n v="0"/>
    <n v="1"/>
    <n v="0"/>
    <n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5-12-20T16:26:13"/>
    <d v="2015-12-20T16:26:13"/>
    <n v="1453075200"/>
    <n v="1450628773"/>
    <b v="0"/>
    <n v="3"/>
    <b v="0"/>
    <s v="theater/plays"/>
    <n v="1.7999999999999999E-2"/>
    <n v="30"/>
    <s v="theater"/>
    <s v="plays"/>
    <x v="0"/>
    <n v="0"/>
    <n v="1"/>
    <n v="0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0-14T09:17:40"/>
    <d v="2016-10-14T09:17:40"/>
    <n v="1479032260"/>
    <n v="1476436660"/>
    <b v="0"/>
    <n v="3"/>
    <b v="0"/>
    <s v="theater/plays"/>
    <n v="5.3999999999999999E-2"/>
    <n v="45"/>
    <s v="theater"/>
    <s v="plays"/>
    <x v="4"/>
    <n v="0"/>
    <n v="1"/>
    <n v="0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14T13:00:55"/>
    <d v="2014-10-14T13:00:55"/>
    <n v="1414346400"/>
    <n v="1413291655"/>
    <b v="0"/>
    <n v="0"/>
    <b v="0"/>
    <s v="theater/plays"/>
    <n v="0"/>
    <e v="#DIV/0!"/>
    <s v="theater"/>
    <s v="plays"/>
    <x v="4"/>
    <n v="0"/>
    <n v="1"/>
    <n v="0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1-16T18:26:50"/>
    <d v="2015-01-16T18:26:50"/>
    <n v="1425337200"/>
    <n v="1421432810"/>
    <b v="0"/>
    <n v="6"/>
    <b v="0"/>
    <s v="theater/plays"/>
    <n v="8.1333333333333327E-2"/>
    <n v="10.17"/>
    <s v="theater"/>
    <s v="plays"/>
    <x v="2"/>
    <n v="0"/>
    <n v="1"/>
    <n v="0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3-12T23:31:11"/>
    <d v="2015-03-12T23:31:11"/>
    <n v="1428622271"/>
    <n v="1426203071"/>
    <b v="0"/>
    <n v="17"/>
    <b v="0"/>
    <s v="theater/plays"/>
    <n v="0.12034782608695652"/>
    <n v="81.41"/>
    <s v="theater"/>
    <s v="plays"/>
    <x v="1"/>
    <n v="0"/>
    <n v="1"/>
    <n v="0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5-27T23:02:02"/>
    <d v="2014-05-27T23:02:02"/>
    <n v="1403823722"/>
    <n v="1401231722"/>
    <b v="0"/>
    <n v="40"/>
    <b v="0"/>
    <s v="theater/plays"/>
    <n v="0.15266666666666667"/>
    <n v="57.25"/>
    <s v="theater"/>
    <s v="plays"/>
    <x v="6"/>
    <n v="0"/>
    <n v="1"/>
    <n v="0"/>
    <n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6-30T20:53:59"/>
    <d v="2014-06-30T20:53:59"/>
    <n v="1406753639"/>
    <n v="1404161639"/>
    <b v="0"/>
    <n v="3"/>
    <b v="0"/>
    <s v="theater/plays"/>
    <n v="0.1"/>
    <n v="5"/>
    <s v="theater"/>
    <s v="plays"/>
    <x v="2"/>
    <n v="0"/>
    <n v="1"/>
    <n v="0"/>
    <n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1-27T02:02:28"/>
    <d v="2014-11-27T02:02:28"/>
    <n v="1419645748"/>
    <n v="1417053748"/>
    <b v="0"/>
    <n v="1"/>
    <b v="0"/>
    <s v="theater/plays"/>
    <n v="3.0000000000000001E-3"/>
    <n v="15"/>
    <s v="theater"/>
    <s v="plays"/>
    <x v="0"/>
    <n v="0"/>
    <n v="1"/>
    <n v="0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7-10T06:25:04"/>
    <d v="2014-07-10T06:25:04"/>
    <n v="1407565504"/>
    <n v="1404973504"/>
    <b v="0"/>
    <n v="2"/>
    <b v="0"/>
    <s v="theater/plays"/>
    <n v="0.01"/>
    <n v="12.5"/>
    <s v="theater"/>
    <s v="plays"/>
    <x v="4"/>
    <n v="0"/>
    <n v="1"/>
    <n v="0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09-18T16:23:47"/>
    <d v="2015-09-18T16:23:47"/>
    <n v="1444971540"/>
    <n v="1442593427"/>
    <b v="0"/>
    <n v="7"/>
    <b v="0"/>
    <s v="theater/plays"/>
    <n v="0.13020000000000001"/>
    <n v="93"/>
    <s v="theater"/>
    <s v="plays"/>
    <x v="0"/>
    <n v="0"/>
    <n v="1"/>
    <n v="0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8-19T19:51:05"/>
    <d v="2016-08-19T19:51:05"/>
    <n v="1474228265"/>
    <n v="1471636265"/>
    <b v="0"/>
    <n v="14"/>
    <b v="0"/>
    <s v="theater/plays"/>
    <n v="2.265E-2"/>
    <n v="32.36"/>
    <s v="theater"/>
    <s v="plays"/>
    <x v="8"/>
    <n v="0"/>
    <n v="1"/>
    <n v="0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3-04T08:07:48"/>
    <d v="2016-03-04T08:07:48"/>
    <n v="1459490400"/>
    <n v="1457078868"/>
    <b v="0"/>
    <n v="0"/>
    <b v="0"/>
    <s v="theater/plays"/>
    <n v="0"/>
    <e v="#DIV/0!"/>
    <s v="theater"/>
    <s v="plays"/>
    <x v="1"/>
    <n v="0"/>
    <n v="1"/>
    <n v="0"/>
    <n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8-12T03:38:27"/>
    <d v="2015-08-12T03:38:27"/>
    <n v="1441510707"/>
    <n v="1439350707"/>
    <b v="0"/>
    <n v="0"/>
    <b v="0"/>
    <s v="theater/plays"/>
    <n v="0"/>
    <e v="#DIV/0!"/>
    <s v="theater"/>
    <s v="plays"/>
    <x v="0"/>
    <n v="0"/>
    <n v="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2-15T04:02:44"/>
    <d v="2016-02-15T04:02:44"/>
    <n v="1458097364"/>
    <n v="1455508964"/>
    <b v="0"/>
    <n v="1"/>
    <b v="0"/>
    <s v="theater/plays"/>
    <n v="8.3333333333333331E-5"/>
    <n v="1"/>
    <s v="theater"/>
    <s v="plays"/>
    <x v="1"/>
    <n v="0"/>
    <n v="1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6-17T23:14:22"/>
    <d v="2016-06-17T23:14:22"/>
    <n v="1468716180"/>
    <n v="1466205262"/>
    <b v="0"/>
    <n v="12"/>
    <b v="0"/>
    <s v="theater/plays"/>
    <n v="0.15742857142857142"/>
    <n v="91.83"/>
    <s v="theater"/>
    <s v="plays"/>
    <x v="0"/>
    <n v="0"/>
    <n v="1"/>
    <n v="0"/>
    <n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08-17T16:07:19"/>
    <d v="2015-08-17T16:07:19"/>
    <n v="1443704400"/>
    <n v="1439827639"/>
    <b v="0"/>
    <n v="12"/>
    <b v="0"/>
    <s v="theater/plays"/>
    <n v="0.11"/>
    <n v="45.83"/>
    <s v="theater"/>
    <s v="plays"/>
    <x v="0"/>
    <n v="0"/>
    <n v="1"/>
    <n v="0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08-05T15:45:46"/>
    <d v="2015-08-05T15:45:46"/>
    <n v="1443973546"/>
    <n v="1438789546"/>
    <b v="0"/>
    <n v="23"/>
    <b v="0"/>
    <s v="theater/plays"/>
    <n v="0.43833333333333335"/>
    <n v="57.17"/>
    <s v="theater"/>
    <s v="plays"/>
    <x v="4"/>
    <n v="0"/>
    <n v="1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1-01T06:18:40"/>
    <d v="2016-11-01T06:18:40"/>
    <n v="1480576720"/>
    <n v="1477981120"/>
    <b v="0"/>
    <n v="0"/>
    <b v="0"/>
    <s v="theater/plays"/>
    <n v="0"/>
    <e v="#DIV/0!"/>
    <s v="theater"/>
    <s v="plays"/>
    <x v="8"/>
    <n v="0"/>
    <n v="1"/>
    <n v="0"/>
    <n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6-13T15:09:20"/>
    <d v="2016-06-13T15:09:20"/>
    <n v="1468249760"/>
    <n v="1465830560"/>
    <b v="0"/>
    <n v="10"/>
    <b v="0"/>
    <s v="theater/plays"/>
    <n v="0.86135181975736563"/>
    <n v="248.5"/>
    <s v="theater"/>
    <s v="plays"/>
    <x v="4"/>
    <n v="0"/>
    <n v="1"/>
    <n v="0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5-27T21:44:14"/>
    <d v="2015-05-27T21:44:14"/>
    <n v="1435441454"/>
    <n v="1432763054"/>
    <b v="0"/>
    <n v="5"/>
    <b v="0"/>
    <s v="theater/plays"/>
    <n v="0.12196620583717357"/>
    <n v="79.400000000000006"/>
    <s v="theater"/>
    <s v="plays"/>
    <x v="4"/>
    <n v="0"/>
    <n v="1"/>
    <n v="0"/>
    <n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3T09:36:19"/>
    <d v="2014-10-03T09:36:19"/>
    <n v="1412656200"/>
    <n v="1412328979"/>
    <b v="0"/>
    <n v="1"/>
    <b v="0"/>
    <s v="theater/plays"/>
    <n v="1E-3"/>
    <n v="5"/>
    <s v="theater"/>
    <s v="plays"/>
    <x v="0"/>
    <n v="0"/>
    <n v="1"/>
    <n v="0"/>
    <n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4-11-18T11:49:11"/>
    <d v="2014-11-18T11:49:11"/>
    <n v="1420199351"/>
    <n v="1416311351"/>
    <b v="0"/>
    <n v="2"/>
    <b v="0"/>
    <s v="theater/plays"/>
    <n v="2.2000000000000001E-3"/>
    <n v="5.5"/>
    <s v="theater"/>
    <s v="plays"/>
    <x v="0"/>
    <n v="0"/>
    <n v="1"/>
    <n v="0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0-28T14:05:37"/>
    <d v="2014-10-28T14:05:37"/>
    <n v="1416877200"/>
    <n v="1414505137"/>
    <b v="0"/>
    <n v="2"/>
    <b v="0"/>
    <s v="theater/plays"/>
    <n v="9.0909090909090905E-3"/>
    <n v="25"/>
    <s v="theater"/>
    <s v="plays"/>
    <x v="0"/>
    <n v="0"/>
    <n v="1"/>
    <n v="0"/>
    <n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4-17T21:41:54"/>
    <d v="2015-04-17T21:41:54"/>
    <n v="1434490914"/>
    <n v="1429306914"/>
    <b v="0"/>
    <n v="0"/>
    <b v="0"/>
    <s v="theater/plays"/>
    <n v="0"/>
    <e v="#DIV/0!"/>
    <s v="theater"/>
    <s v="plays"/>
    <x v="4"/>
    <n v="0"/>
    <n v="1"/>
    <n v="0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0-02T18:41:08"/>
    <d v="2015-10-02T18:41:08"/>
    <n v="1446483000"/>
    <n v="1443811268"/>
    <b v="0"/>
    <n v="13"/>
    <b v="0"/>
    <s v="theater/plays"/>
    <n v="0.35639999999999999"/>
    <n v="137.08000000000001"/>
    <s v="theater"/>
    <s v="plays"/>
    <x v="0"/>
    <n v="0"/>
    <n v="1"/>
    <n v="0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7-28T15:54:35"/>
    <d v="2015-07-28T15:54:35"/>
    <n v="1440690875"/>
    <n v="1438098875"/>
    <b v="0"/>
    <n v="0"/>
    <b v="0"/>
    <s v="theater/plays"/>
    <n v="0"/>
    <e v="#DIV/0!"/>
    <s v="theater"/>
    <s v="plays"/>
    <x v="0"/>
    <n v="0"/>
    <n v="1"/>
    <n v="0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4-15T19:14:28"/>
    <d v="2015-04-15T19:14:28"/>
    <n v="1431717268"/>
    <n v="1429125268"/>
    <b v="0"/>
    <n v="1"/>
    <b v="0"/>
    <s v="theater/plays"/>
    <n v="2.5000000000000001E-3"/>
    <n v="5"/>
    <s v="theater"/>
    <s v="plays"/>
    <x v="4"/>
    <n v="0"/>
    <n v="1"/>
    <n v="0"/>
    <n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1-27T20:00:22"/>
    <d v="2015-01-27T20:00:22"/>
    <n v="1425110400"/>
    <n v="1422388822"/>
    <b v="0"/>
    <n v="5"/>
    <b v="0"/>
    <s v="theater/plays"/>
    <n v="3.2500000000000001E-2"/>
    <n v="39"/>
    <s v="theater"/>
    <s v="plays"/>
    <x v="0"/>
    <n v="0"/>
    <n v="1"/>
    <n v="0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09-02T03:25:44"/>
    <d v="2016-09-02T03:25:44"/>
    <n v="1475378744"/>
    <n v="1472786744"/>
    <b v="0"/>
    <n v="2"/>
    <b v="0"/>
    <s v="theater/plays"/>
    <n v="3.3666666666666664E-2"/>
    <n v="50.5"/>
    <s v="theater"/>
    <s v="plays"/>
    <x v="4"/>
    <n v="0"/>
    <n v="1"/>
    <n v="0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7-09T07:48:43"/>
    <d v="2014-07-09T07:48:43"/>
    <n v="1410076123"/>
    <n v="1404892123"/>
    <b v="0"/>
    <n v="0"/>
    <b v="0"/>
    <s v="theater/plays"/>
    <n v="0"/>
    <e v="#DIV/0!"/>
    <s v="theater"/>
    <s v="plays"/>
    <x v="5"/>
    <n v="0"/>
    <n v="1"/>
    <n v="0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1-12T02:53:41"/>
    <d v="2015-01-12T02:53:41"/>
    <n v="1423623221"/>
    <n v="1421031221"/>
    <b v="0"/>
    <n v="32"/>
    <b v="0"/>
    <s v="theater/plays"/>
    <n v="0.15770000000000001"/>
    <n v="49.28"/>
    <s v="theater"/>
    <s v="plays"/>
    <x v="1"/>
    <n v="0"/>
    <n v="1"/>
    <n v="0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3-10T16:51:20"/>
    <d v="2016-03-10T16:51:20"/>
    <n v="1460140500"/>
    <n v="1457628680"/>
    <b v="0"/>
    <n v="1"/>
    <b v="0"/>
    <s v="theater/plays"/>
    <n v="6.2500000000000003E-3"/>
    <n v="25"/>
    <s v="theater"/>
    <s v="plays"/>
    <x v="4"/>
    <n v="0"/>
    <n v="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3-04T19:49:02"/>
    <d v="2016-03-04T19:49:02"/>
    <n v="1462301342"/>
    <n v="1457120942"/>
    <b v="0"/>
    <n v="1"/>
    <b v="0"/>
    <s v="theater/plays"/>
    <n v="5.0000000000000004E-6"/>
    <n v="1"/>
    <s v="theater"/>
    <s v="plays"/>
    <x v="10"/>
    <n v="0"/>
    <n v="1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08-27T18:58:10"/>
    <d v="2015-08-27T18:58:10"/>
    <n v="1445885890"/>
    <n v="1440701890"/>
    <b v="0"/>
    <n v="1"/>
    <b v="0"/>
    <s v="theater/plays"/>
    <n v="9.6153846153846159E-4"/>
    <n v="25"/>
    <s v="theater"/>
    <s v="plays"/>
    <x v="9"/>
    <n v="0"/>
    <n v="1"/>
    <n v="0"/>
    <n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6-29T01:09:46"/>
    <d v="2016-06-29T01:09:46"/>
    <n v="1469834940"/>
    <n v="1467162586"/>
    <b v="0"/>
    <n v="0"/>
    <b v="0"/>
    <s v="theater/plays"/>
    <n v="0"/>
    <e v="#DIV/0!"/>
    <s v="theater"/>
    <s v="plays"/>
    <x v="6"/>
    <n v="0"/>
    <n v="1"/>
    <n v="0"/>
    <n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5-15T15:37:44"/>
    <d v="2014-05-15T15:37:44"/>
    <n v="1405352264"/>
    <n v="1400168264"/>
    <b v="0"/>
    <n v="0"/>
    <b v="0"/>
    <s v="theater/plays"/>
    <n v="0"/>
    <e v="#DIV/0!"/>
    <s v="theater"/>
    <s v="plays"/>
    <x v="9"/>
    <n v="0"/>
    <n v="1"/>
    <n v="0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0-29T20:22:21"/>
    <d v="2015-10-29T20:22:21"/>
    <n v="1448745741"/>
    <n v="1446150141"/>
    <b v="0"/>
    <n v="8"/>
    <b v="0"/>
    <s v="theater/plays"/>
    <n v="0.24285714285714285"/>
    <n v="53.13"/>
    <s v="theater"/>
    <s v="plays"/>
    <x v="4"/>
    <n v="0"/>
    <n v="1"/>
    <n v="0"/>
    <n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3-28T22:22:07"/>
    <d v="2016-03-28T22:22:07"/>
    <n v="1461543600"/>
    <n v="1459203727"/>
    <b v="0"/>
    <n v="0"/>
    <b v="0"/>
    <s v="theater/plays"/>
    <n v="0"/>
    <e v="#DIV/0!"/>
    <s v="theater"/>
    <s v="plays"/>
    <x v="0"/>
    <n v="0"/>
    <n v="1"/>
    <n v="0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5-23T23:25:54"/>
    <d v="2016-05-23T23:25:54"/>
    <n v="1468020354"/>
    <n v="1464045954"/>
    <b v="0"/>
    <n v="1"/>
    <b v="0"/>
    <s v="theater/plays"/>
    <n v="2.5000000000000001E-4"/>
    <n v="7"/>
    <s v="theater"/>
    <s v="plays"/>
    <x v="9"/>
    <n v="0"/>
    <n v="1"/>
    <n v="0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6-26T22:48:32"/>
    <d v="2014-06-26T22:48:32"/>
    <n v="1406988000"/>
    <n v="1403822912"/>
    <b v="0"/>
    <n v="16"/>
    <b v="0"/>
    <s v="theater/plays"/>
    <n v="0.32050000000000001"/>
    <n v="40.06"/>
    <s v="theater"/>
    <s v="plays"/>
    <x v="4"/>
    <n v="0"/>
    <n v="1"/>
    <n v="0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8-29T18:55:56"/>
    <d v="2014-08-29T18:55:56"/>
    <n v="1411930556"/>
    <n v="1409338556"/>
    <b v="0"/>
    <n v="12"/>
    <b v="0"/>
    <s v="theater/plays"/>
    <n v="0.24333333333333335"/>
    <n v="24.33"/>
    <s v="theater"/>
    <s v="plays"/>
    <x v="4"/>
    <n v="0"/>
    <n v="1"/>
    <n v="0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5-12-04T20:17:36"/>
    <d v="2015-12-04T20:17:36"/>
    <n v="1451852256"/>
    <n v="1449260256"/>
    <b v="0"/>
    <n v="4"/>
    <b v="0"/>
    <s v="theater/plays"/>
    <n v="1.4999999999999999E-2"/>
    <n v="11.25"/>
    <s v="theater"/>
    <s v="plays"/>
    <x v="4"/>
    <n v="0"/>
    <n v="1"/>
    <n v="0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4-16T21:23:30"/>
    <d v="2014-04-16T21:23:30"/>
    <n v="1399584210"/>
    <n v="1397683410"/>
    <b v="0"/>
    <n v="2"/>
    <b v="0"/>
    <s v="theater/plays"/>
    <n v="4.1999999999999997E-3"/>
    <n v="10.5"/>
    <s v="theater"/>
    <s v="plays"/>
    <x v="0"/>
    <n v="0"/>
    <n v="1"/>
    <n v="0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03T14:54:54"/>
    <d v="2015-11-03T14:54:54"/>
    <n v="1448722494"/>
    <n v="1446562494"/>
    <b v="0"/>
    <n v="3"/>
    <b v="0"/>
    <s v="theater/plays"/>
    <n v="3.214285714285714E-2"/>
    <n v="15"/>
    <s v="theater"/>
    <s v="plays"/>
    <x v="4"/>
    <n v="0"/>
    <n v="1"/>
    <n v="0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0-19T03:41:57"/>
    <d v="2015-10-19T03:41:57"/>
    <n v="1447821717"/>
    <n v="1445226117"/>
    <b v="0"/>
    <n v="0"/>
    <b v="0"/>
    <s v="theater/plays"/>
    <n v="0"/>
    <e v="#DIV/0!"/>
    <s v="theater"/>
    <s v="plays"/>
    <x v="1"/>
    <n v="0"/>
    <n v="1"/>
    <n v="0"/>
    <n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2-18T17:19:46"/>
    <d v="2015-02-18T17:19:46"/>
    <n v="1429460386"/>
    <n v="1424279986"/>
    <b v="0"/>
    <n v="3"/>
    <b v="0"/>
    <s v="theater/plays"/>
    <n v="6.3E-2"/>
    <n v="42"/>
    <s v="theater"/>
    <s v="plays"/>
    <x v="4"/>
    <n v="0"/>
    <n v="1"/>
    <n v="0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2-14T05:39:40"/>
    <d v="2016-02-14T05:39:40"/>
    <n v="1460608780"/>
    <n v="1455428380"/>
    <b v="0"/>
    <n v="4"/>
    <b v="0"/>
    <s v="theater/plays"/>
    <n v="0.14249999999999999"/>
    <n v="71.25"/>
    <s v="theater"/>
    <s v="plays"/>
    <x v="4"/>
    <n v="0"/>
    <n v="1"/>
    <n v="0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6-11T17:04:38"/>
    <d v="2014-06-11T17:04:38"/>
    <n v="1406170740"/>
    <n v="1402506278"/>
    <b v="0"/>
    <n v="2"/>
    <b v="0"/>
    <s v="theater/plays"/>
    <n v="6.0000000000000001E-3"/>
    <n v="22.5"/>
    <s v="theater"/>
    <s v="plays"/>
    <x v="0"/>
    <n v="0"/>
    <n v="1"/>
    <n v="0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2-04T06:58:27"/>
    <d v="2017-02-04T06:58:27"/>
    <n v="1488783507"/>
    <n v="1486191507"/>
    <b v="0"/>
    <n v="10"/>
    <b v="0"/>
    <s v="theater/plays"/>
    <n v="0.2411764705882353"/>
    <n v="41"/>
    <s v="theater"/>
    <s v="plays"/>
    <x v="4"/>
    <n v="0"/>
    <n v="1"/>
    <n v="0"/>
    <n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3-23T19:34:33"/>
    <d v="2016-03-23T19:34:33"/>
    <n v="1463945673"/>
    <n v="1458761673"/>
    <b v="0"/>
    <n v="11"/>
    <b v="0"/>
    <s v="theater/plays"/>
    <n v="0.10539999999999999"/>
    <n v="47.91"/>
    <s v="theater"/>
    <s v="plays"/>
    <x v="0"/>
    <n v="0"/>
    <n v="1"/>
    <n v="0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19T20:30:46"/>
    <d v="2016-08-19T20:30:46"/>
    <n v="1472442900"/>
    <n v="1471638646"/>
    <b v="0"/>
    <n v="6"/>
    <b v="0"/>
    <s v="theater/plays"/>
    <n v="7.4690265486725665E-2"/>
    <n v="35.17"/>
    <s v="theater"/>
    <s v="plays"/>
    <x v="4"/>
    <n v="0"/>
    <n v="1"/>
    <n v="0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3-18T20:43:31"/>
    <d v="2016-03-18T20:43:31"/>
    <n v="1460925811"/>
    <n v="1458333811"/>
    <b v="0"/>
    <n v="2"/>
    <b v="0"/>
    <s v="theater/plays"/>
    <n v="7.3333333333333334E-4"/>
    <n v="5.5"/>
    <s v="theater"/>
    <s v="plays"/>
    <x v="6"/>
    <n v="0"/>
    <n v="1"/>
    <n v="0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6-21T12:52:06"/>
    <d v="2014-06-21T12:52:06"/>
    <n v="1405947126"/>
    <n v="1403355126"/>
    <b v="0"/>
    <n v="6"/>
    <b v="0"/>
    <s v="theater/plays"/>
    <n v="9.7142857142857135E-3"/>
    <n v="22.67"/>
    <s v="theater"/>
    <s v="plays"/>
    <x v="1"/>
    <n v="0"/>
    <n v="1"/>
    <n v="0"/>
    <n v="1"/>
  </r>
  <r>
    <n v="3972"/>
    <s v="Valkyrie Theatre Company"/>
    <s v="We're a horror based theatre company in Oklahoma City beginning our first season of shows."/>
    <n v="1000"/>
    <n v="211"/>
    <x v="2"/>
    <s v="US"/>
    <s v="USD"/>
    <d v="2014-12-08T01:37:14"/>
    <d v="2014-12-08T01:37:14"/>
    <n v="1423186634"/>
    <n v="1418002634"/>
    <b v="0"/>
    <n v="8"/>
    <b v="0"/>
    <s v="theater/plays"/>
    <n v="0.21099999999999999"/>
    <n v="26.38"/>
    <s v="theater"/>
    <s v="plays"/>
    <x v="4"/>
    <n v="0"/>
    <n v="1"/>
    <n v="0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4-09T16:25:10"/>
    <d v="2016-04-09T16:25:10"/>
    <n v="1462766400"/>
    <n v="1460219110"/>
    <b v="0"/>
    <n v="37"/>
    <b v="0"/>
    <s v="theater/plays"/>
    <n v="0.78100000000000003"/>
    <n v="105.54"/>
    <s v="theater"/>
    <s v="plays"/>
    <x v="0"/>
    <n v="0"/>
    <n v="1"/>
    <n v="0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5-03T13:07:28"/>
    <d v="2016-05-03T13:07:28"/>
    <n v="1464872848"/>
    <n v="1462280848"/>
    <b v="0"/>
    <n v="11"/>
    <b v="0"/>
    <s v="theater/plays"/>
    <n v="0.32"/>
    <n v="29.09"/>
    <s v="theater"/>
    <s v="plays"/>
    <x v="4"/>
    <n v="0"/>
    <n v="1"/>
    <n v="0"/>
    <n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6-13T20:48:18"/>
    <d v="2016-06-13T20:48:18"/>
    <n v="1468442898"/>
    <n v="1465850898"/>
    <b v="0"/>
    <n v="0"/>
    <b v="0"/>
    <s v="theater/plays"/>
    <n v="0"/>
    <e v="#DIV/0!"/>
    <s v="theater"/>
    <s v="plays"/>
    <x v="2"/>
    <n v="0"/>
    <n v="1"/>
    <n v="0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7-10T20:36:01"/>
    <d v="2014-07-10T20:36:01"/>
    <n v="1406876400"/>
    <n v="1405024561"/>
    <b v="0"/>
    <n v="10"/>
    <b v="0"/>
    <s v="theater/plays"/>
    <n v="0.47692307692307695"/>
    <n v="62"/>
    <s v="theater"/>
    <s v="plays"/>
    <x v="4"/>
    <n v="0"/>
    <n v="1"/>
    <n v="0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6-22T18:55:32"/>
    <d v="2016-06-22T18:55:32"/>
    <n v="1469213732"/>
    <n v="1466621732"/>
    <b v="0"/>
    <n v="6"/>
    <b v="0"/>
    <s v="theater/plays"/>
    <n v="1.4500000000000001E-2"/>
    <n v="217.5"/>
    <s v="theater"/>
    <s v="plays"/>
    <x v="10"/>
    <n v="0"/>
    <n v="1"/>
    <n v="0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4-12-02T15:25:53"/>
    <d v="2014-12-02T15:25:53"/>
    <n v="1422717953"/>
    <n v="1417533953"/>
    <b v="0"/>
    <n v="8"/>
    <b v="0"/>
    <s v="theater/plays"/>
    <n v="0.107"/>
    <n v="26.75"/>
    <s v="theater"/>
    <s v="plays"/>
    <x v="4"/>
    <n v="0"/>
    <n v="1"/>
    <n v="0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06T21:40:57"/>
    <d v="2015-03-06T21:40:57"/>
    <n v="1427659200"/>
    <n v="1425678057"/>
    <b v="0"/>
    <n v="6"/>
    <b v="0"/>
    <s v="theater/plays"/>
    <n v="1.8333333333333333E-2"/>
    <n v="18.329999999999998"/>
    <s v="theater"/>
    <s v="plays"/>
    <x v="0"/>
    <n v="0"/>
    <n v="1"/>
    <n v="0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6-05T14:22:27"/>
    <d v="2014-06-05T14:22:27"/>
    <n v="1404570147"/>
    <n v="1401978147"/>
    <b v="0"/>
    <n v="7"/>
    <b v="0"/>
    <s v="theater/plays"/>
    <n v="0.18"/>
    <n v="64.290000000000006"/>
    <s v="theater"/>
    <s v="plays"/>
    <x v="4"/>
    <n v="0"/>
    <n v="1"/>
    <n v="0"/>
    <n v="1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5-18T04:19:09"/>
    <d v="2016-05-18T04:19:09"/>
    <n v="1468729149"/>
    <n v="1463545149"/>
    <b v="0"/>
    <n v="7"/>
    <b v="0"/>
    <s v="theater/plays"/>
    <n v="4.0833333333333333E-2"/>
    <n v="175"/>
    <s v="theater"/>
    <s v="plays"/>
    <x v="5"/>
    <n v="0"/>
    <n v="1"/>
    <n v="0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5-08T19:26:20"/>
    <d v="2015-05-08T19:26:20"/>
    <n v="1436297180"/>
    <n v="1431113180"/>
    <b v="0"/>
    <n v="5"/>
    <b v="0"/>
    <s v="theater/plays"/>
    <n v="0.2"/>
    <n v="34"/>
    <s v="theater"/>
    <s v="plays"/>
    <x v="2"/>
    <n v="0"/>
    <n v="1"/>
    <n v="0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4-18T20:52:36"/>
    <d v="2014-04-18T20:52:36"/>
    <n v="1400569140"/>
    <n v="1397854356"/>
    <b v="0"/>
    <n v="46"/>
    <b v="0"/>
    <s v="theater/plays"/>
    <n v="0.34802513464991025"/>
    <n v="84.28"/>
    <s v="theater"/>
    <s v="plays"/>
    <x v="1"/>
    <n v="0"/>
    <n v="1"/>
    <n v="0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0-08T23:07:24"/>
    <d v="2014-10-08T23:07:24"/>
    <n v="1415404800"/>
    <n v="1412809644"/>
    <b v="0"/>
    <n v="10"/>
    <b v="0"/>
    <s v="theater/plays"/>
    <n v="6.3333333333333339E-2"/>
    <n v="9.5"/>
    <s v="theater"/>
    <s v="plays"/>
    <x v="4"/>
    <n v="0"/>
    <n v="1"/>
    <n v="0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1-30T16:58:40"/>
    <d v="2016-01-30T16:58:40"/>
    <n v="1456002300"/>
    <n v="1454173120"/>
    <b v="0"/>
    <n v="19"/>
    <b v="0"/>
    <s v="theater/plays"/>
    <n v="0.32050000000000001"/>
    <n v="33.74"/>
    <s v="theater"/>
    <s v="plays"/>
    <x v="4"/>
    <n v="0"/>
    <n v="1"/>
    <n v="0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4-07T13:09:54"/>
    <d v="2016-04-07T13:09:54"/>
    <n v="1462539840"/>
    <n v="1460034594"/>
    <b v="0"/>
    <n v="13"/>
    <b v="0"/>
    <s v="theater/plays"/>
    <n v="9.7600000000000006E-2"/>
    <n v="37.54"/>
    <s v="theater"/>
    <s v="plays"/>
    <x v="0"/>
    <n v="0"/>
    <n v="1"/>
    <n v="0"/>
    <n v="1"/>
  </r>
  <r>
    <n v="3987"/>
    <s v="Write Now 5"/>
    <s v="Write Now 5 is a new writing festival in south east London promoting new work from emerging playwrights."/>
    <n v="400"/>
    <n v="151"/>
    <x v="2"/>
    <s v="GB"/>
    <s v="GBP"/>
    <d v="2014-05-06T22:11:30"/>
    <d v="2014-05-06T22:11:30"/>
    <n v="1400278290"/>
    <n v="1399414290"/>
    <b v="0"/>
    <n v="13"/>
    <b v="0"/>
    <s v="theater/plays"/>
    <n v="0.3775"/>
    <n v="11.62"/>
    <s v="theater"/>
    <s v="plays"/>
    <x v="2"/>
    <n v="0"/>
    <n v="1"/>
    <n v="0"/>
    <n v="1"/>
  </r>
  <r>
    <n v="3988"/>
    <s v="Folk-Tales: What Stories Do Your Folks Tell?"/>
    <s v="An evening of of stories based both in myth and truth."/>
    <n v="1500"/>
    <n v="32"/>
    <x v="2"/>
    <s v="US"/>
    <s v="USD"/>
    <d v="2015-08-14T01:56:53"/>
    <d v="2015-08-14T01:56:53"/>
    <n v="1440813413"/>
    <n v="1439517413"/>
    <b v="0"/>
    <n v="4"/>
    <b v="0"/>
    <s v="theater/plays"/>
    <n v="2.1333333333333333E-2"/>
    <n v="8"/>
    <s v="theater"/>
    <s v="plays"/>
    <x v="4"/>
    <n v="0"/>
    <n v="1"/>
    <n v="0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0-09T17:59:41"/>
    <d v="2015-10-09T17:59:41"/>
    <n v="1447009181"/>
    <n v="1444413581"/>
    <b v="0"/>
    <n v="0"/>
    <b v="0"/>
    <s v="theater/plays"/>
    <n v="0"/>
    <e v="#DIV/0!"/>
    <s v="theater"/>
    <s v="plays"/>
    <x v="4"/>
    <n v="0"/>
    <n v="1"/>
    <n v="0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2-01T16:08:13"/>
    <d v="2016-02-01T16:08:13"/>
    <n v="1456934893"/>
    <n v="1454342893"/>
    <b v="0"/>
    <n v="3"/>
    <b v="0"/>
    <s v="theater/plays"/>
    <n v="4.1818181818181817E-2"/>
    <n v="23"/>
    <s v="theater"/>
    <s v="plays"/>
    <x v="4"/>
    <n v="0"/>
    <n v="1"/>
    <n v="0"/>
    <n v="1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01T15:28:02"/>
    <d v="2015-05-01T15:28:02"/>
    <n v="1433086082"/>
    <n v="1430494082"/>
    <b v="0"/>
    <n v="1"/>
    <b v="0"/>
    <s v="theater/plays"/>
    <n v="0.2"/>
    <n v="100"/>
    <s v="theater"/>
    <s v="plays"/>
    <x v="2"/>
    <n v="0"/>
    <n v="1"/>
    <n v="0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0-12T22:34:19"/>
    <d v="2015-10-12T22:34:19"/>
    <n v="1449876859"/>
    <n v="1444689259"/>
    <b v="0"/>
    <n v="9"/>
    <b v="0"/>
    <s v="theater/plays"/>
    <n v="5.4100000000000002E-2"/>
    <n v="60.11"/>
    <s v="theater"/>
    <s v="plays"/>
    <x v="1"/>
    <n v="0"/>
    <n v="1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4-13T20:45:12"/>
    <d v="2015-04-13T20:45:12"/>
    <n v="1431549912"/>
    <n v="1428957912"/>
    <b v="0"/>
    <n v="1"/>
    <b v="0"/>
    <s v="theater/plays"/>
    <n v="6.0000000000000002E-5"/>
    <n v="3"/>
    <s v="theater"/>
    <s v="plays"/>
    <x v="10"/>
    <n v="0"/>
    <n v="1"/>
    <n v="0"/>
    <n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6-19T09:21:30"/>
    <d v="2014-06-19T09:21:30"/>
    <n v="1405761690"/>
    <n v="1403169690"/>
    <b v="0"/>
    <n v="1"/>
    <b v="0"/>
    <s v="theater/plays"/>
    <n v="2.5000000000000001E-3"/>
    <n v="5"/>
    <s v="theater"/>
    <s v="plays"/>
    <x v="4"/>
    <n v="0"/>
    <n v="1"/>
    <n v="0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1-15T16:24:37"/>
    <d v="2015-01-15T16:24:37"/>
    <n v="1423913220"/>
    <n v="1421339077"/>
    <b v="0"/>
    <n v="4"/>
    <b v="0"/>
    <s v="theater/plays"/>
    <n v="0.35"/>
    <n v="17.5"/>
    <s v="theater"/>
    <s v="plays"/>
    <x v="2"/>
    <n v="0"/>
    <n v="1"/>
    <n v="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07T06:24:24"/>
    <d v="2014-11-07T06:24:24"/>
    <n v="1416499440"/>
    <n v="1415341464"/>
    <b v="0"/>
    <n v="17"/>
    <b v="0"/>
    <s v="theater/plays"/>
    <n v="0.16566666666666666"/>
    <n v="29.24"/>
    <s v="theater"/>
    <s v="plays"/>
    <x v="4"/>
    <n v="0"/>
    <n v="1"/>
    <n v="0"/>
    <n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3-06T09:23:41"/>
    <d v="2015-03-06T09:23:41"/>
    <n v="1428222221"/>
    <n v="1425633821"/>
    <b v="0"/>
    <n v="0"/>
    <b v="0"/>
    <s v="theater/plays"/>
    <n v="0"/>
    <e v="#DIV/0!"/>
    <s v="theater"/>
    <s v="plays"/>
    <x v="4"/>
    <n v="0"/>
    <n v="1"/>
    <n v="0"/>
    <n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2-26T23:07:06"/>
    <d v="2015-02-26T23:07:06"/>
    <n v="1427580426"/>
    <n v="1424992026"/>
    <b v="0"/>
    <n v="12"/>
    <b v="0"/>
    <s v="theater/plays"/>
    <n v="0.57199999999999995"/>
    <n v="59.58"/>
    <s v="theater"/>
    <s v="plays"/>
    <x v="4"/>
    <n v="0"/>
    <n v="1"/>
    <n v="0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7-22T19:53:18"/>
    <d v="2014-07-22T19:53:18"/>
    <n v="1409514709"/>
    <n v="1406058798"/>
    <b v="0"/>
    <n v="14"/>
    <b v="0"/>
    <s v="theater/plays"/>
    <n v="0.16514285714285715"/>
    <n v="82.57"/>
    <s v="theater"/>
    <s v="plays"/>
    <x v="0"/>
    <n v="0"/>
    <n v="1"/>
    <n v="0"/>
    <n v="1"/>
  </r>
  <r>
    <n v="4000"/>
    <s v="The Escorts"/>
    <s v="An Enticing Trip into the World of Assisted Dying"/>
    <n v="8000"/>
    <n v="10"/>
    <x v="2"/>
    <s v="US"/>
    <s v="USD"/>
    <d v="2016-03-08T15:29:18"/>
    <d v="2016-03-08T15:29:18"/>
    <n v="1462631358"/>
    <n v="1457450958"/>
    <b v="0"/>
    <n v="1"/>
    <b v="0"/>
    <s v="theater/plays"/>
    <n v="1.25E-3"/>
    <n v="10"/>
    <s v="theater"/>
    <s v="plays"/>
    <x v="0"/>
    <n v="0"/>
    <n v="1"/>
    <n v="0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2-09T23:08:28"/>
    <d v="2017-02-09T23:08:28"/>
    <n v="1488394800"/>
    <n v="1486681708"/>
    <b v="0"/>
    <n v="14"/>
    <b v="0"/>
    <s v="theater/plays"/>
    <n v="0.3775"/>
    <n v="32.36"/>
    <s v="theater"/>
    <s v="plays"/>
    <x v="4"/>
    <n v="0"/>
    <n v="1"/>
    <n v="0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8-28T01:02:41"/>
    <d v="2014-08-28T01:02:41"/>
    <n v="1411779761"/>
    <n v="1409187761"/>
    <b v="0"/>
    <n v="4"/>
    <b v="0"/>
    <s v="theater/plays"/>
    <n v="1.84E-2"/>
    <n v="5.75"/>
    <s v="theater"/>
    <s v="plays"/>
    <x v="4"/>
    <n v="0"/>
    <n v="1"/>
    <n v="0"/>
    <n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1-16T14:05:47"/>
    <d v="2015-01-16T14:05:47"/>
    <n v="1424009147"/>
    <n v="1421417147"/>
    <b v="0"/>
    <n v="2"/>
    <b v="0"/>
    <s v="theater/plays"/>
    <n v="0.10050000000000001"/>
    <n v="100.5"/>
    <s v="theater"/>
    <s v="plays"/>
    <x v="4"/>
    <n v="0"/>
    <n v="1"/>
    <n v="0"/>
    <n v="1"/>
  </r>
  <r>
    <n v="4004"/>
    <s v="South Florida Tours"/>
    <s v="Help Launch The Queen Into South Florida!"/>
    <n v="500"/>
    <n v="1"/>
    <x v="2"/>
    <s v="US"/>
    <s v="USD"/>
    <d v="2014-09-08T03:54:17"/>
    <d v="2014-09-08T03:54:17"/>
    <n v="1412740457"/>
    <n v="1410148457"/>
    <b v="0"/>
    <n v="1"/>
    <b v="0"/>
    <s v="theater/plays"/>
    <n v="2E-3"/>
    <n v="1"/>
    <s v="theater"/>
    <s v="plays"/>
    <x v="2"/>
    <n v="0"/>
    <n v="1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08-21T19:23:05"/>
    <d v="2014-08-21T19:23:05"/>
    <n v="1413832985"/>
    <n v="1408648985"/>
    <b v="0"/>
    <n v="2"/>
    <b v="0"/>
    <s v="theater/plays"/>
    <n v="1.3333333333333334E-2"/>
    <n v="20"/>
    <s v="theater"/>
    <s v="plays"/>
    <x v="4"/>
    <n v="0"/>
    <n v="1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1-22T18:33:07"/>
    <d v="2016-01-22T18:33:07"/>
    <n v="1455647587"/>
    <n v="1453487587"/>
    <b v="0"/>
    <n v="1"/>
    <b v="0"/>
    <s v="theater/plays"/>
    <n v="6.666666666666667E-5"/>
    <n v="2"/>
    <s v="theater"/>
    <s v="plays"/>
    <x v="5"/>
    <n v="0"/>
    <n v="1"/>
    <n v="0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7-28T18:33:01"/>
    <d v="2014-07-28T18:33:01"/>
    <n v="1409070480"/>
    <n v="1406572381"/>
    <b v="0"/>
    <n v="1"/>
    <b v="0"/>
    <s v="theater/plays"/>
    <n v="2.5000000000000001E-3"/>
    <n v="5"/>
    <s v="theater"/>
    <s v="plays"/>
    <x v="4"/>
    <n v="0"/>
    <n v="1"/>
    <n v="0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6-22T23:08:27"/>
    <d v="2015-06-22T23:08:27"/>
    <n v="1437606507"/>
    <n v="1435014507"/>
    <b v="0"/>
    <n v="4"/>
    <b v="0"/>
    <s v="theater/plays"/>
    <n v="0.06"/>
    <n v="15"/>
    <s v="theater"/>
    <s v="plays"/>
    <x v="4"/>
    <n v="0"/>
    <n v="1"/>
    <n v="0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7-31T16:49:20"/>
    <d v="2014-07-31T16:49:20"/>
    <n v="1410281360"/>
    <n v="1406825360"/>
    <b v="0"/>
    <n v="3"/>
    <b v="0"/>
    <s v="theater/plays"/>
    <n v="3.8860103626943004E-2"/>
    <n v="25"/>
    <s v="theater"/>
    <s v="plays"/>
    <x v="4"/>
    <n v="0"/>
    <n v="1"/>
    <n v="0"/>
    <n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09T18:29:26"/>
    <d v="2014-10-09T18:29:26"/>
    <n v="1414348166"/>
    <n v="1412879366"/>
    <b v="0"/>
    <n v="38"/>
    <b v="0"/>
    <s v="theater/plays"/>
    <n v="0.24194444444444443"/>
    <n v="45.84"/>
    <s v="theater"/>
    <s v="plays"/>
    <x v="0"/>
    <n v="0"/>
    <n v="1"/>
    <n v="0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4-12-29T13:04:38"/>
    <d v="2014-12-29T13:04:38"/>
    <n v="1422450278"/>
    <n v="1419858278"/>
    <b v="0"/>
    <n v="4"/>
    <b v="0"/>
    <s v="theater/plays"/>
    <n v="7.5999999999999998E-2"/>
    <n v="4.75"/>
    <s v="theater"/>
    <s v="plays"/>
    <x v="2"/>
    <n v="0"/>
    <n v="1"/>
    <n v="0"/>
    <n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4-02T13:04:09"/>
    <d v="2015-04-02T13:04:09"/>
    <n v="1430571849"/>
    <n v="1427979849"/>
    <b v="0"/>
    <n v="0"/>
    <b v="0"/>
    <s v="theater/plays"/>
    <n v="0"/>
    <e v="#DIV/0!"/>
    <s v="theater"/>
    <s v="plays"/>
    <x v="2"/>
    <n v="0"/>
    <n v="1"/>
    <n v="0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1-17T07:13:43"/>
    <d v="2015-01-17T07:13:43"/>
    <n v="1424070823"/>
    <n v="1421478823"/>
    <b v="0"/>
    <n v="2"/>
    <b v="0"/>
    <s v="theater/plays"/>
    <n v="1.2999999999999999E-2"/>
    <n v="13"/>
    <s v="theater"/>
    <s v="plays"/>
    <x v="4"/>
    <n v="0"/>
    <n v="1"/>
    <n v="0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2-19T05:54:29"/>
    <d v="2016-02-19T05:54:29"/>
    <n v="1457157269"/>
    <n v="1455861269"/>
    <b v="0"/>
    <n v="0"/>
    <b v="0"/>
    <s v="theater/plays"/>
    <n v="0"/>
    <e v="#DIV/0!"/>
    <s v="theater"/>
    <s v="plays"/>
    <x v="0"/>
    <n v="0"/>
    <n v="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6-19T18:44:23"/>
    <d v="2015-06-19T18:44:23"/>
    <n v="1437331463"/>
    <n v="1434739463"/>
    <b v="0"/>
    <n v="1"/>
    <b v="0"/>
    <s v="theater/plays"/>
    <n v="1.4285714285714287E-4"/>
    <n v="1"/>
    <s v="theater"/>
    <s v="plays"/>
    <x v="0"/>
    <n v="0"/>
    <n v="1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8-18T20:56:40"/>
    <d v="2014-08-18T20:56:40"/>
    <n v="1410987400"/>
    <n v="1408395400"/>
    <b v="0"/>
    <n v="7"/>
    <b v="0"/>
    <s v="theater/plays"/>
    <n v="0.14000000000000001"/>
    <n v="10"/>
    <s v="theater"/>
    <s v="plays"/>
    <x v="2"/>
    <n v="0"/>
    <n v="1"/>
    <n v="0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8-05T16:07:54"/>
    <d v="2014-08-05T16:07:54"/>
    <n v="1409846874"/>
    <n v="1407254874"/>
    <b v="0"/>
    <n v="2"/>
    <b v="0"/>
    <s v="theater/plays"/>
    <n v="1.0500000000000001E-2"/>
    <n v="52.5"/>
    <s v="theater"/>
    <s v="plays"/>
    <x v="1"/>
    <n v="0"/>
    <n v="1"/>
    <n v="0"/>
    <n v="1"/>
  </r>
  <r>
    <n v="4018"/>
    <s v="Time Please Fringe"/>
    <s v="Funding for a production of Time Please at the Brighton Fringe 2017... and beyond."/>
    <n v="1500"/>
    <n v="130"/>
    <x v="2"/>
    <s v="GB"/>
    <s v="GBP"/>
    <d v="2016-09-07T21:51:48"/>
    <d v="2016-09-07T21:51:48"/>
    <n v="1475877108"/>
    <n v="1473285108"/>
    <b v="0"/>
    <n v="4"/>
    <b v="0"/>
    <s v="theater/plays"/>
    <n v="8.666666666666667E-2"/>
    <n v="32.5"/>
    <s v="theater"/>
    <s v="plays"/>
    <x v="4"/>
    <n v="0"/>
    <n v="1"/>
    <n v="0"/>
    <n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2-17T16:13:16"/>
    <d v="2016-02-17T16:13:16"/>
    <n v="1460737680"/>
    <n v="1455725596"/>
    <b v="0"/>
    <n v="4"/>
    <b v="0"/>
    <s v="theater/plays"/>
    <n v="8.2857142857142851E-3"/>
    <n v="7.25"/>
    <s v="theater"/>
    <s v="plays"/>
    <x v="4"/>
    <n v="0"/>
    <n v="1"/>
    <n v="0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2-22T04:34:59"/>
    <d v="2015-02-22T04:34:59"/>
    <n v="1427168099"/>
    <n v="1424579699"/>
    <b v="0"/>
    <n v="3"/>
    <b v="0"/>
    <s v="theater/plays"/>
    <n v="0.16666666666666666"/>
    <n v="33.33"/>
    <s v="theater"/>
    <s v="plays"/>
    <x v="2"/>
    <n v="0"/>
    <n v="1"/>
    <n v="0"/>
    <n v="1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08-27T21:52:38"/>
    <d v="2014-08-27T21:52:38"/>
    <n v="1414360358"/>
    <n v="1409176358"/>
    <b v="0"/>
    <n v="2"/>
    <b v="0"/>
    <s v="theater/plays"/>
    <n v="8.3333333333333332E-3"/>
    <n v="62.5"/>
    <s v="theater"/>
    <s v="plays"/>
    <x v="6"/>
    <n v="0"/>
    <n v="1"/>
    <n v="0"/>
    <n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4-12-17T14:01:07"/>
    <d v="2014-12-17T14:01:07"/>
    <n v="1422759240"/>
    <n v="1418824867"/>
    <b v="0"/>
    <n v="197"/>
    <b v="0"/>
    <s v="theater/plays"/>
    <n v="0.69561111111111107"/>
    <n v="63.56"/>
    <s v="theater"/>
    <s v="plays"/>
    <x v="6"/>
    <n v="0"/>
    <n v="1"/>
    <n v="0"/>
    <n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2-08T23:59:23"/>
    <d v="2016-02-08T23:59:23"/>
    <n v="1458860363"/>
    <n v="1454975963"/>
    <b v="0"/>
    <n v="0"/>
    <b v="0"/>
    <s v="theater/plays"/>
    <n v="0"/>
    <e v="#DIV/0!"/>
    <s v="theater"/>
    <s v="plays"/>
    <x v="0"/>
    <n v="0"/>
    <n v="1"/>
    <n v="0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01T16:04:57"/>
    <d v="2015-08-01T16:04:57"/>
    <n v="1441037097"/>
    <n v="1438445097"/>
    <b v="0"/>
    <n v="1"/>
    <b v="0"/>
    <s v="theater/plays"/>
    <n v="1.2500000000000001E-2"/>
    <n v="10"/>
    <s v="theater"/>
    <s v="plays"/>
    <x v="2"/>
    <n v="0"/>
    <n v="1"/>
    <n v="0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5-27T05:42:16"/>
    <d v="2015-05-27T05:42:16"/>
    <n v="1437889336"/>
    <n v="1432705336"/>
    <b v="0"/>
    <n v="4"/>
    <b v="0"/>
    <s v="theater/plays"/>
    <n v="0.05"/>
    <n v="62.5"/>
    <s v="theater"/>
    <s v="plays"/>
    <x v="0"/>
    <n v="0"/>
    <n v="1"/>
    <n v="0"/>
    <n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0-05T15:43:59"/>
    <d v="2015-10-05T15:43:59"/>
    <n v="1449247439"/>
    <n v="1444059839"/>
    <b v="0"/>
    <n v="0"/>
    <b v="0"/>
    <s v="theater/plays"/>
    <n v="0"/>
    <e v="#DIV/0!"/>
    <s v="theater"/>
    <s v="plays"/>
    <x v="4"/>
    <n v="0"/>
    <n v="1"/>
    <n v="0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02T23:18:01"/>
    <d v="2017-02-02T23:18:01"/>
    <n v="1487811600"/>
    <n v="1486077481"/>
    <b v="0"/>
    <n v="7"/>
    <b v="0"/>
    <s v="theater/plays"/>
    <n v="7.166666666666667E-2"/>
    <n v="30.71"/>
    <s v="theater"/>
    <s v="plays"/>
    <x v="4"/>
    <n v="0"/>
    <n v="1"/>
    <n v="0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5-06T22:31:40"/>
    <d v="2014-05-06T22:31:40"/>
    <n v="1402007500"/>
    <n v="1399415500"/>
    <b v="0"/>
    <n v="11"/>
    <b v="0"/>
    <s v="theater/plays"/>
    <n v="0.28050000000000003"/>
    <n v="51"/>
    <s v="theater"/>
    <s v="plays"/>
    <x v="4"/>
    <n v="0"/>
    <n v="1"/>
    <n v="0"/>
    <n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1-14T00:36:10"/>
    <d v="2015-11-14T00:36:10"/>
    <n v="1450053370"/>
    <n v="1447461370"/>
    <b v="0"/>
    <n v="0"/>
    <b v="0"/>
    <s v="theater/plays"/>
    <n v="0"/>
    <e v="#DIV/0!"/>
    <s v="theater"/>
    <s v="plays"/>
    <x v="8"/>
    <n v="0"/>
    <n v="1"/>
    <n v="0"/>
    <n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1-05T15:43:19"/>
    <d v="2016-01-05T15:43:19"/>
    <n v="1454525340"/>
    <n v="1452008599"/>
    <b v="0"/>
    <n v="6"/>
    <b v="0"/>
    <s v="theater/plays"/>
    <n v="0.16"/>
    <n v="66.67"/>
    <s v="theater"/>
    <s v="plays"/>
    <x v="4"/>
    <n v="0"/>
    <n v="1"/>
    <n v="0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0-29T14:02:44"/>
    <d v="2014-10-29T14:02:44"/>
    <n v="1418914964"/>
    <n v="1414591364"/>
    <b v="0"/>
    <n v="0"/>
    <b v="0"/>
    <s v="theater/plays"/>
    <n v="0"/>
    <e v="#DIV/0!"/>
    <s v="theater"/>
    <s v="plays"/>
    <x v="0"/>
    <n v="0"/>
    <n v="1"/>
    <n v="0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0-16T19:25:16"/>
    <d v="2015-10-16T19:25:16"/>
    <n v="1450211116"/>
    <n v="1445023516"/>
    <b v="0"/>
    <n v="7"/>
    <b v="0"/>
    <s v="theater/plays"/>
    <n v="6.8287037037037035E-2"/>
    <n v="59"/>
    <s v="theater"/>
    <s v="plays"/>
    <x v="0"/>
    <n v="0"/>
    <n v="1"/>
    <n v="0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09-01T06:27:04"/>
    <d v="2016-09-01T06:27:04"/>
    <n v="1475398800"/>
    <n v="1472711224"/>
    <b v="0"/>
    <n v="94"/>
    <b v="0"/>
    <s v="theater/plays"/>
    <n v="0.25698702928870293"/>
    <n v="65.34"/>
    <s v="theater"/>
    <s v="plays"/>
    <x v="8"/>
    <n v="0"/>
    <n v="1"/>
    <n v="0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3-04T22:44:10"/>
    <d v="2015-03-04T22:44:10"/>
    <n v="1428097450"/>
    <n v="1425509050"/>
    <b v="0"/>
    <n v="2"/>
    <b v="0"/>
    <s v="theater/plays"/>
    <n v="1.4814814814814815E-2"/>
    <n v="100"/>
    <s v="theater"/>
    <s v="plays"/>
    <x v="1"/>
    <n v="0"/>
    <n v="1"/>
    <n v="0"/>
    <n v="1"/>
  </r>
  <r>
    <n v="4035"/>
    <s v="The Lost Boy"/>
    <s v="&quot;Stories are where you go to look for the truth of your own life.&quot; (Frank Delaney)"/>
    <n v="10000"/>
    <n v="3685"/>
    <x v="2"/>
    <s v="US"/>
    <s v="USD"/>
    <d v="2014-09-21T21:11:27"/>
    <d v="2014-09-21T21:11:27"/>
    <n v="1413925887"/>
    <n v="1411333887"/>
    <b v="0"/>
    <n v="25"/>
    <b v="0"/>
    <s v="theater/plays"/>
    <n v="0.36849999999999999"/>
    <n v="147.4"/>
    <s v="theater"/>
    <s v="plays"/>
    <x v="1"/>
    <n v="0"/>
    <n v="1"/>
    <n v="0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6-14T22:29:24"/>
    <d v="2014-06-14T22:29:24"/>
    <n v="1404253800"/>
    <n v="1402784964"/>
    <b v="0"/>
    <n v="17"/>
    <b v="0"/>
    <s v="theater/plays"/>
    <n v="0.47049999999999997"/>
    <n v="166.06"/>
    <s v="theater"/>
    <s v="plays"/>
    <x v="0"/>
    <n v="0"/>
    <n v="1"/>
    <n v="0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07T01:41:55"/>
    <d v="2016-05-07T01:41:55"/>
    <n v="1464099900"/>
    <n v="1462585315"/>
    <b v="0"/>
    <n v="2"/>
    <b v="0"/>
    <s v="theater/plays"/>
    <n v="0.11428571428571428"/>
    <n v="40"/>
    <s v="theater"/>
    <s v="plays"/>
    <x v="2"/>
    <n v="0"/>
    <n v="1"/>
    <n v="0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08-18T19:10:10"/>
    <d v="2014-08-18T19:10:10"/>
    <n v="1413573010"/>
    <n v="1408389010"/>
    <b v="0"/>
    <n v="4"/>
    <b v="0"/>
    <s v="theater/plays"/>
    <n v="0.12039999999999999"/>
    <n v="75.25"/>
    <s v="theater"/>
    <s v="plays"/>
    <x v="4"/>
    <n v="0"/>
    <n v="1"/>
    <n v="0"/>
    <n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0-28T16:06:07"/>
    <d v="2015-10-28T16:06:07"/>
    <n v="1448949540"/>
    <n v="1446048367"/>
    <b v="0"/>
    <n v="5"/>
    <b v="0"/>
    <s v="theater/plays"/>
    <n v="0.6"/>
    <n v="60"/>
    <s v="theater"/>
    <s v="plays"/>
    <x v="2"/>
    <n v="0"/>
    <n v="1"/>
    <n v="0"/>
    <n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5-20T05:33:24"/>
    <d v="2015-05-20T05:33:24"/>
    <n v="1437188400"/>
    <n v="1432100004"/>
    <b v="0"/>
    <n v="2"/>
    <b v="0"/>
    <s v="theater/plays"/>
    <n v="0.3125"/>
    <n v="1250"/>
    <s v="theater"/>
    <s v="plays"/>
    <x v="0"/>
    <n v="0"/>
    <n v="1"/>
    <n v="0"/>
    <n v="1"/>
  </r>
  <r>
    <n v="4041"/>
    <s v="In the Land of Gold"/>
    <s v="A bold, colouful, vibrant play centred around the last remaining monarchy of Africa."/>
    <n v="5000"/>
    <n v="21"/>
    <x v="2"/>
    <s v="GB"/>
    <s v="GBP"/>
    <d v="2016-07-08T11:22:34"/>
    <d v="2016-07-08T11:22:34"/>
    <n v="1473160954"/>
    <n v="1467976954"/>
    <b v="0"/>
    <n v="2"/>
    <b v="0"/>
    <s v="theater/plays"/>
    <n v="4.1999999999999997E-3"/>
    <n v="10.5"/>
    <s v="theater"/>
    <s v="plays"/>
    <x v="0"/>
    <n v="0"/>
    <n v="1"/>
    <n v="0"/>
    <n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4-12-22T02:01:04"/>
    <d v="2014-12-22T02:01:04"/>
    <n v="1421781360"/>
    <n v="1419213664"/>
    <b v="0"/>
    <n v="3"/>
    <b v="0"/>
    <s v="theater/plays"/>
    <n v="2.0999999999999999E-3"/>
    <n v="7"/>
    <s v="theater"/>
    <s v="plays"/>
    <x v="1"/>
    <n v="0"/>
    <n v="1"/>
    <n v="0"/>
    <n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05T22:58:45"/>
    <d v="2014-11-05T22:58:45"/>
    <n v="1416524325"/>
    <n v="1415228325"/>
    <b v="0"/>
    <n v="0"/>
    <b v="0"/>
    <s v="theater/plays"/>
    <n v="0"/>
    <e v="#DIV/0!"/>
    <s v="theater"/>
    <s v="plays"/>
    <x v="2"/>
    <n v="0"/>
    <n v="1"/>
    <n v="0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3-11T05:16:22"/>
    <d v="2015-03-11T05:16:22"/>
    <n v="1428642000"/>
    <n v="1426050982"/>
    <b v="0"/>
    <n v="4"/>
    <b v="0"/>
    <s v="theater/plays"/>
    <n v="0.375"/>
    <n v="56.25"/>
    <s v="theater"/>
    <s v="plays"/>
    <x v="2"/>
    <n v="0"/>
    <n v="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7-22T04:49:49"/>
    <d v="2014-07-22T04:49:49"/>
    <n v="1408596589"/>
    <n v="1406004589"/>
    <b v="0"/>
    <n v="1"/>
    <b v="0"/>
    <s v="theater/plays"/>
    <n v="2.0000000000000001E-4"/>
    <n v="1"/>
    <s v="theater"/>
    <s v="plays"/>
    <x v="0"/>
    <n v="0"/>
    <n v="1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09-22T15:36:50"/>
    <d v="2014-09-22T15:36:50"/>
    <n v="1413992210"/>
    <n v="1411400210"/>
    <b v="0"/>
    <n v="12"/>
    <b v="0"/>
    <s v="theater/plays"/>
    <n v="8.2142857142857142E-2"/>
    <n v="38.33"/>
    <s v="theater"/>
    <s v="plays"/>
    <x v="0"/>
    <n v="0"/>
    <n v="1"/>
    <n v="0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4-12-18T00:32:23"/>
    <d v="2014-12-18T00:32:23"/>
    <n v="1420938000"/>
    <n v="1418862743"/>
    <b v="0"/>
    <n v="4"/>
    <b v="0"/>
    <s v="theater/plays"/>
    <n v="2.1999999999999999E-2"/>
    <n v="27.5"/>
    <s v="theater"/>
    <s v="plays"/>
    <x v="0"/>
    <n v="0"/>
    <n v="1"/>
    <n v="0"/>
    <n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3-07T12:13:07"/>
    <d v="2016-03-07T12:13:07"/>
    <n v="1460373187"/>
    <n v="1457352787"/>
    <b v="0"/>
    <n v="91"/>
    <b v="0"/>
    <s v="theater/plays"/>
    <n v="0.17652941176470588"/>
    <n v="32.979999999999997"/>
    <s v="theater"/>
    <s v="plays"/>
    <x v="6"/>
    <n v="0"/>
    <n v="1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6-14T23:00:15"/>
    <d v="2015-06-14T23:00:15"/>
    <n v="1436914815"/>
    <n v="1434322815"/>
    <b v="0"/>
    <n v="1"/>
    <b v="0"/>
    <s v="theater/plays"/>
    <n v="8.0000000000000004E-4"/>
    <n v="16"/>
    <s v="theater"/>
    <s v="plays"/>
    <x v="8"/>
    <n v="0"/>
    <n v="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09-23T15:16:31"/>
    <d v="2014-09-23T15:16:31"/>
    <n v="1414077391"/>
    <n v="1411485391"/>
    <b v="0"/>
    <n v="1"/>
    <b v="0"/>
    <s v="theater/plays"/>
    <n v="6.6666666666666664E-4"/>
    <n v="1"/>
    <s v="theater"/>
    <s v="plays"/>
    <x v="4"/>
    <n v="0"/>
    <n v="1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2T19:26:37"/>
    <d v="2014-05-02T19:26:37"/>
    <n v="1399618380"/>
    <n v="1399058797"/>
    <b v="0"/>
    <n v="0"/>
    <b v="0"/>
    <s v="theater/plays"/>
    <n v="0"/>
    <e v="#DIV/0!"/>
    <s v="theater"/>
    <s v="plays"/>
    <x v="2"/>
    <n v="0"/>
    <n v="1"/>
    <n v="0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08-14T21:05:16"/>
    <d v="2014-08-14T21:05:16"/>
    <n v="1413234316"/>
    <n v="1408050316"/>
    <b v="0"/>
    <n v="13"/>
    <b v="0"/>
    <s v="theater/plays"/>
    <n v="0.37533333333333335"/>
    <n v="86.62"/>
    <s v="theater"/>
    <s v="plays"/>
    <x v="4"/>
    <n v="0"/>
    <n v="1"/>
    <n v="0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0-16T16:33:48"/>
    <d v="2014-10-16T16:33:48"/>
    <n v="1416081600"/>
    <n v="1413477228"/>
    <b v="0"/>
    <n v="2"/>
    <b v="0"/>
    <s v="theater/plays"/>
    <n v="0.22"/>
    <n v="55"/>
    <s v="theater"/>
    <s v="plays"/>
    <x v="2"/>
    <n v="0"/>
    <n v="1"/>
    <n v="0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08-31T20:11:25"/>
    <d v="2016-08-31T20:11:25"/>
    <n v="1475294400"/>
    <n v="1472674285"/>
    <b v="0"/>
    <n v="0"/>
    <b v="0"/>
    <s v="theater/plays"/>
    <n v="0"/>
    <e v="#DIV/0!"/>
    <s v="theater"/>
    <s v="plays"/>
    <x v="0"/>
    <n v="0"/>
    <n v="1"/>
    <n v="0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5-20T15:33:51"/>
    <d v="2014-05-20T15:33:51"/>
    <n v="1403192031"/>
    <n v="1400600031"/>
    <b v="0"/>
    <n v="21"/>
    <b v="0"/>
    <s v="theater/plays"/>
    <n v="0.1762"/>
    <n v="41.95"/>
    <s v="theater"/>
    <s v="plays"/>
    <x v="0"/>
    <n v="0"/>
    <n v="1"/>
    <n v="0"/>
    <n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6-13T22:23:59"/>
    <d v="2016-06-13T22:23:59"/>
    <n v="1467575940"/>
    <n v="1465856639"/>
    <b v="0"/>
    <n v="9"/>
    <b v="0"/>
    <s v="theater/plays"/>
    <n v="0.53"/>
    <n v="88.33"/>
    <s v="theater"/>
    <s v="plays"/>
    <x v="4"/>
    <n v="0"/>
    <n v="1"/>
    <n v="0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02T23:14:40"/>
    <d v="2015-11-02T23:14:40"/>
    <n v="1448492400"/>
    <n v="1446506080"/>
    <b v="0"/>
    <n v="6"/>
    <b v="0"/>
    <s v="theater/plays"/>
    <n v="0.22142857142857142"/>
    <n v="129.16999999999999"/>
    <s v="theater"/>
    <s v="plays"/>
    <x v="4"/>
    <n v="0"/>
    <n v="1"/>
    <n v="0"/>
    <n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3-17T01:27:24"/>
    <d v="2016-03-17T01:27:24"/>
    <n v="1459483140"/>
    <n v="1458178044"/>
    <b v="0"/>
    <n v="4"/>
    <b v="0"/>
    <s v="theater/plays"/>
    <n v="2.5333333333333333E-2"/>
    <n v="23.75"/>
    <s v="theater"/>
    <s v="plays"/>
    <x v="4"/>
    <n v="0"/>
    <n v="1"/>
    <n v="0"/>
    <n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8-15T15:22:32"/>
    <d v="2014-08-15T15:22:32"/>
    <n v="1410836400"/>
    <n v="1408116152"/>
    <b v="0"/>
    <n v="7"/>
    <b v="0"/>
    <s v="theater/plays"/>
    <n v="2.5000000000000001E-2"/>
    <n v="35.71"/>
    <s v="theater"/>
    <s v="plays"/>
    <x v="1"/>
    <n v="0"/>
    <n v="1"/>
    <n v="0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5-20T16:40:56"/>
    <d v="2014-05-20T16:40:56"/>
    <n v="1403539200"/>
    <n v="1400604056"/>
    <b v="0"/>
    <n v="5"/>
    <b v="0"/>
    <s v="theater/plays"/>
    <n v="2.8500000000000001E-2"/>
    <n v="57"/>
    <s v="theater"/>
    <s v="plays"/>
    <x v="1"/>
    <n v="0"/>
    <n v="1"/>
    <n v="0"/>
    <n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2-21T03:23:43"/>
    <d v="2016-02-21T03:23:43"/>
    <n v="1461205423"/>
    <n v="1456025023"/>
    <b v="0"/>
    <n v="0"/>
    <b v="0"/>
    <s v="theater/plays"/>
    <n v="0"/>
    <e v="#DIV/0!"/>
    <s v="theater"/>
    <s v="plays"/>
    <x v="2"/>
    <n v="0"/>
    <n v="1"/>
    <n v="0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6-02T17:44:28"/>
    <d v="2016-06-02T17:44:28"/>
    <n v="1467481468"/>
    <n v="1464889468"/>
    <b v="0"/>
    <n v="3"/>
    <b v="0"/>
    <s v="theater/plays"/>
    <n v="2.4500000000000001E-2"/>
    <n v="163.33000000000001"/>
    <s v="theater"/>
    <s v="plays"/>
    <x v="8"/>
    <n v="0"/>
    <n v="1"/>
    <n v="0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5-28T16:21:24"/>
    <d v="2014-05-28T16:21:24"/>
    <n v="1403886084"/>
    <n v="1401294084"/>
    <b v="0"/>
    <n v="9"/>
    <b v="0"/>
    <s v="theater/plays"/>
    <n v="1.4210526315789474E-2"/>
    <n v="15"/>
    <s v="theater"/>
    <s v="plays"/>
    <x v="0"/>
    <n v="0"/>
    <n v="1"/>
    <n v="0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3-30T14:07:06"/>
    <d v="2015-03-30T14:07:06"/>
    <n v="1430316426"/>
    <n v="1427724426"/>
    <b v="0"/>
    <n v="6"/>
    <b v="0"/>
    <s v="theater/plays"/>
    <n v="0.1925"/>
    <n v="64.17"/>
    <s v="theater"/>
    <s v="plays"/>
    <x v="4"/>
    <n v="0"/>
    <n v="1"/>
    <n v="0"/>
    <n v="1"/>
  </r>
  <r>
    <n v="4065"/>
    <s v="A Midsummer's Night's Dream"/>
    <s v="A classical/ fantasy version of midsummers done by professionally trained actors in Tulsa!"/>
    <n v="4000"/>
    <n v="27"/>
    <x v="2"/>
    <s v="US"/>
    <s v="USD"/>
    <d v="2014-07-13T22:50:11"/>
    <d v="2014-07-13T22:50:11"/>
    <n v="1407883811"/>
    <n v="1405291811"/>
    <b v="0"/>
    <n v="4"/>
    <b v="0"/>
    <s v="theater/plays"/>
    <n v="6.7499999999999999E-3"/>
    <n v="6.75"/>
    <s v="theater"/>
    <s v="plays"/>
    <x v="4"/>
    <n v="0"/>
    <n v="1"/>
    <n v="0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4-19T00:56:28"/>
    <d v="2016-04-19T00:56:28"/>
    <n v="1463619388"/>
    <n v="1461027388"/>
    <b v="0"/>
    <n v="1"/>
    <b v="0"/>
    <s v="theater/plays"/>
    <n v="1.6666666666666668E-3"/>
    <n v="25"/>
    <s v="theater"/>
    <s v="plays"/>
    <x v="6"/>
    <n v="0"/>
    <n v="1"/>
    <n v="0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8-19T02:49:10"/>
    <d v="2015-08-19T02:49:10"/>
    <n v="1443408550"/>
    <n v="1439952550"/>
    <b v="0"/>
    <n v="17"/>
    <b v="0"/>
    <s v="theater/plays"/>
    <n v="0.60899999999999999"/>
    <n v="179.12"/>
    <s v="theater"/>
    <s v="plays"/>
    <x v="0"/>
    <n v="0"/>
    <n v="1"/>
    <n v="0"/>
    <n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6-12-14T23:07:35"/>
    <d v="2016-12-14T23:07:35"/>
    <n v="1484348700"/>
    <n v="1481756855"/>
    <b v="0"/>
    <n v="1"/>
    <b v="0"/>
    <s v="theater/plays"/>
    <n v="0.01"/>
    <n v="34.950000000000003"/>
    <s v="theater"/>
    <s v="plays"/>
    <x v="4"/>
    <n v="0"/>
    <n v="1"/>
    <n v="0"/>
    <n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1-18T15:52:36"/>
    <d v="2015-01-18T15:52:36"/>
    <n v="1425124800"/>
    <n v="1421596356"/>
    <b v="0"/>
    <n v="13"/>
    <b v="0"/>
    <s v="theater/plays"/>
    <n v="0.34399999999999997"/>
    <n v="33.08"/>
    <s v="theater"/>
    <s v="plays"/>
    <x v="4"/>
    <n v="0"/>
    <n v="1"/>
    <n v="0"/>
    <n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1-27T16:00:20"/>
    <d v="2015-01-27T16:00:20"/>
    <n v="1425178800"/>
    <n v="1422374420"/>
    <b v="0"/>
    <n v="6"/>
    <b v="0"/>
    <s v="theater/plays"/>
    <n v="0.16500000000000001"/>
    <n v="27.5"/>
    <s v="theater"/>
    <s v="plays"/>
    <x v="4"/>
    <n v="0"/>
    <n v="1"/>
    <n v="0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1-26T19:18:51"/>
    <d v="2016-11-26T19:18:51"/>
    <n v="1482779931"/>
    <n v="1480187931"/>
    <b v="0"/>
    <n v="0"/>
    <b v="0"/>
    <s v="theater/plays"/>
    <n v="0"/>
    <e v="#DIV/0!"/>
    <s v="theater"/>
    <s v="plays"/>
    <x v="8"/>
    <n v="0"/>
    <n v="1"/>
    <n v="0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6-22T18:35:11"/>
    <d v="2014-06-22T18:35:11"/>
    <n v="1408646111"/>
    <n v="1403462111"/>
    <b v="0"/>
    <n v="2"/>
    <b v="0"/>
    <s v="theater/plays"/>
    <n v="4.0000000000000001E-3"/>
    <n v="2"/>
    <s v="theater"/>
    <s v="plays"/>
    <x v="4"/>
    <n v="0"/>
    <n v="1"/>
    <n v="0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3-15T08:17:06"/>
    <d v="2015-03-15T08:17:06"/>
    <n v="1431144000"/>
    <n v="1426407426"/>
    <b v="0"/>
    <n v="2"/>
    <b v="0"/>
    <s v="theater/plays"/>
    <n v="1.0571428571428572E-2"/>
    <n v="18.5"/>
    <s v="theater"/>
    <s v="plays"/>
    <x v="4"/>
    <n v="0"/>
    <n v="1"/>
    <n v="0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0-06T13:16:15"/>
    <d v="2015-10-06T13:16:15"/>
    <n v="1446732975"/>
    <n v="1444137375"/>
    <b v="0"/>
    <n v="21"/>
    <b v="0"/>
    <s v="theater/plays"/>
    <n v="0.26727272727272727"/>
    <n v="35"/>
    <s v="theater"/>
    <s v="plays"/>
    <x v="4"/>
    <n v="0"/>
    <n v="1"/>
    <n v="0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5-20T01:06:09"/>
    <d v="2014-05-20T01:06:09"/>
    <n v="1404149280"/>
    <n v="1400547969"/>
    <b v="0"/>
    <n v="13"/>
    <b v="0"/>
    <s v="theater/plays"/>
    <n v="0.28799999999999998"/>
    <n v="44.31"/>
    <s v="theater"/>
    <s v="plays"/>
    <x v="4"/>
    <n v="0"/>
    <n v="1"/>
    <n v="0"/>
    <n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09-23T19:05:49"/>
    <d v="2014-09-23T19:05:49"/>
    <n v="1413921060"/>
    <n v="1411499149"/>
    <b v="0"/>
    <n v="0"/>
    <b v="0"/>
    <s v="theater/plays"/>
    <n v="0"/>
    <e v="#DIV/0!"/>
    <s v="theater"/>
    <s v="plays"/>
    <x v="2"/>
    <n v="0"/>
    <n v="1"/>
    <n v="0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1-21T17:03:14"/>
    <d v="2016-11-21T17:03:14"/>
    <n v="1482339794"/>
    <n v="1479747794"/>
    <b v="0"/>
    <n v="6"/>
    <b v="0"/>
    <s v="theater/plays"/>
    <n v="8.8999999999999996E-2"/>
    <n v="222.5"/>
    <s v="theater"/>
    <s v="plays"/>
    <x v="6"/>
    <n v="0"/>
    <n v="1"/>
    <n v="0"/>
    <n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6-12-28T18:54:02"/>
    <d v="2016-12-28T18:54:02"/>
    <n v="1485543242"/>
    <n v="1482951242"/>
    <b v="0"/>
    <n v="0"/>
    <b v="0"/>
    <s v="theater/plays"/>
    <n v="0"/>
    <e v="#DIV/0!"/>
    <s v="theater"/>
    <s v="plays"/>
    <x v="2"/>
    <n v="0"/>
    <n v="1"/>
    <n v="0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5-20T22:32:01"/>
    <d v="2016-05-20T22:32:01"/>
    <n v="1466375521"/>
    <n v="1463783521"/>
    <b v="0"/>
    <n v="1"/>
    <b v="0"/>
    <s v="theater/plays"/>
    <n v="1.6666666666666668E-3"/>
    <n v="5"/>
    <s v="theater"/>
    <s v="plays"/>
    <x v="4"/>
    <n v="0"/>
    <n v="1"/>
    <n v="0"/>
    <n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5-21T16:45:16"/>
    <d v="2016-05-21T16:45:16"/>
    <n v="1465930440"/>
    <n v="1463849116"/>
    <b v="0"/>
    <n v="0"/>
    <b v="0"/>
    <s v="theater/plays"/>
    <n v="0"/>
    <e v="#DIV/0!"/>
    <s v="theater"/>
    <s v="plays"/>
    <x v="4"/>
    <n v="0"/>
    <n v="1"/>
    <n v="0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2-06T13:57:05"/>
    <d v="2015-02-06T13:57:05"/>
    <n v="1425819425"/>
    <n v="1423231025"/>
    <b v="0"/>
    <n v="12"/>
    <b v="0"/>
    <s v="theater/plays"/>
    <n v="0.15737410071942445"/>
    <n v="29.17"/>
    <s v="theater"/>
    <s v="plays"/>
    <x v="4"/>
    <n v="0"/>
    <n v="1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0-30T04:32:33"/>
    <d v="2015-10-30T04:32:33"/>
    <n v="1447542000"/>
    <n v="1446179553"/>
    <b v="0"/>
    <n v="2"/>
    <b v="0"/>
    <s v="theater/plays"/>
    <n v="0.02"/>
    <n v="1.5"/>
    <s v="theater"/>
    <s v="plays"/>
    <x v="2"/>
    <n v="0"/>
    <n v="1"/>
    <n v="0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5-12-15T18:16:56"/>
    <d v="2015-12-15T18:16:56"/>
    <n v="1452795416"/>
    <n v="1450203416"/>
    <b v="0"/>
    <n v="6"/>
    <b v="0"/>
    <s v="theater/plays"/>
    <n v="0.21685714285714286"/>
    <n v="126.5"/>
    <s v="theater"/>
    <s v="plays"/>
    <x v="4"/>
    <n v="0"/>
    <n v="1"/>
    <n v="0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09-09T10:28:26"/>
    <d v="2016-09-09T10:28:26"/>
    <n v="1476008906"/>
    <n v="1473416906"/>
    <b v="0"/>
    <n v="1"/>
    <b v="0"/>
    <s v="theater/plays"/>
    <n v="3.3333333333333335E-3"/>
    <n v="10"/>
    <s v="theater"/>
    <s v="plays"/>
    <x v="4"/>
    <n v="0"/>
    <n v="1"/>
    <n v="0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2-23T14:29:35"/>
    <d v="2015-02-23T14:29:35"/>
    <n v="1427169540"/>
    <n v="1424701775"/>
    <b v="0"/>
    <n v="1"/>
    <b v="0"/>
    <s v="theater/plays"/>
    <n v="2.8571428571428571E-3"/>
    <n v="10"/>
    <s v="theater"/>
    <s v="plays"/>
    <x v="4"/>
    <n v="0"/>
    <n v="1"/>
    <n v="0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0-27T22:34:59"/>
    <d v="2015-10-27T22:34:59"/>
    <n v="1448078400"/>
    <n v="1445985299"/>
    <b v="0"/>
    <n v="5"/>
    <b v="0"/>
    <s v="theater/plays"/>
    <n v="4.7E-2"/>
    <n v="9.4"/>
    <s v="theater"/>
    <s v="plays"/>
    <x v="4"/>
    <n v="0"/>
    <n v="1"/>
    <n v="0"/>
    <n v="1"/>
  </r>
  <r>
    <n v="4087"/>
    <s v="Stage Production &quot;The Nail Shop&quot;"/>
    <s v="Comedy Stage Play"/>
    <n v="9600"/>
    <n v="0"/>
    <x v="2"/>
    <s v="US"/>
    <s v="USD"/>
    <d v="2016-06-17T17:49:46"/>
    <d v="2016-06-17T17:49:46"/>
    <n v="1468777786"/>
    <n v="1466185786"/>
    <b v="0"/>
    <n v="0"/>
    <b v="0"/>
    <s v="theater/plays"/>
    <n v="0"/>
    <e v="#DIV/0!"/>
    <s v="theater"/>
    <s v="plays"/>
    <x v="0"/>
    <n v="0"/>
    <n v="1"/>
    <n v="0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4-12-17T14:42:04"/>
    <d v="2014-12-17T14:42:04"/>
    <n v="1421403960"/>
    <n v="1418827324"/>
    <b v="0"/>
    <n v="3"/>
    <b v="0"/>
    <s v="theater/plays"/>
    <n v="0.108"/>
    <n v="72"/>
    <s v="theater"/>
    <s v="plays"/>
    <x v="4"/>
    <n v="0"/>
    <n v="1"/>
    <n v="0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4-28T17:34:48"/>
    <d v="2015-04-28T17:34:48"/>
    <n v="1433093700"/>
    <n v="1430242488"/>
    <b v="0"/>
    <n v="8"/>
    <b v="0"/>
    <s v="theater/plays"/>
    <n v="4.8000000000000001E-2"/>
    <n v="30"/>
    <s v="theater"/>
    <s v="plays"/>
    <x v="0"/>
    <n v="0"/>
    <n v="1"/>
    <n v="0"/>
    <n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7-24T16:08:57"/>
    <d v="2015-07-24T16:08:57"/>
    <n v="1438959600"/>
    <n v="1437754137"/>
    <b v="0"/>
    <n v="3"/>
    <b v="0"/>
    <s v="theater/plays"/>
    <n v="3.2000000000000001E-2"/>
    <n v="10.67"/>
    <s v="theater"/>
    <s v="plays"/>
    <x v="4"/>
    <n v="0"/>
    <n v="1"/>
    <n v="0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4-12-17T12:09:11"/>
    <d v="2014-12-17T12:09:11"/>
    <n v="1421410151"/>
    <n v="1418818151"/>
    <b v="0"/>
    <n v="8"/>
    <b v="0"/>
    <s v="theater/plays"/>
    <n v="0.1275"/>
    <n v="25.5"/>
    <s v="theater"/>
    <s v="plays"/>
    <x v="4"/>
    <n v="0"/>
    <n v="1"/>
    <n v="0"/>
    <n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2-04T04:40:47"/>
    <d v="2015-02-04T04:40:47"/>
    <n v="1428205247"/>
    <n v="1423024847"/>
    <b v="0"/>
    <n v="1"/>
    <b v="0"/>
    <s v="theater/plays"/>
    <n v="1.8181818181818181E-4"/>
    <n v="20"/>
    <s v="theater"/>
    <s v="plays"/>
    <x v="10"/>
    <n v="0"/>
    <n v="1"/>
    <n v="0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6-23T19:34:53"/>
    <d v="2015-06-23T19:34:53"/>
    <n v="1440272093"/>
    <n v="1435088093"/>
    <b v="0"/>
    <n v="4"/>
    <b v="0"/>
    <s v="theater/plays"/>
    <n v="2.4E-2"/>
    <n v="15"/>
    <s v="theater"/>
    <s v="plays"/>
    <x v="4"/>
    <n v="0"/>
    <n v="1"/>
    <n v="0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09-08T02:05:00"/>
    <d v="2014-09-08T02:05:00"/>
    <n v="1413953940"/>
    <n v="1410141900"/>
    <b v="0"/>
    <n v="8"/>
    <b v="0"/>
    <s v="theater/plays"/>
    <n v="0.36499999999999999"/>
    <n v="91.25"/>
    <s v="theater"/>
    <s v="plays"/>
    <x v="4"/>
    <n v="0"/>
    <n v="1"/>
    <n v="0"/>
    <n v="1"/>
  </r>
  <r>
    <n v="4095"/>
    <s v="LOPE ENAMORADO"/>
    <s v="Proyecto teatral dirigido por MartÃ­n Acosta que habla y reflexiona sobre el amor y su naturaleza."/>
    <n v="30000"/>
    <n v="800"/>
    <x v="2"/>
    <s v="MX"/>
    <s v="MXN"/>
    <d v="2016-11-19T00:45:50"/>
    <d v="2016-11-19T00:45:50"/>
    <n v="1482108350"/>
    <n v="1479516350"/>
    <b v="0"/>
    <n v="1"/>
    <b v="0"/>
    <s v="theater/plays"/>
    <n v="2.6666666666666668E-2"/>
    <n v="800"/>
    <s v="theater"/>
    <s v="plays"/>
    <x v="5"/>
    <n v="0"/>
    <n v="1"/>
    <n v="0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1-15T12:43:39"/>
    <d v="2017-01-15T12:43:39"/>
    <n v="1488271860"/>
    <n v="1484484219"/>
    <b v="0"/>
    <n v="5"/>
    <b v="0"/>
    <s v="theater/plays"/>
    <n v="0.11428571428571428"/>
    <n v="80"/>
    <s v="theater"/>
    <s v="plays"/>
    <x v="4"/>
    <n v="0"/>
    <n v="1"/>
    <n v="0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5-12-06T19:47:17"/>
    <d v="2015-12-06T19:47:17"/>
    <n v="1454284500"/>
    <n v="1449431237"/>
    <b v="0"/>
    <n v="0"/>
    <b v="0"/>
    <s v="theater/plays"/>
    <n v="0"/>
    <e v="#DIV/0!"/>
    <s v="theater"/>
    <s v="plays"/>
    <x v="1"/>
    <n v="0"/>
    <n v="1"/>
    <n v="0"/>
    <n v="1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5-05T17:19:57"/>
    <d v="2016-05-05T17:19:57"/>
    <n v="1465060797"/>
    <n v="1462468797"/>
    <b v="0"/>
    <n v="0"/>
    <b v="0"/>
    <s v="theater/plays"/>
    <n v="0"/>
    <e v="#DIV/0!"/>
    <s v="theater"/>
    <s v="plays"/>
    <x v="10"/>
    <n v="0"/>
    <n v="1"/>
    <n v="0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7-19T20:24:33"/>
    <d v="2016-07-19T20:24:33"/>
    <n v="1472847873"/>
    <n v="1468959873"/>
    <b v="0"/>
    <n v="1"/>
    <b v="0"/>
    <s v="theater/plays"/>
    <n v="1.1111111111111112E-2"/>
    <n v="50"/>
    <s v="theater"/>
    <s v="plays"/>
    <x v="4"/>
    <n v="0"/>
    <n v="1"/>
    <n v="0"/>
    <n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15T02:59:50"/>
    <d v="2014-10-15T02:59:50"/>
    <n v="1414205990"/>
    <n v="1413341990"/>
    <b v="0"/>
    <n v="0"/>
    <b v="0"/>
    <s v="theater/plays"/>
    <n v="0"/>
    <e v="#DIV/0!"/>
    <s v="theater"/>
    <s v="plays"/>
    <x v="2"/>
    <n v="0"/>
    <n v="1"/>
    <n v="0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6-12-26T21:41:22"/>
    <d v="2016-12-26T21:41:22"/>
    <n v="1485380482"/>
    <n v="1482788482"/>
    <b v="0"/>
    <n v="0"/>
    <b v="0"/>
    <s v="theater/plays"/>
    <n v="0"/>
    <e v="#DIV/0!"/>
    <s v="theater"/>
    <s v="plays"/>
    <x v="2"/>
    <n v="0"/>
    <n v="1"/>
    <n v="0"/>
    <n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4-15T20:21:13"/>
    <d v="2016-04-15T20:21:13"/>
    <n v="1463343673"/>
    <n v="1460751673"/>
    <b v="0"/>
    <n v="6"/>
    <b v="0"/>
    <s v="theater/plays"/>
    <n v="0.27400000000000002"/>
    <n v="22.83"/>
    <s v="theater"/>
    <s v="plays"/>
    <x v="2"/>
    <n v="0"/>
    <n v="1"/>
    <n v="0"/>
    <n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7-03T19:59:26"/>
    <d v="2015-07-03T19:59:26"/>
    <n v="1440613920"/>
    <n v="1435953566"/>
    <b v="0"/>
    <n v="6"/>
    <b v="0"/>
    <s v="theater/plays"/>
    <n v="0.1"/>
    <n v="16.670000000000002"/>
    <s v="theater"/>
    <s v="plays"/>
    <x v="4"/>
    <n v="0"/>
    <n v="1"/>
    <n v="0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09-27T06:40:34"/>
    <d v="2016-09-27T06:40:34"/>
    <n v="1477550434"/>
    <n v="1474958434"/>
    <b v="0"/>
    <n v="14"/>
    <b v="0"/>
    <s v="theater/plays"/>
    <n v="0.21366666666666667"/>
    <n v="45.79"/>
    <s v="theater"/>
    <s v="plays"/>
    <x v="4"/>
    <n v="0"/>
    <n v="1"/>
    <n v="0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1-23T00:15:09"/>
    <d v="2016-11-23T00:15:09"/>
    <n v="1482711309"/>
    <n v="1479860109"/>
    <b v="0"/>
    <n v="6"/>
    <b v="0"/>
    <s v="theater/plays"/>
    <n v="6.9696969696969702E-2"/>
    <n v="383.33"/>
    <s v="theater"/>
    <s v="plays"/>
    <x v="5"/>
    <n v="0"/>
    <n v="1"/>
    <n v="0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2-18T01:11:06"/>
    <d v="2015-02-18T01:11:06"/>
    <n v="1427936400"/>
    <n v="1424221866"/>
    <b v="0"/>
    <n v="33"/>
    <b v="0"/>
    <s v="theater/plays"/>
    <n v="0.70599999999999996"/>
    <n v="106.97"/>
    <s v="theater"/>
    <s v="plays"/>
    <x v="0"/>
    <n v="0"/>
    <n v="1"/>
    <n v="0"/>
    <n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01T22:00:01"/>
    <d v="2014-09-01T22:00:01"/>
    <n v="1411596001"/>
    <n v="1409608801"/>
    <b v="0"/>
    <n v="4"/>
    <b v="0"/>
    <s v="theater/plays"/>
    <n v="2.0500000000000001E-2"/>
    <n v="10.25"/>
    <s v="theater"/>
    <s v="plays"/>
    <x v="4"/>
    <n v="0"/>
    <n v="1"/>
    <n v="0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2-01T00:45:37"/>
    <d v="2017-02-01T00:45:37"/>
    <n v="1488517200"/>
    <n v="1485909937"/>
    <b v="0"/>
    <n v="1"/>
    <b v="0"/>
    <s v="theater/plays"/>
    <n v="1.9666666666666666E-2"/>
    <n v="59"/>
    <s v="theater"/>
    <s v="plays"/>
    <x v="4"/>
    <n v="0"/>
    <n v="1"/>
    <n v="0"/>
    <n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0-30T12:56:44"/>
    <d v="2015-10-30T12:56:44"/>
    <n v="1448805404"/>
    <n v="1446209804"/>
    <b v="0"/>
    <n v="0"/>
    <b v="0"/>
    <s v="theater/plays"/>
    <n v="0"/>
    <e v="#DIV/0!"/>
    <s v="theater"/>
    <s v="plays"/>
    <x v="2"/>
    <n v="0"/>
    <n v="1"/>
    <n v="0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5-22T15:02:31"/>
    <d v="2016-05-22T15:02:31"/>
    <n v="1469113351"/>
    <n v="1463929351"/>
    <b v="0"/>
    <n v="6"/>
    <b v="0"/>
    <s v="theater/plays"/>
    <n v="0.28666666666666668"/>
    <n v="14.33"/>
    <s v="theater"/>
    <s v="plays"/>
    <x v="2"/>
    <n v="0"/>
    <n v="1"/>
    <n v="0"/>
    <n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1-25T03:15:40"/>
    <d v="2015-01-25T03:15:40"/>
    <n v="1424747740"/>
    <n v="1422155740"/>
    <b v="0"/>
    <n v="6"/>
    <b v="0"/>
    <s v="theater/plays"/>
    <n v="3.1333333333333331E-2"/>
    <n v="15.67"/>
    <s v="theater"/>
    <s v="plays"/>
    <x v="4"/>
    <n v="0"/>
    <n v="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1-31T22:43:06"/>
    <d v="2016-01-31T22:43:06"/>
    <n v="1456617600"/>
    <n v="1454280186"/>
    <b v="0"/>
    <n v="1"/>
    <b v="0"/>
    <s v="theater/plays"/>
    <n v="4.0000000000000002E-4"/>
    <n v="1"/>
    <s v="theater"/>
    <s v="plays"/>
    <x v="4"/>
    <n v="0"/>
    <n v="1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5-12-20T13:45:23"/>
    <d v="2015-12-20T13:45:23"/>
    <n v="1452234840"/>
    <n v="1450619123"/>
    <b v="0"/>
    <n v="3"/>
    <b v="0"/>
    <s v="theater/plays"/>
    <n v="2E-3"/>
    <n v="1"/>
    <s v="theater"/>
    <s v="plays"/>
    <x v="4"/>
    <n v="0"/>
    <n v="1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6-22T00:10:11"/>
    <d v="2015-06-22T00:10:11"/>
    <n v="1437620400"/>
    <n v="1434931811"/>
    <b v="0"/>
    <n v="182"/>
    <b v="1"/>
    <s v="film &amp; video/television"/>
    <n v="1.368588235294117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d v="2017-01-31T14:24:43"/>
    <d v="2017-01-31T14:24:43"/>
    <n v="1488464683"/>
    <n v="1485872683"/>
    <b v="0"/>
    <n v="79"/>
    <b v="1"/>
    <s v="film &amp; video/television"/>
    <n v="1.4260827250608272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05T16:51:23"/>
    <d v="2016-02-05T16:51:23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7-08T12:21:47"/>
    <d v="2014-07-08T12:21:47"/>
    <n v="1407414107"/>
    <n v="1404822107"/>
    <b v="0"/>
    <n v="150"/>
    <b v="1"/>
    <s v="film &amp; video/television"/>
    <n v="1.0389999999999999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1-19T20:01:19"/>
    <d v="2015-11-19T20:01:19"/>
    <n v="1450555279"/>
    <n v="1447963279"/>
    <b v="0"/>
    <n v="284"/>
    <b v="1"/>
    <s v="film &amp; video/television"/>
    <n v="1.2299154545454545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12T22:23:27"/>
    <d v="2016-07-12T22:23:27"/>
    <n v="1469770500"/>
    <n v="1468362207"/>
    <b v="0"/>
    <n v="47"/>
    <b v="1"/>
    <s v="film &amp; video/television"/>
    <n v="1.0977744436109027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04T01:44:10"/>
    <d v="2014-06-04T01:44:10"/>
    <n v="1402710250"/>
    <n v="1401846250"/>
    <b v="0"/>
    <n v="58"/>
    <b v="1"/>
    <s v="film &amp; video/television"/>
    <n v="1.064875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5-26T01:07:47"/>
    <d v="2016-05-26T01:07:47"/>
    <n v="1467680867"/>
    <n v="1464224867"/>
    <b v="0"/>
    <n v="57"/>
    <b v="1"/>
    <s v="film &amp; video/television"/>
    <n v="1.012222222222222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d v="2016-04-08T22:40:12"/>
    <d v="2016-04-08T22:40:12"/>
    <n v="1460754000"/>
    <n v="1460155212"/>
    <b v="0"/>
    <n v="12"/>
    <b v="1"/>
    <s v="film &amp; video/television"/>
    <n v="1.0004342857142856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3-18T02:29:04"/>
    <d v="2016-03-18T02:29:04"/>
    <n v="1460860144"/>
    <n v="1458268144"/>
    <b v="0"/>
    <n v="20"/>
    <b v="1"/>
    <s v="film &amp; video/television"/>
    <n v="1.2599800000000001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5-21T01:37:59"/>
    <d v="2014-05-21T01:37:59"/>
    <n v="1403660279"/>
    <n v="1400636279"/>
    <b v="0"/>
    <n v="19"/>
    <b v="1"/>
    <s v="film &amp; video/television"/>
    <n v="1.0049999999999999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7-21T18:41:02"/>
    <d v="2016-07-21T18:41:02"/>
    <n v="1471834800"/>
    <n v="1469126462"/>
    <b v="0"/>
    <n v="75"/>
    <b v="1"/>
    <s v="film &amp; video/television"/>
    <n v="1.205000000000000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6-01T17:07:05"/>
    <d v="2014-06-01T17:07:05"/>
    <n v="1405479600"/>
    <n v="1401642425"/>
    <b v="0"/>
    <n v="827"/>
    <b v="1"/>
    <s v="film &amp; video/television"/>
    <n v="1.6529333333333334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5-18T16:15:09"/>
    <d v="2016-05-18T16:15:09"/>
    <n v="1466713620"/>
    <n v="1463588109"/>
    <b v="0"/>
    <n v="51"/>
    <b v="1"/>
    <s v="film &amp; video/television"/>
    <n v="1.5997142857142856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d v="2014-06-18T00:38:08"/>
    <d v="2014-06-18T00:38:08"/>
    <n v="1405259940"/>
    <n v="1403051888"/>
    <b v="0"/>
    <n v="41"/>
    <b v="1"/>
    <s v="film &amp; video/television"/>
    <n v="1.0093333333333334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09T09:24:18"/>
    <d v="2015-09-09T09:24:18"/>
    <n v="1443384840"/>
    <n v="1441790658"/>
    <b v="0"/>
    <n v="98"/>
    <b v="1"/>
    <s v="film &amp; video/television"/>
    <n v="1.0660000000000001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5-01T19:06:51"/>
    <d v="2014-05-01T19:06:51"/>
    <n v="1402896600"/>
    <n v="1398971211"/>
    <b v="0"/>
    <n v="70"/>
    <b v="1"/>
    <s v="film &amp; video/television"/>
    <n v="1.0024166666666667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0-05T17:33:42"/>
    <d v="2014-10-05T17:33:42"/>
    <n v="1415126022"/>
    <n v="1412530422"/>
    <b v="0"/>
    <n v="36"/>
    <b v="1"/>
    <s v="film &amp; video/television"/>
    <n v="1.0066666666666666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8-18T13:00:56"/>
    <d v="2014-08-18T13:00:56"/>
    <n v="1410958856"/>
    <n v="1408366856"/>
    <b v="0"/>
    <n v="342"/>
    <b v="1"/>
    <s v="film &amp; video/television"/>
    <n v="1.0632110000000001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6-20T19:35:34"/>
    <d v="2015-06-20T19:35:34"/>
    <n v="1437420934"/>
    <n v="1434828934"/>
    <b v="0"/>
    <n v="22"/>
    <b v="1"/>
    <s v="film &amp; video/television"/>
    <n v="1.4529411764705882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7-15T18:11:52"/>
    <d v="2015-07-15T18:11:52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8-27T15:03:09"/>
    <d v="2014-08-27T15:03:09"/>
    <n v="1411743789"/>
    <n v="1409151789"/>
    <b v="0"/>
    <n v="101"/>
    <b v="1"/>
    <s v="film &amp; video/television"/>
    <n v="1.0913513513513513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d v="2014-12-16T21:52:20"/>
    <d v="2014-12-16T21:52:20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03T18:41:41"/>
    <d v="2015-04-03T18:41:41"/>
    <n v="1430407200"/>
    <n v="1428086501"/>
    <b v="0"/>
    <n v="23"/>
    <b v="1"/>
    <s v="film &amp; video/television"/>
    <n v="1.1850000000000001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8-13T19:41:03"/>
    <d v="2015-08-13T19:41:03"/>
    <n v="1442345940"/>
    <n v="1439494863"/>
    <b v="0"/>
    <n v="574"/>
    <b v="1"/>
    <s v="film &amp; video/television"/>
    <n v="1.0880768571428572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5-11-10T00:36:01"/>
    <d v="2015-11-10T00:36:01"/>
    <n v="1452299761"/>
    <n v="1447115761"/>
    <b v="0"/>
    <n v="14"/>
    <b v="1"/>
    <s v="film &amp; video/television"/>
    <n v="1.33333333333333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7-08T12:22:24"/>
    <d v="2014-07-08T12:22:24"/>
    <n v="1408278144"/>
    <n v="1404822144"/>
    <b v="0"/>
    <n v="19"/>
    <b v="1"/>
    <s v="film &amp; video/television"/>
    <n v="1.552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0-17T03:57:13"/>
    <d v="2014-10-17T03:57:13"/>
    <n v="1416113833"/>
    <n v="1413518233"/>
    <b v="0"/>
    <n v="150"/>
    <b v="1"/>
    <s v="film &amp; video/television"/>
    <n v="1.1172500000000001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1-16T23:08:04"/>
    <d v="2015-11-16T23:08:04"/>
    <n v="1450307284"/>
    <n v="1447715284"/>
    <b v="0"/>
    <n v="71"/>
    <b v="1"/>
    <s v="film &amp; video/television"/>
    <n v="1.0035000000000001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6-22T16:09:28"/>
    <d v="2014-06-22T16:09:28"/>
    <n v="1406045368"/>
    <n v="1403453368"/>
    <b v="0"/>
    <n v="117"/>
    <b v="1"/>
    <s v="film &amp; video/television"/>
    <n v="1.2333333333333334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7-22T07:01:55"/>
    <d v="2014-07-22T07:01:55"/>
    <n v="1408604515"/>
    <n v="1406012515"/>
    <b v="0"/>
    <n v="53"/>
    <b v="1"/>
    <s v="film &amp; video/television"/>
    <n v="1.0129975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07T19:00:34"/>
    <d v="2016-01-07T19:00:34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4-01T15:03:37"/>
    <d v="2016-04-01T15:03:37"/>
    <n v="1463111940"/>
    <n v="1459523017"/>
    <b v="0"/>
    <n v="89"/>
    <b v="1"/>
    <s v="film &amp; video/television"/>
    <n v="1.0024604569420035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0-09T15:51:41"/>
    <d v="2015-10-09T15:51:41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7-21T07:43:21"/>
    <d v="2014-07-21T07:43:21"/>
    <n v="1407224601"/>
    <n v="1405928601"/>
    <b v="0"/>
    <n v="68"/>
    <b v="1"/>
    <s v="film &amp; video/television"/>
    <n v="1.3046153846153845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04T07:00:14"/>
    <d v="2015-04-04T07:00:14"/>
    <n v="1430179200"/>
    <n v="1428130814"/>
    <b v="0"/>
    <n v="28"/>
    <b v="1"/>
    <s v="film &amp; video/television"/>
    <n v="1.665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d v="2015-03-05T07:22:05"/>
    <d v="2015-03-05T07:22:05"/>
    <n v="1428128525"/>
    <n v="1425540125"/>
    <b v="0"/>
    <n v="44"/>
    <b v="1"/>
    <s v="film &amp; video/television"/>
    <n v="1.4215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1-28T16:37:59"/>
    <d v="2015-01-28T16:37:59"/>
    <n v="1425055079"/>
    <n v="1422463079"/>
    <b v="0"/>
    <n v="253"/>
    <b v="1"/>
    <s v="film &amp; video/television"/>
    <n v="1.8344090909090909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4-11T01:22:24"/>
    <d v="2013-04-11T01:22:24"/>
    <n v="1368235344"/>
    <n v="1365643344"/>
    <b v="0"/>
    <n v="66"/>
    <b v="1"/>
    <s v="film &amp; video/television"/>
    <n v="1.1004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4-25T01:07:48"/>
    <d v="2014-04-25T01:07:48"/>
    <n v="1401058740"/>
    <n v="1398388068"/>
    <b v="0"/>
    <n v="217"/>
    <b v="1"/>
    <s v="film &amp; video/television"/>
    <n v="1.309800000000000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5-30T05:08:08"/>
    <d v="2014-05-30T05:08:08"/>
    <n v="1403150400"/>
    <n v="1401426488"/>
    <b v="0"/>
    <n v="16"/>
    <b v="1"/>
    <s v="film &amp; video/television"/>
    <n v="1.01350000000000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09-05T13:39:14"/>
    <d v="2014-09-05T13:39:14"/>
    <n v="1412516354"/>
    <n v="1409924354"/>
    <b v="0"/>
    <n v="19"/>
    <b v="1"/>
    <s v="film &amp; video/television"/>
    <n v="1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1-28T15:20:26"/>
    <d v="2014-11-28T15:20:26"/>
    <n v="1419780026"/>
    <n v="1417188026"/>
    <b v="0"/>
    <n v="169"/>
    <b v="1"/>
    <s v="film &amp; video/television"/>
    <n v="1.4185714285714286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6-12T18:58:06"/>
    <d v="2014-06-12T18:58:06"/>
    <n v="1405209600"/>
    <n v="1402599486"/>
    <b v="0"/>
    <n v="263"/>
    <b v="1"/>
    <s v="film &amp; video/television"/>
    <n v="3.0865999999999998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08-23T02:22:17"/>
    <d v="2014-08-23T02:22:17"/>
    <n v="1412648537"/>
    <n v="1408760537"/>
    <b v="0"/>
    <n v="15"/>
    <b v="1"/>
    <s v="film &amp; video/television"/>
    <n v="1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3-28T14:58:27"/>
    <d v="2016-03-28T14:58:27"/>
    <n v="1461769107"/>
    <n v="1459177107"/>
    <b v="0"/>
    <n v="61"/>
    <b v="1"/>
    <s v="film &amp; video/television"/>
    <n v="1.2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1-15T23:09:34"/>
    <d v="2015-11-15T23:09:34"/>
    <n v="1450220974"/>
    <n v="1447628974"/>
    <b v="0"/>
    <n v="45"/>
    <b v="1"/>
    <s v="film &amp; video/television"/>
    <n v="1.0416666666666667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0-20T19:40:07"/>
    <d v="2014-10-20T19:40:07"/>
    <n v="1419021607"/>
    <n v="1413834007"/>
    <b v="0"/>
    <n v="70"/>
    <b v="1"/>
    <s v="film &amp; video/television"/>
    <n v="1.0761100000000001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1-29T12:24:20"/>
    <d v="2015-01-29T12:24:20"/>
    <n v="1425211200"/>
    <n v="1422534260"/>
    <b v="0"/>
    <n v="38"/>
    <b v="1"/>
    <s v="film &amp; video/television"/>
    <n v="1.0794999999999999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d v="2015-09-24T04:14:05"/>
    <d v="2015-09-24T04:14:05"/>
    <n v="1445660045"/>
    <n v="1443068045"/>
    <b v="0"/>
    <n v="87"/>
    <b v="1"/>
    <s v="film &amp; video/television"/>
    <n v="1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4-12-22T18:04:18"/>
    <d v="2014-12-22T18:04:18"/>
    <n v="1422637200"/>
    <n v="1419271458"/>
    <b v="0"/>
    <n v="22"/>
    <b v="1"/>
    <s v="film &amp; video/television"/>
    <n v="1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7-11T22:17:17"/>
    <d v="2015-07-11T22:17:17"/>
    <n v="1439245037"/>
    <n v="1436653037"/>
    <b v="0"/>
    <n v="119"/>
    <b v="1"/>
    <s v="film &amp; video/television"/>
    <n v="1.2801818181818181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6-17T16:50:46"/>
    <d v="2014-06-17T16:50:46"/>
    <n v="1405615846"/>
    <n v="1403023846"/>
    <b v="0"/>
    <n v="52"/>
    <b v="1"/>
    <s v="film &amp; video/television"/>
    <n v="1.1620999999999999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d v="2014-03-21T13:10:45"/>
    <d v="2014-03-21T13:10:45"/>
    <n v="1396648800"/>
    <n v="1395407445"/>
    <b v="0"/>
    <n v="117"/>
    <b v="1"/>
    <s v="film &amp; video/television"/>
    <n v="1.0963333333333334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1-25T17:07:01"/>
    <d v="2015-11-25T17:07:01"/>
    <n v="1451063221"/>
    <n v="1448471221"/>
    <b v="0"/>
    <n v="52"/>
    <b v="1"/>
    <s v="film &amp; video/television"/>
    <n v="1.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06T23:15:16"/>
    <d v="2016-05-06T23:15:16"/>
    <n v="1464390916"/>
    <n v="1462576516"/>
    <b v="0"/>
    <n v="86"/>
    <b v="1"/>
    <s v="film &amp; video/television"/>
    <n v="1.2895348837209302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5-25T13:10:24"/>
    <d v="2015-05-25T13:10:24"/>
    <n v="1433779200"/>
    <n v="1432559424"/>
    <b v="0"/>
    <n v="174"/>
    <b v="1"/>
    <s v="film &amp; video/television"/>
    <n v="1.0726249999999999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3-26T19:59:22"/>
    <d v="2015-03-26T19:59:22"/>
    <n v="1429991962"/>
    <n v="1427399962"/>
    <b v="0"/>
    <n v="69"/>
    <b v="1"/>
    <s v="film &amp; video/television"/>
    <n v="1.0189999999999999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0-20T17:52:52"/>
    <d v="2014-10-20T17:52:52"/>
    <n v="1416423172"/>
    <n v="1413827572"/>
    <b v="0"/>
    <n v="75"/>
    <b v="1"/>
    <s v="film &amp; video/television"/>
    <n v="1.0290999999999999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8-14T05:39:36"/>
    <d v="2015-08-14T05:39:36"/>
    <n v="1442264400"/>
    <n v="1439530776"/>
    <b v="0"/>
    <n v="33"/>
    <b v="1"/>
    <s v="film &amp; video/television"/>
    <n v="1.0012570000000001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03T21:38:37"/>
    <d v="2014-03-03T21:38:37"/>
    <n v="1395532800"/>
    <n v="1393882717"/>
    <b v="0"/>
    <n v="108"/>
    <b v="1"/>
    <s v="film &amp; video/shorts"/>
    <n v="1.0329622222222221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5-15T19:32:37"/>
    <d v="2013-05-15T19:32:37"/>
    <n v="1370547157"/>
    <n v="1368646357"/>
    <b v="0"/>
    <n v="23"/>
    <b v="1"/>
    <s v="film &amp; video/shorts"/>
    <n v="1.4830000000000001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2-06T19:11:18"/>
    <d v="2013-02-06T19:11:18"/>
    <n v="1362337878"/>
    <n v="1360177878"/>
    <b v="0"/>
    <n v="48"/>
    <b v="1"/>
    <s v="film &amp; video/shorts"/>
    <n v="1.5473333333333332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04T21:53:33"/>
    <d v="2013-12-04T21:53:33"/>
    <n v="1388206740"/>
    <n v="1386194013"/>
    <b v="0"/>
    <n v="64"/>
    <b v="1"/>
    <s v="film &amp; video/shorts"/>
    <n v="1.1351849999999999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6-08T00:26:21"/>
    <d v="2013-06-08T00:26:21"/>
    <n v="1373243181"/>
    <n v="1370651181"/>
    <b v="0"/>
    <n v="24"/>
    <b v="1"/>
    <s v="film &amp; video/shorts"/>
    <n v="1.7333333333333334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7-15T19:42:34"/>
    <d v="2014-07-15T19:42:34"/>
    <n v="1407736740"/>
    <n v="1405453354"/>
    <b v="0"/>
    <n v="57"/>
    <b v="1"/>
    <s v="film &amp; video/shorts"/>
    <n v="1.0752857142857142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6-18T20:23:40"/>
    <d v="2016-06-18T20:23:40"/>
    <n v="1468873420"/>
    <n v="1466281420"/>
    <b v="0"/>
    <n v="26"/>
    <b v="1"/>
    <s v="film &amp; video/shorts"/>
    <n v="1.185999999999999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6-15T14:00:04"/>
    <d v="2012-06-15T14:00:04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1-24T13:39:51"/>
    <d v="2014-01-24T13:39:51"/>
    <n v="1393162791"/>
    <n v="1390570791"/>
    <b v="0"/>
    <n v="36"/>
    <b v="1"/>
    <s v="film &amp; video/shorts"/>
    <n v="1.271666666666666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08-31T04:30:25"/>
    <d v="2011-08-31T04:30:25"/>
    <n v="1317538740"/>
    <n v="1314765025"/>
    <b v="0"/>
    <n v="178"/>
    <b v="1"/>
    <s v="film &amp; video/shorts"/>
    <n v="1.109423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7-06T21:30:45"/>
    <d v="2011-07-06T21:30:45"/>
    <n v="1315171845"/>
    <n v="1309987845"/>
    <b v="0"/>
    <n v="17"/>
    <b v="1"/>
    <s v="film &amp; video/shorts"/>
    <n v="1.272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3-29T06:30:57"/>
    <d v="2012-03-29T06:30:57"/>
    <n v="1338186657"/>
    <n v="1333002657"/>
    <b v="0"/>
    <n v="32"/>
    <b v="1"/>
    <s v="film &amp; video/shorts"/>
    <n v="1.2394444444444443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0-26T00:14:41"/>
    <d v="2012-10-26T00:14:41"/>
    <n v="1352937600"/>
    <n v="1351210481"/>
    <b v="0"/>
    <n v="41"/>
    <b v="1"/>
    <s v="film &amp; video/shorts"/>
    <n v="1.084090909090909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2-13T18:09:44"/>
    <d v="2011-02-13T18:09:44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5-12-22T11:41:35"/>
    <d v="2015-12-22T11:41:35"/>
    <n v="1453376495"/>
    <n v="1450784495"/>
    <b v="0"/>
    <n v="29"/>
    <b v="1"/>
    <s v="film &amp; video/shorts"/>
    <n v="1.1293199999999999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3-24T05:01:12"/>
    <d v="2013-03-24T05:01:12"/>
    <n v="1366693272"/>
    <n v="1364101272"/>
    <b v="0"/>
    <n v="47"/>
    <b v="1"/>
    <s v="film &amp; video/shorts"/>
    <n v="1.1542857142857144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0-28T16:35:58"/>
    <d v="2011-10-28T16:35:58"/>
    <n v="1325007358"/>
    <n v="1319819758"/>
    <b v="0"/>
    <n v="15"/>
    <b v="1"/>
    <s v="film &amp; video/shorts"/>
    <n v="1.5333333333333334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3-29T03:28:37"/>
    <d v="2012-03-29T03:28:37"/>
    <n v="1337569140"/>
    <n v="1332991717"/>
    <b v="0"/>
    <n v="26"/>
    <b v="1"/>
    <s v="film &amp; video/shorts"/>
    <n v="3.9249999999999998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8-22T17:32:01"/>
    <d v="2016-08-22T17:32:01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3-26T18:38:13"/>
    <d v="2014-03-26T18:38:13"/>
    <n v="1398451093"/>
    <n v="1395859093"/>
    <b v="0"/>
    <n v="41"/>
    <b v="1"/>
    <s v="film &amp; video/shorts"/>
    <n v="1.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1-05T02:00:56"/>
    <d v="2013-11-05T02:00:56"/>
    <n v="1386640856"/>
    <n v="1383616856"/>
    <b v="0"/>
    <n v="47"/>
    <b v="1"/>
    <s v="film &amp; video/shorts"/>
    <n v="1.0725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0T03:48:47"/>
    <d v="2012-07-10T03:48:47"/>
    <n v="1342234920"/>
    <n v="1341892127"/>
    <b v="0"/>
    <n v="28"/>
    <b v="1"/>
    <s v="film &amp; video/shorts"/>
    <n v="1.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09-09T19:41:01"/>
    <d v="2011-09-09T19:41:01"/>
    <n v="1318189261"/>
    <n v="1315597261"/>
    <b v="0"/>
    <n v="100"/>
    <b v="1"/>
    <s v="film &amp; video/shorts"/>
    <n v="1.0001249999999999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07T14:46:29"/>
    <d v="2015-02-07T14:46:29"/>
    <n v="1424604600"/>
    <n v="1423320389"/>
    <b v="0"/>
    <n v="13"/>
    <b v="1"/>
    <s v="film &amp; video/shorts"/>
    <n v="1.0249999999999999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4-15T18:11:26"/>
    <d v="2011-04-15T18:11:26"/>
    <n v="1305483086"/>
    <n v="1302891086"/>
    <b v="0"/>
    <n v="7"/>
    <b v="1"/>
    <s v="film &amp; video/shorts"/>
    <n v="1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8-24T03:00:37"/>
    <d v="2011-08-24T03:00:37"/>
    <n v="1316746837"/>
    <n v="1314154837"/>
    <b v="0"/>
    <n v="21"/>
    <b v="1"/>
    <s v="film &amp; video/shorts"/>
    <n v="1.2549999999999999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0-14T13:20:45"/>
    <d v="2015-10-14T13:20:45"/>
    <n v="1451226045"/>
    <n v="1444828845"/>
    <b v="0"/>
    <n v="17"/>
    <b v="1"/>
    <s v="film &amp; video/shorts"/>
    <n v="1.0646666666666667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5-24T12:56:43"/>
    <d v="2010-05-24T12:56:43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5-27T15:48:51"/>
    <d v="2014-05-27T15:48:51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5-08T18:03:12"/>
    <d v="2013-05-08T18:03:12"/>
    <n v="1370196192"/>
    <n v="1368036192"/>
    <b v="0"/>
    <n v="56"/>
    <b v="1"/>
    <s v="film &amp; video/shorts"/>
    <n v="1.1506666666666667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6-12T07:08:19"/>
    <d v="2011-06-12T07:08:19"/>
    <n v="1310454499"/>
    <n v="1307862499"/>
    <b v="0"/>
    <n v="16"/>
    <b v="1"/>
    <s v="film &amp; video/shorts"/>
    <n v="1.004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3-17T09:39:24"/>
    <d v="2011-03-17T09:39:24"/>
    <n v="1305625164"/>
    <n v="1300354764"/>
    <b v="0"/>
    <n v="46"/>
    <b v="1"/>
    <s v="film &amp; video/shorts"/>
    <n v="1.2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6-12-17T04:46:23"/>
    <d v="2016-12-17T04:46:23"/>
    <n v="1485936000"/>
    <n v="1481949983"/>
    <b v="0"/>
    <n v="43"/>
    <b v="1"/>
    <s v="film &amp; video/shorts"/>
    <n v="1.052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6-05T20:35:37"/>
    <d v="2012-06-05T20:35:37"/>
    <n v="1341349200"/>
    <n v="1338928537"/>
    <b v="0"/>
    <n v="15"/>
    <b v="1"/>
    <s v="film &amp; video/shorts"/>
    <n v="1.106000000000000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3-18T17:13:42"/>
    <d v="2014-03-18T17:13:42"/>
    <n v="1396890822"/>
    <n v="1395162822"/>
    <b v="0"/>
    <n v="12"/>
    <b v="1"/>
    <s v="film &amp; video/shorts"/>
    <n v="1.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1-27T00:07:21"/>
    <d v="2012-01-27T00:07:21"/>
    <n v="1330214841"/>
    <n v="1327622841"/>
    <b v="0"/>
    <n v="21"/>
    <b v="1"/>
    <s v="film &amp; video/shorts"/>
    <n v="1.3142857142857143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5-26T15:54:01"/>
    <d v="2010-05-26T15:54:01"/>
    <n v="1280631600"/>
    <n v="1274889241"/>
    <b v="0"/>
    <n v="34"/>
    <b v="1"/>
    <s v="film &amp; video/shorts"/>
    <n v="1.1466666666666667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6-12T03:14:42"/>
    <d v="2011-06-12T03:14:42"/>
    <n v="1310440482"/>
    <n v="1307848482"/>
    <b v="0"/>
    <n v="8"/>
    <b v="1"/>
    <s v="film &amp; video/shorts"/>
    <n v="1.0625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1-01T19:04:34"/>
    <d v="2012-11-01T19:04:34"/>
    <n v="1354923000"/>
    <n v="1351796674"/>
    <b v="0"/>
    <n v="60"/>
    <b v="1"/>
    <s v="film &amp; video/shorts"/>
    <n v="1.0625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3-12-23T21:39:59"/>
    <d v="2013-12-23T21:39:59"/>
    <n v="1390426799"/>
    <n v="1387834799"/>
    <b v="0"/>
    <n v="39"/>
    <b v="1"/>
    <s v="film &amp; video/shorts"/>
    <n v="1.0601933333333333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0-15T18:04:46"/>
    <d v="2012-10-15T18:04:46"/>
    <n v="1352055886"/>
    <n v="1350324286"/>
    <b v="0"/>
    <n v="26"/>
    <b v="1"/>
    <s v="film &amp; video/shorts"/>
    <n v="1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2-12-31T18:38:30"/>
    <d v="2012-12-31T18:38:30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1-23T03:08:53"/>
    <d v="2010-11-23T03:08:53"/>
    <n v="1293073733"/>
    <n v="1290481733"/>
    <b v="0"/>
    <n v="65"/>
    <b v="1"/>
    <s v="film &amp; video/shorts"/>
    <n v="1.2775000000000001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2-12T19:20:30"/>
    <d v="2014-02-12T19:20:30"/>
    <n v="1394220030"/>
    <n v="1392232830"/>
    <b v="0"/>
    <n v="49"/>
    <b v="1"/>
    <s v="film &amp; video/shorts"/>
    <n v="1.051538461538461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d v="2011-03-10T16:41:06"/>
    <d v="2011-03-10T16:41:06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4-25T17:23:40"/>
    <d v="2016-04-25T17:23:40"/>
    <n v="1463184000"/>
    <n v="1461605020"/>
    <b v="0"/>
    <n v="60"/>
    <b v="1"/>
    <s v="film &amp; video/shorts"/>
    <n v="1.074090909090909"/>
    <n v="39.380000000000003"/>
    <s v="film &amp; video"/>
    <x v="1"/>
  </r>
  <r>
    <n v="106"/>
    <s v="LOST WEEKEND"/>
    <s v="A Boy. A Girl. A Car. A Serial Killer."/>
    <n v="5000"/>
    <n v="5025"/>
    <x v="0"/>
    <x v="0"/>
    <s v="USD"/>
    <d v="2012-03-19T18:38:21"/>
    <d v="2012-03-19T18:38:21"/>
    <n v="1333391901"/>
    <n v="1332182301"/>
    <b v="0"/>
    <n v="27"/>
    <b v="1"/>
    <s v="film &amp; video/shorts"/>
    <n v="1.0049999999999999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02T23:34:47"/>
    <d v="2011-04-02T23:34:47"/>
    <n v="1303688087"/>
    <n v="1301787287"/>
    <b v="0"/>
    <n v="69"/>
    <b v="1"/>
    <s v="film &amp; video/shorts"/>
    <n v="1.0246666666666666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4-01T14:42:50"/>
    <d v="2013-04-01T14:42:50"/>
    <n v="1370011370"/>
    <n v="1364827370"/>
    <b v="0"/>
    <n v="47"/>
    <b v="1"/>
    <s v="film &amp; video/shorts"/>
    <n v="2.4666666666666668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1-27T00:37:10"/>
    <d v="2011-01-27T00:37:10"/>
    <n v="1298680630"/>
    <n v="1296088630"/>
    <b v="0"/>
    <n v="47"/>
    <b v="1"/>
    <s v="film &amp; video/shorts"/>
    <n v="2.1949999999999998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0-10T22:47:33"/>
    <d v="2013-10-10T22:47:33"/>
    <n v="1384408740"/>
    <n v="1381445253"/>
    <b v="0"/>
    <n v="26"/>
    <b v="1"/>
    <s v="film &amp; video/shorts"/>
    <n v="1.3076923076923077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01T07:59:47"/>
    <d v="2015-05-01T07:59:47"/>
    <n v="1433059187"/>
    <n v="1430467187"/>
    <b v="0"/>
    <n v="53"/>
    <b v="1"/>
    <s v="film &amp; video/shorts"/>
    <n v="1.5457142857142858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3-20T01:01:58"/>
    <d v="2014-03-20T01:01:58"/>
    <n v="1397354400"/>
    <n v="1395277318"/>
    <b v="0"/>
    <n v="81"/>
    <b v="1"/>
    <s v="film &amp; video/shorts"/>
    <n v="1.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7-29T18:12:08"/>
    <d v="2011-07-29T18:12:08"/>
    <n v="1312642800"/>
    <n v="1311963128"/>
    <b v="0"/>
    <n v="78"/>
    <b v="1"/>
    <s v="film &amp; video/shorts"/>
    <n v="1.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1-11-14T06:34:48"/>
    <d v="2011-11-14T06:34:48"/>
    <n v="1326436488"/>
    <n v="1321252488"/>
    <b v="0"/>
    <n v="35"/>
    <b v="1"/>
    <s v="film &amp; video/shorts"/>
    <n v="1.0333333333333334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d v="2012-01-10T17:44:04"/>
    <d v="2012-01-10T17:44:04"/>
    <n v="1328377444"/>
    <n v="1326217444"/>
    <b v="0"/>
    <n v="22"/>
    <b v="1"/>
    <s v="film &amp; video/shorts"/>
    <n v="1.4044444444444444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2-21T11:55:55"/>
    <d v="2011-02-21T11:55:55"/>
    <n v="1302260155"/>
    <n v="1298289355"/>
    <b v="0"/>
    <n v="57"/>
    <b v="1"/>
    <s v="film &amp; video/shorts"/>
    <n v="1.1365714285714286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3-11T20:02:24"/>
    <d v="2010-03-11T20:02:24"/>
    <n v="1276110000"/>
    <n v="1268337744"/>
    <b v="0"/>
    <n v="27"/>
    <b v="1"/>
    <s v="film &amp; video/shorts"/>
    <n v="1.0049377777777779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6-29T01:17:16"/>
    <d v="2011-06-29T01:17:16"/>
    <n v="1311902236"/>
    <n v="1309310236"/>
    <b v="0"/>
    <n v="39"/>
    <b v="1"/>
    <s v="film &amp; video/shorts"/>
    <n v="1.1303159999999999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7-15T01:39:46"/>
    <d v="2011-07-15T01:39:46"/>
    <n v="1313276400"/>
    <n v="1310693986"/>
    <b v="0"/>
    <n v="37"/>
    <b v="1"/>
    <s v="film &amp; video/shorts"/>
    <n v="1.0455692307692308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09-03T01:11:47"/>
    <d v="2016-09-03T01:11:47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02T16:55:10"/>
    <d v="2015-04-02T16:55:10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08-11T10:21:47"/>
    <d v="2016-08-11T10:21:47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09-22T18:46:04"/>
    <d v="2014-09-22T18:46:04"/>
    <n v="1414533600"/>
    <n v="1411411564"/>
    <b v="0"/>
    <n v="6"/>
    <b v="0"/>
    <s v="film &amp; video/science fiction"/>
    <n v="2.7454545454545453E-3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4-20T22:17:22"/>
    <d v="2015-04-20T22:17:22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6-12-05T23:51:20"/>
    <d v="2016-12-05T23:51:20"/>
    <n v="1486165880"/>
    <n v="1480981880"/>
    <b v="0"/>
    <n v="6"/>
    <b v="0"/>
    <s v="film &amp; video/science fiction"/>
    <n v="0.14000000000000001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5-11T14:08:57"/>
    <d v="2015-05-11T14:08:57"/>
    <n v="1433988000"/>
    <n v="1431353337"/>
    <b v="0"/>
    <n v="13"/>
    <b v="0"/>
    <s v="film &amp; video/science fiction"/>
    <n v="5.5480000000000002E-2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3-04T14:59:01"/>
    <d v="2015-03-04T14:59:01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d v="2016-09-15T05:28:13"/>
    <d v="2016-09-15T05:28:13"/>
    <n v="1476941293"/>
    <n v="1473917293"/>
    <b v="0"/>
    <n v="6"/>
    <b v="0"/>
    <s v="film &amp; video/science fiction"/>
    <n v="1.8669999999999999E-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08-31T22:29:43"/>
    <d v="2014-08-31T22:29:43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5-19T21:58:12"/>
    <d v="2014-05-19T21:58:12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d v="2016-06-20T20:06:01"/>
    <d v="2016-06-20T20:06:01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09-23T19:30:07"/>
    <d v="2014-09-23T19:30:07"/>
    <n v="1415392207"/>
    <n v="1411500607"/>
    <b v="0"/>
    <n v="81"/>
    <b v="0"/>
    <s v="film &amp; video/science fiction"/>
    <n v="9.5687499999999995E-2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01T19:23:04"/>
    <d v="2016-05-01T19:23:04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d v="2015-08-05T21:50:18"/>
    <d v="2015-08-05T21:50:18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5-29T09:09:57"/>
    <d v="2014-05-29T09:09:57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4-02T09:50:34"/>
    <d v="2015-04-02T09:50:34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08-23T13:46:33"/>
    <d v="2015-08-23T13:46:33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01T06:10:41"/>
    <d v="2015-07-01T06:10:41"/>
    <n v="1438405140"/>
    <n v="1435731041"/>
    <b v="0"/>
    <n v="58"/>
    <b v="0"/>
    <s v="film &amp; video/science fiction"/>
    <n v="3.1413333333333335E-2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02T22:06:12"/>
    <d v="2015-07-02T22:06:12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2-18T04:45:32"/>
    <d v="2015-02-18T04:45:32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4-16T03:40:23"/>
    <d v="2015-04-16T03:40:23"/>
    <n v="1433043623"/>
    <n v="1429155623"/>
    <b v="0"/>
    <n v="28"/>
    <b v="0"/>
    <s v="film &amp; video/science fiction"/>
    <n v="0.10775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0-26T21:26:18"/>
    <d v="2014-10-26T21:26:18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7-08T01:32:22"/>
    <d v="2016-07-08T01:32:22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2-12T18:17:52"/>
    <d v="2015-02-12T18:17:52"/>
    <n v="1428945472"/>
    <n v="1423765072"/>
    <b v="0"/>
    <n v="37"/>
    <b v="0"/>
    <s v="film &amp; video/science fiction"/>
    <n v="0.27600000000000002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7-15T13:00:52"/>
    <d v="2015-07-15T13:00:52"/>
    <n v="1439298052"/>
    <n v="1436965252"/>
    <b v="0"/>
    <n v="9"/>
    <b v="0"/>
    <s v="film &amp; video/science fiction"/>
    <n v="7.5111111111111115E-2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6-11-19T00:23:18"/>
    <d v="2016-11-19T00:23:18"/>
    <n v="1484698998"/>
    <n v="1479514998"/>
    <b v="0"/>
    <n v="3"/>
    <b v="0"/>
    <s v="film &amp; video/science fiction"/>
    <n v="5.7499999999999999E-3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d v="2014-11-26T18:25:40"/>
    <d v="2014-11-26T18:25:40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1-28T06:45:36"/>
    <d v="2016-01-28T06:45:36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1-25T04:07:50"/>
    <d v="2014-11-25T04:07:50"/>
    <n v="1419494400"/>
    <n v="1416888470"/>
    <b v="0"/>
    <n v="6"/>
    <b v="0"/>
    <s v="film &amp; video/science fiction"/>
    <n v="9.1999999999999998E-3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3-27T03:53:02"/>
    <d v="2015-03-27T03:53:02"/>
    <n v="1432612382"/>
    <n v="1427428382"/>
    <b v="0"/>
    <n v="67"/>
    <b v="0"/>
    <s v="film &amp; video/science fiction"/>
    <n v="0.23163076923076922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4-19T13:13:11"/>
    <d v="2015-04-19T13:13:11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d v="2014-08-24T01:51:40"/>
    <d v="2014-08-24T01:51:40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0-21T14:04:04"/>
    <d v="2014-10-21T14:04:04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4-21T13:08:15"/>
    <d v="2015-04-21T13:08:15"/>
    <n v="1433336895"/>
    <n v="1429621695"/>
    <b v="0"/>
    <n v="3"/>
    <b v="0"/>
    <s v="film &amp; video/science fiction"/>
    <n v="2.6666666666666668E-2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6-13T13:25:35"/>
    <d v="2015-06-13T13:25:35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6-04T02:59:56"/>
    <d v="2014-06-04T02:59:56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1-27T21:52:52"/>
    <d v="2016-01-27T21:52:52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09-22T01:50:28"/>
    <d v="2014-09-22T01:50:28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5-24T10:25:45"/>
    <d v="2016-05-24T10:25:45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6-16T21:54:51"/>
    <d v="2015-06-16T21:54:51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6-02T16:29:55"/>
    <d v="2014-06-02T16:29:55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7-15T03:02:36"/>
    <d v="2014-07-15T03:02:36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8-27T23:04:14"/>
    <d v="2015-08-27T23:04:14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7-21T18:18:21"/>
    <d v="2014-07-21T18:18:21"/>
    <n v="1411150701"/>
    <n v="1405966701"/>
    <b v="0"/>
    <n v="7"/>
    <b v="0"/>
    <s v="film &amp; video/drama"/>
    <n v="5.3333333333333332E-3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d v="2015-12-13T15:48:44"/>
    <d v="2015-12-13T15:48:44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6-12-17T01:49:22"/>
    <d v="2016-12-17T01:49:22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6-05T22:15:35"/>
    <d v="2015-06-05T22:15:35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2-17T20:02:50"/>
    <d v="2015-02-17T20:02:50"/>
    <n v="1426791770"/>
    <n v="1424203370"/>
    <b v="0"/>
    <n v="3"/>
    <b v="0"/>
    <s v="film &amp; video/drama"/>
    <n v="4.0625000000000001E-2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09-18T12:07:39"/>
    <d v="2014-09-18T12:07:39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7-31T23:28:03"/>
    <d v="2015-07-31T23:28:03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6-13T04:20:14"/>
    <d v="2016-06-13T04:20:14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2-12T09:28:43"/>
    <d v="2015-02-12T09:28:43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1-29T13:45:08"/>
    <d v="2015-01-29T13:45:08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3-09T18:12:56"/>
    <d v="2015-03-09T18:12:56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04T18:40:11"/>
    <d v="2014-08-04T18:40:11"/>
    <n v="1409337611"/>
    <n v="1407177611"/>
    <b v="0"/>
    <n v="26"/>
    <b v="0"/>
    <s v="film &amp; video/drama"/>
    <n v="6.4850000000000005E-2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7-06T19:46:39"/>
    <d v="2015-07-06T19:46:39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d v="2015-03-07T01:08:46"/>
    <d v="2015-03-07T01:08:46"/>
    <n v="1427155726"/>
    <n v="1425690526"/>
    <b v="0"/>
    <n v="7"/>
    <b v="0"/>
    <s v="film &amp; video/drama"/>
    <n v="0.4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0-27T22:55:45"/>
    <d v="2015-10-27T22:55:45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d v="2016-02-03T01:55:55"/>
    <d v="2016-02-03T01:55:55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3-04T23:47:23"/>
    <d v="2015-03-04T23:47:23"/>
    <n v="1428951600"/>
    <n v="1425512843"/>
    <b v="0"/>
    <n v="13"/>
    <b v="0"/>
    <s v="film &amp; video/drama"/>
    <n v="0.33416666666666667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5-23T17:48:15"/>
    <d v="2015-05-23T17:48:15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6-12-08T00:17:12"/>
    <d v="2016-12-08T00:17:12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d v="2014-10-27T19:26:50"/>
    <d v="2014-10-27T19:26:50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7-05T18:59:22"/>
    <d v="2014-07-05T18:59:22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d v="2016-07-19T21:52:19"/>
    <d v="2016-07-19T21:52:19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2-01T19:30:34"/>
    <d v="2017-02-01T19:30:34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6-27T05:37:37"/>
    <d v="2015-06-27T05:37:37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8-06T04:23:35"/>
    <d v="2014-08-06T04:23:35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7-05T16:34:37"/>
    <d v="2016-07-05T16:34:37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d v="2016-06-06T15:37:26"/>
    <d v="2016-06-06T15:37:26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08-23T10:35:38"/>
    <d v="2015-08-23T10:35:38"/>
    <n v="1443782138"/>
    <n v="1440326138"/>
    <b v="0"/>
    <n v="3"/>
    <b v="0"/>
    <s v="film &amp; video/drama"/>
    <n v="0.0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09-17T19:00:32"/>
    <d v="2014-09-17T19:00:32"/>
    <n v="1413572432"/>
    <n v="1410980432"/>
    <b v="0"/>
    <n v="3"/>
    <b v="0"/>
    <s v="film &amp; video/drama"/>
    <n v="1.7E-5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09-29T22:26:06"/>
    <d v="2014-09-29T22:26:06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1-06T23:55:31"/>
    <d v="2016-01-06T23:55:31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5-11T16:05:32"/>
    <d v="2015-05-11T16:05:32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09-12T13:01:38"/>
    <d v="2015-09-12T13:01:38"/>
    <n v="1444510800"/>
    <n v="1442062898"/>
    <b v="0"/>
    <n v="19"/>
    <b v="0"/>
    <s v="film &amp; video/drama"/>
    <n v="0.41857142857142859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1-06T20:21:40"/>
    <d v="2017-01-06T20:21:40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09-05T09:12:02"/>
    <d v="2014-09-05T09:12:02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02T02:58:22"/>
    <d v="2016-08-02T02:58:22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8-16T02:00:03"/>
    <d v="2014-08-16T02:00:03"/>
    <n v="1410746403"/>
    <n v="1408154403"/>
    <b v="0"/>
    <n v="18"/>
    <b v="0"/>
    <s v="film &amp; video/drama"/>
    <n v="0.26192500000000002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1-19T19:38:49"/>
    <d v="2015-01-19T19:38:49"/>
    <n v="1423424329"/>
    <n v="1421696329"/>
    <b v="0"/>
    <n v="7"/>
    <b v="0"/>
    <s v="film &amp; video/drama"/>
    <n v="0.58461538461538465"/>
    <n v="54.29"/>
    <s v="film &amp; video"/>
    <x v="3"/>
  </r>
  <r>
    <n v="202"/>
    <s v="Modern Gangsters"/>
    <s v="new web series created by jonney terry"/>
    <n v="6000"/>
    <n v="0"/>
    <x v="2"/>
    <x v="0"/>
    <s v="USD"/>
    <d v="2015-09-08T22:16:04"/>
    <d v="2015-09-08T22:16:04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4-11-30T20:21:04"/>
    <d v="2014-11-30T20:21:04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7-05T14:00:03"/>
    <d v="2016-07-05T14:00:03"/>
    <n v="1470319203"/>
    <n v="1467727203"/>
    <b v="0"/>
    <n v="1293"/>
    <b v="0"/>
    <s v="film &amp; video/drama"/>
    <n v="0.50721666666666665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09-01T15:10:22"/>
    <d v="2015-09-01T15:10:22"/>
    <n v="1444144222"/>
    <n v="1441120222"/>
    <b v="0"/>
    <n v="17"/>
    <b v="0"/>
    <s v="film &amp; video/drama"/>
    <n v="0.16250000000000001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7-16T00:06:23"/>
    <d v="2016-07-16T00:06:23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4-12-05T04:43:58"/>
    <d v="2014-12-05T04:43:58"/>
    <n v="1420346638"/>
    <n v="1417754638"/>
    <b v="0"/>
    <n v="13"/>
    <b v="0"/>
    <s v="film &amp; video/drama"/>
    <n v="0.15214285714285714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1-16T08:52:47"/>
    <d v="2014-11-16T08:52:47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6-10T22:08:55"/>
    <d v="2015-06-10T22:08:55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09-02T01:33:12"/>
    <d v="2015-09-02T01:33:12"/>
    <n v="1443675600"/>
    <n v="1441157592"/>
    <b v="0"/>
    <n v="33"/>
    <b v="0"/>
    <s v="film &amp; video/drama"/>
    <n v="0.25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8-20T03:50:17"/>
    <d v="2015-08-20T03:50:17"/>
    <n v="1442634617"/>
    <n v="1440042617"/>
    <b v="0"/>
    <n v="12"/>
    <b v="0"/>
    <s v="film &amp; video/drama"/>
    <n v="0.44600000000000001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2-16T21:08:40"/>
    <d v="2016-02-16T21:08:40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7-17T14:15:47"/>
    <d v="2015-07-17T14:15:47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1-05T15:22:29"/>
    <d v="2015-01-05T15:22:29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1-06T05:31:22"/>
    <d v="2016-01-06T05:31:22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3-03T23:00:37"/>
    <d v="2015-03-03T23:00:37"/>
    <n v="1429740037"/>
    <n v="1425423637"/>
    <b v="0"/>
    <n v="84"/>
    <b v="0"/>
    <s v="film &amp; video/drama"/>
    <n v="0.55698440000000005"/>
    <n v="331.54"/>
    <s v="film &amp; video"/>
    <x v="3"/>
  </r>
  <r>
    <n v="217"/>
    <s v="Bitch"/>
    <s v="A roadmovie by paw"/>
    <n v="100000"/>
    <n v="11943"/>
    <x v="2"/>
    <x v="11"/>
    <s v="SEK"/>
    <d v="2014-11-27T15:22:29"/>
    <d v="2014-11-27T15:22:29"/>
    <n v="1419780149"/>
    <n v="1417101749"/>
    <b v="0"/>
    <n v="38"/>
    <b v="0"/>
    <s v="film &amp; video/drama"/>
    <n v="0.11942999999999999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3-16T15:04:49"/>
    <d v="2015-03-16T15:04:49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d v="2016-02-29T07:50:25"/>
    <d v="2016-02-29T07:50:25"/>
    <n v="1459493940"/>
    <n v="1456732225"/>
    <b v="0"/>
    <n v="76"/>
    <b v="0"/>
    <s v="film &amp; video/drama"/>
    <n v="0.17630000000000001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7-10T15:27:10"/>
    <d v="2015-07-10T15:27:10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d v="2015-01-27T20:06:04"/>
    <d v="2015-01-27T20:06:04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1-27T18:28:38"/>
    <d v="2015-01-27T18:28:38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4-22T01:09:10"/>
    <d v="2016-04-22T01:09:10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5-11T05:38:46"/>
    <d v="2015-05-11T05:38:46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3-09T23:04:14"/>
    <d v="2016-03-09T23:04:14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d v="2015-04-12T15:59:04"/>
    <d v="2015-04-12T15:59:04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6-09T21:27:21"/>
    <d v="2015-06-09T21:27:21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d v="2015-04-02T16:28:25"/>
    <d v="2015-04-02T16:28:25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1-14T22:24:57"/>
    <d v="2016-01-14T22:24:57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5-05T18:39:11"/>
    <d v="2015-05-05T18:39:11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5-12-03T23:00:51"/>
    <d v="2015-12-03T23:00:51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1-28T19:49:06"/>
    <d v="2015-01-28T19:49:06"/>
    <n v="1425066546"/>
    <n v="1422474546"/>
    <b v="0"/>
    <n v="7"/>
    <b v="0"/>
    <s v="film &amp; video/drama"/>
    <n v="2.75E-2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8-30T21:52:52"/>
    <d v="2016-08-30T21:52:52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5-12T00:50:59"/>
    <d v="2015-05-12T00:50:59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6-09T21:48:17"/>
    <d v="2015-06-09T21:48:17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5-11-13T02:01:39"/>
    <d v="2015-11-13T02:01:39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d v="2016-01-08T13:51:09"/>
    <d v="2016-01-08T13:51:09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09T23:06:00"/>
    <d v="2016-12-09T23:06:00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0-20T02:38:50"/>
    <d v="2015-10-20T02:38:50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3-21T17:00:11"/>
    <d v="2013-03-21T17:00:11"/>
    <n v="1367773211"/>
    <n v="1363885211"/>
    <b v="1"/>
    <n v="137"/>
    <b v="1"/>
    <s v="film &amp; video/documentary"/>
    <n v="1.0763413333333334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1-06T16:45:04"/>
    <d v="2014-11-06T16:45:04"/>
    <n v="1419180304"/>
    <n v="1415292304"/>
    <b v="1"/>
    <n v="376"/>
    <b v="1"/>
    <s v="film &amp; video/documentary"/>
    <n v="1.1263736263736264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1-15T11:49:50"/>
    <d v="2011-11-15T11:49:50"/>
    <n v="1324381790"/>
    <n v="1321357790"/>
    <b v="1"/>
    <n v="202"/>
    <b v="1"/>
    <s v="film &amp; video/documentary"/>
    <n v="1.1346153846153846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1-23T01:08:24"/>
    <d v="2014-01-23T01:08:24"/>
    <n v="1393031304"/>
    <n v="1390439304"/>
    <b v="1"/>
    <n v="328"/>
    <b v="1"/>
    <s v="film &amp; video/documentary"/>
    <n v="1.0259199999999999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2-04T07:45:59"/>
    <d v="2010-02-04T07:45:59"/>
    <n v="1268723160"/>
    <n v="1265269559"/>
    <b v="1"/>
    <n v="84"/>
    <b v="1"/>
    <s v="film &amp; video/documentary"/>
    <n v="1.1375714285714287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7-17T01:16:25"/>
    <d v="2012-07-17T01:16:25"/>
    <n v="1345079785"/>
    <n v="1342487785"/>
    <b v="1"/>
    <n v="96"/>
    <b v="1"/>
    <s v="film &amp; video/documentary"/>
    <n v="1.0371999999999999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0-29T08:43:25"/>
    <d v="2010-10-29T08:43:25"/>
    <n v="1292665405"/>
    <n v="1288341805"/>
    <b v="1"/>
    <n v="223"/>
    <b v="1"/>
    <s v="film &amp; video/documentary"/>
    <n v="3.0546000000000002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09-09T14:30:14"/>
    <d v="2010-09-09T14:30:14"/>
    <n v="1287200340"/>
    <n v="1284042614"/>
    <b v="1"/>
    <n v="62"/>
    <b v="1"/>
    <s v="film &amp; video/documentary"/>
    <n v="1.341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1-11-23T18:35:09"/>
    <d v="2011-11-23T18:35:09"/>
    <n v="1325961309"/>
    <n v="1322073309"/>
    <b v="1"/>
    <n v="146"/>
    <b v="1"/>
    <s v="film &amp; video/documentary"/>
    <n v="1.0133294117647058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6-03T22:10:20"/>
    <d v="2010-06-03T22:10:20"/>
    <n v="1282498800"/>
    <n v="1275603020"/>
    <b v="1"/>
    <n v="235"/>
    <b v="1"/>
    <s v="film &amp; video/documentary"/>
    <n v="1.1292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5-07T13:34:51"/>
    <d v="2013-05-07T13:34:51"/>
    <n v="1370525691"/>
    <n v="1367933691"/>
    <b v="1"/>
    <n v="437"/>
    <b v="1"/>
    <s v="film &amp; video/documentary"/>
    <n v="1.0558333333333334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4-14T18:54:06"/>
    <d v="2012-04-14T18:54:06"/>
    <n v="1337194800"/>
    <n v="1334429646"/>
    <b v="1"/>
    <n v="77"/>
    <b v="1"/>
    <s v="film &amp; video/documentary"/>
    <n v="1.2557142857142858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3-29T15:54:18"/>
    <d v="2010-03-29T15:54:18"/>
    <n v="1275364740"/>
    <n v="1269878058"/>
    <b v="1"/>
    <n v="108"/>
    <b v="1"/>
    <s v="film &amp; video/documentary"/>
    <n v="1.8455999999999999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1-16T15:37:15"/>
    <d v="2012-01-16T15:37:15"/>
    <n v="1329320235"/>
    <n v="1326728235"/>
    <b v="1"/>
    <n v="7"/>
    <b v="1"/>
    <s v="film &amp; video/documentary"/>
    <n v="1.0073333333333334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09-16T22:51:50"/>
    <d v="2015-09-16T22:51:50"/>
    <n v="1445047200"/>
    <n v="1442443910"/>
    <b v="1"/>
    <n v="314"/>
    <b v="1"/>
    <s v="film &amp; video/documentary"/>
    <n v="1.1694724999999999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2-14T12:38:02"/>
    <d v="2011-02-14T12:38:02"/>
    <n v="1300275482"/>
    <n v="1297687082"/>
    <b v="1"/>
    <n v="188"/>
    <b v="1"/>
    <s v="film &amp; video/documentary"/>
    <n v="1.0673325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2-14T18:27:47"/>
    <d v="2013-02-14T18:27:47"/>
    <n v="1363458467"/>
    <n v="1360866467"/>
    <b v="1"/>
    <n v="275"/>
    <b v="1"/>
    <s v="film &amp; video/documentary"/>
    <n v="1.391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4-19T15:02:42"/>
    <d v="2016-04-19T15:02:42"/>
    <n v="1463670162"/>
    <n v="1461078162"/>
    <b v="1"/>
    <n v="560"/>
    <b v="1"/>
    <s v="film &amp; video/documentary"/>
    <n v="1.0672648571428571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5-19T01:14:26"/>
    <d v="2011-05-19T01:14:26"/>
    <n v="1308359666"/>
    <n v="1305767666"/>
    <b v="1"/>
    <n v="688"/>
    <b v="1"/>
    <s v="film &amp; video/documentary"/>
    <n v="1.9114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3-09T17:42:49"/>
    <d v="2015-03-09T17:42:49"/>
    <n v="1428514969"/>
    <n v="1425922969"/>
    <b v="1"/>
    <n v="942"/>
    <b v="1"/>
    <s v="film &amp; video/documentary"/>
    <n v="1.31937893333333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6-01T18:07:59"/>
    <d v="2010-06-01T18:07:59"/>
    <n v="1279360740"/>
    <n v="1275415679"/>
    <b v="1"/>
    <n v="88"/>
    <b v="1"/>
    <s v="film &amp; video/documentary"/>
    <n v="1.0640000000000001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4-18T21:15:04"/>
    <d v="2012-04-18T21:15:04"/>
    <n v="1339080900"/>
    <n v="1334783704"/>
    <b v="1"/>
    <n v="220"/>
    <b v="1"/>
    <s v="film &amp; video/documentary"/>
    <n v="1.0740000000000001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1-12T05:57:08"/>
    <d v="2011-01-12T05:57:08"/>
    <n v="1298699828"/>
    <n v="1294811828"/>
    <b v="1"/>
    <n v="145"/>
    <b v="1"/>
    <s v="film &amp; video/documentary"/>
    <n v="2.4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8-28T22:54:54"/>
    <d v="2012-08-28T22:54:54"/>
    <n v="1348786494"/>
    <n v="1346194494"/>
    <b v="1"/>
    <n v="963"/>
    <b v="1"/>
    <s v="film &amp; video/documentary"/>
    <n v="1.1808107999999999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4-11T14:53:15"/>
    <d v="2012-04-11T14:53:15"/>
    <n v="1336747995"/>
    <n v="1334155995"/>
    <b v="1"/>
    <n v="91"/>
    <b v="1"/>
    <s v="film &amp; video/documentary"/>
    <n v="1.1819999999999999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3-30T05:53:50"/>
    <d v="2010-03-30T05:53:50"/>
    <n v="1273522560"/>
    <n v="1269928430"/>
    <b v="1"/>
    <n v="58"/>
    <b v="1"/>
    <s v="film &amp; video/documentary"/>
    <n v="1.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1-27T04:11:47"/>
    <d v="2010-01-27T04:11:47"/>
    <n v="1271994660"/>
    <n v="1264565507"/>
    <b v="1"/>
    <n v="36"/>
    <b v="1"/>
    <s v="film &amp; video/documentary"/>
    <n v="1.4550000000000001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5-26T10:51:39"/>
    <d v="2014-05-26T10:51:39"/>
    <n v="1403693499"/>
    <n v="1401101499"/>
    <b v="1"/>
    <n v="165"/>
    <b v="1"/>
    <s v="film &amp; video/documentary"/>
    <n v="1.3162883248730965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09-23T03:39:38"/>
    <d v="2011-09-23T03:39:38"/>
    <n v="1320640778"/>
    <n v="1316749178"/>
    <b v="1"/>
    <n v="111"/>
    <b v="1"/>
    <s v="film &amp; video/documentary"/>
    <n v="1.114000000000000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1-23T04:43:42"/>
    <d v="2017-01-23T04:43:42"/>
    <n v="1487738622"/>
    <n v="1485146622"/>
    <b v="1"/>
    <n v="1596"/>
    <b v="1"/>
    <s v="film &amp; video/documentary"/>
    <n v="1.472337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4-04T20:47:50"/>
    <d v="2011-04-04T20:47:50"/>
    <n v="1306296000"/>
    <n v="1301950070"/>
    <b v="1"/>
    <n v="61"/>
    <b v="1"/>
    <s v="film &amp; video/documentary"/>
    <n v="1.5260869565217392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3-12-04T02:24:21"/>
    <d v="2013-12-04T02:24:21"/>
    <n v="1388649600"/>
    <n v="1386123861"/>
    <b v="1"/>
    <n v="287"/>
    <b v="1"/>
    <s v="film &amp; video/documentary"/>
    <n v="1.0468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2-26T21:36:31"/>
    <d v="2010-02-26T21:36:31"/>
    <n v="1272480540"/>
    <n v="1267220191"/>
    <b v="1"/>
    <n v="65"/>
    <b v="1"/>
    <s v="film &amp; video/documentary"/>
    <n v="1.774336666666666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6-03T11:57:46"/>
    <d v="2011-06-03T11:57:46"/>
    <n v="1309694266"/>
    <n v="1307102266"/>
    <b v="1"/>
    <n v="118"/>
    <b v="1"/>
    <s v="film &amp; video/documentary"/>
    <n v="1.07775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3-01T21:53:49"/>
    <d v="2012-03-01T21:53:49"/>
    <n v="1333609140"/>
    <n v="1330638829"/>
    <b v="1"/>
    <n v="113"/>
    <b v="1"/>
    <s v="film &amp; video/documentary"/>
    <n v="1.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0-11T00:46:06"/>
    <d v="2012-10-11T00:46:06"/>
    <n v="1352511966"/>
    <n v="1349916366"/>
    <b v="1"/>
    <n v="332"/>
    <b v="1"/>
    <s v="film &amp; video/documentary"/>
    <n v="1.08395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2-28T01:57:54"/>
    <d v="2012-02-28T01:57:54"/>
    <n v="1335574674"/>
    <n v="1330394274"/>
    <b v="1"/>
    <n v="62"/>
    <b v="1"/>
    <s v="film &amp; video/documentary"/>
    <n v="1.476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4-23T21:23:39"/>
    <d v="2015-04-23T21:23:39"/>
    <n v="1432416219"/>
    <n v="1429824219"/>
    <b v="1"/>
    <n v="951"/>
    <b v="1"/>
    <s v="film &amp; video/documentary"/>
    <n v="1.1038153846153846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09-12T00:58:59"/>
    <d v="2012-09-12T00:58:59"/>
    <n v="1350003539"/>
    <n v="1347411539"/>
    <b v="1"/>
    <n v="415"/>
    <b v="1"/>
    <s v="film &amp; video/documentary"/>
    <n v="1.5034814814814814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1-24T05:51:36"/>
    <d v="2017-01-24T05:51:36"/>
    <n v="1488160860"/>
    <n v="1485237096"/>
    <b v="1"/>
    <n v="305"/>
    <b v="1"/>
    <s v="film &amp; video/documentary"/>
    <n v="1.5731829411764706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4-15T14:10:35"/>
    <d v="2014-04-15T14:10:35"/>
    <n v="1401459035"/>
    <n v="1397571035"/>
    <b v="1"/>
    <n v="2139"/>
    <b v="1"/>
    <s v="film &amp; video/documentary"/>
    <n v="1.5614399999999999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5-17T03:55:13"/>
    <d v="2009-05-17T03:55:13"/>
    <n v="1249932360"/>
    <n v="1242532513"/>
    <b v="1"/>
    <n v="79"/>
    <b v="1"/>
    <s v="film &amp; video/documentary"/>
    <n v="1.2058763636363636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1-16T22:04:52"/>
    <d v="2010-01-16T22:04:52"/>
    <n v="1266876000"/>
    <n v="1263679492"/>
    <b v="1"/>
    <n v="179"/>
    <b v="1"/>
    <s v="film &amp; video/documentary"/>
    <n v="1.0118888888888888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d v="2011-05-12T17:02:24"/>
    <d v="2011-05-12T17:02:24"/>
    <n v="1306904340"/>
    <n v="1305219744"/>
    <b v="1"/>
    <n v="202"/>
    <b v="1"/>
    <s v="film &amp; video/documentary"/>
    <n v="1.142725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1-12-27T17:43:00"/>
    <d v="2011-12-27T17:43:00"/>
    <n v="1327167780"/>
    <n v="1325007780"/>
    <b v="1"/>
    <n v="760"/>
    <b v="1"/>
    <s v="film &amp; video/documentary"/>
    <n v="1.046261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8-20T18:08:48"/>
    <d v="2013-08-20T18:08:48"/>
    <n v="1379614128"/>
    <n v="1377022128"/>
    <b v="1"/>
    <n v="563"/>
    <b v="1"/>
    <s v="film &amp; video/documentary"/>
    <n v="2.2882507142857142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2-08T19:35:24"/>
    <d v="2013-02-08T19:35:24"/>
    <n v="1364236524"/>
    <n v="1360352124"/>
    <b v="1"/>
    <n v="135"/>
    <b v="1"/>
    <s v="film &amp; video/documentary"/>
    <n v="1.0915333333333332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0-02T06:40:18"/>
    <d v="2012-10-02T06:40:18"/>
    <n v="1351828800"/>
    <n v="1349160018"/>
    <b v="1"/>
    <n v="290"/>
    <b v="1"/>
    <s v="film &amp; video/documentary"/>
    <n v="1.7629999999999999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5-22T04:03:13"/>
    <d v="2012-05-22T04:03:13"/>
    <n v="1340683393"/>
    <n v="1337659393"/>
    <b v="1"/>
    <n v="447"/>
    <b v="1"/>
    <s v="film &amp; video/documentary"/>
    <n v="1.0321061999999999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0-03T10:57:14"/>
    <d v="2013-10-03T10:57:14"/>
    <n v="1383389834"/>
    <n v="1380797834"/>
    <b v="1"/>
    <n v="232"/>
    <b v="1"/>
    <s v="film &amp; video/documentary"/>
    <n v="1.0482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0-12-14T08:51:37"/>
    <d v="2010-12-14T08:51:37"/>
    <n v="1296633540"/>
    <n v="1292316697"/>
    <b v="1"/>
    <n v="168"/>
    <b v="1"/>
    <s v="film &amp; video/documentary"/>
    <n v="1.0668444444444445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12T18:27:26"/>
    <d v="2013-04-12T18:27:26"/>
    <n v="1367366460"/>
    <n v="1365791246"/>
    <b v="1"/>
    <n v="128"/>
    <b v="1"/>
    <s v="film &amp; video/documentary"/>
    <n v="1.2001999999999999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09-26T19:16:39"/>
    <d v="2011-09-26T19:16:39"/>
    <n v="1319860740"/>
    <n v="1317064599"/>
    <b v="1"/>
    <n v="493"/>
    <b v="1"/>
    <s v="film &amp; video/documentary"/>
    <n v="1.0150693333333334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3-21T16:01:54"/>
    <d v="2014-03-21T16:01:54"/>
    <n v="1398009714"/>
    <n v="1395417714"/>
    <b v="1"/>
    <n v="131"/>
    <b v="1"/>
    <s v="film &amp; video/documentary"/>
    <n v="1.0138461538461538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6-14T02:01:34"/>
    <d v="2010-06-14T02:01:34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09-02T00:06:49"/>
    <d v="2013-09-02T00:06:49"/>
    <n v="1383264000"/>
    <n v="1378080409"/>
    <b v="1"/>
    <n v="665"/>
    <b v="1"/>
    <s v="film &amp; video/documentary"/>
    <n v="1.3310911999999999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8-13T11:24:43"/>
    <d v="2012-08-13T11:24:43"/>
    <n v="1347017083"/>
    <n v="1344857083"/>
    <b v="1"/>
    <n v="129"/>
    <b v="1"/>
    <s v="film &amp; video/documentary"/>
    <n v="1.187262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3-26T17:28:21"/>
    <d v="2015-03-26T17:28:21"/>
    <n v="1430452740"/>
    <n v="1427390901"/>
    <b v="1"/>
    <n v="142"/>
    <b v="1"/>
    <s v="film &amp; video/documentary"/>
    <n v="1.0064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3-11T11:07:28"/>
    <d v="2014-03-11T11:07:28"/>
    <n v="1399669200"/>
    <n v="1394536048"/>
    <b v="1"/>
    <n v="2436"/>
    <b v="1"/>
    <s v="film &amp; video/documentary"/>
    <n v="1.089324126984127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0-18T05:24:20"/>
    <d v="2010-10-18T05:24:20"/>
    <n v="1289975060"/>
    <n v="1287379460"/>
    <b v="1"/>
    <n v="244"/>
    <b v="1"/>
    <s v="film &amp; video/documentary"/>
    <n v="1.789525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3-24T23:02:18"/>
    <d v="2011-03-24T23:02:18"/>
    <n v="1303686138"/>
    <n v="1301007738"/>
    <b v="1"/>
    <n v="298"/>
    <b v="1"/>
    <s v="film &amp; video/documentary"/>
    <n v="1.0172264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2-07T17:42:15"/>
    <d v="2013-02-07T17:42:15"/>
    <n v="1363711335"/>
    <n v="1360258935"/>
    <b v="1"/>
    <n v="251"/>
    <b v="1"/>
    <s v="film &amp; video/documentary"/>
    <n v="1.187349999999999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1-25T20:33:58"/>
    <d v="2012-01-25T20:33:58"/>
    <n v="1330115638"/>
    <n v="1327523638"/>
    <b v="1"/>
    <n v="108"/>
    <b v="1"/>
    <s v="film &amp; video/documentary"/>
    <n v="1.0045999999999999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5-03T01:42:26"/>
    <d v="2012-05-03T01:42:26"/>
    <n v="1338601346"/>
    <n v="1336009346"/>
    <b v="1"/>
    <n v="82"/>
    <b v="1"/>
    <s v="film &amp; video/documentary"/>
    <n v="1.374666666666666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7-24T02:16:37"/>
    <d v="2012-07-24T02:16:37"/>
    <n v="1346464800"/>
    <n v="1343096197"/>
    <b v="1"/>
    <n v="74"/>
    <b v="1"/>
    <s v="film &amp; video/documentary"/>
    <n v="2.3164705882352941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2-09T15:07:29"/>
    <d v="2012-02-09T15:07:29"/>
    <n v="1331392049"/>
    <n v="1328800049"/>
    <b v="1"/>
    <n v="189"/>
    <b v="1"/>
    <s v="film &amp; video/documentary"/>
    <n v="1.3033333333333332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2-28T20:05:33"/>
    <d v="2013-02-28T20:05:33"/>
    <n v="1363806333"/>
    <n v="1362081933"/>
    <b v="1"/>
    <n v="80"/>
    <b v="1"/>
    <s v="film &amp; video/documentary"/>
    <n v="2.9289999999999998"/>
    <n v="36.61"/>
    <s v="film &amp; video"/>
    <x v="4"/>
  </r>
  <r>
    <n v="307"/>
    <s v="Grammar Revolution"/>
    <s v="Why is grammar important?"/>
    <n v="22000"/>
    <n v="24490"/>
    <x v="0"/>
    <x v="0"/>
    <s v="USD"/>
    <d v="2013-01-08T22:40:01"/>
    <d v="2013-01-08T22:40:01"/>
    <n v="1360276801"/>
    <n v="1357684801"/>
    <b v="1"/>
    <n v="576"/>
    <b v="1"/>
    <s v="film &amp; video/documentary"/>
    <n v="1.1131818181818183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1-24T16:40:10"/>
    <d v="2011-01-24T16:40:10"/>
    <n v="1299775210"/>
    <n v="1295887210"/>
    <b v="1"/>
    <n v="202"/>
    <b v="1"/>
    <s v="film &amp; video/documentary"/>
    <n v="1.0556666666666668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8-13T18:02:14"/>
    <d v="2012-08-13T18:02:14"/>
    <n v="1346695334"/>
    <n v="1344880934"/>
    <b v="1"/>
    <n v="238"/>
    <b v="1"/>
    <s v="film &amp; video/documentary"/>
    <n v="1.1894444444444445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05T04:23:43"/>
    <d v="2011-10-05T04:23:43"/>
    <n v="1319076000"/>
    <n v="1317788623"/>
    <b v="1"/>
    <n v="36"/>
    <b v="1"/>
    <s v="film &amp; video/documentary"/>
    <n v="1.04129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1-11-21T05:16:32"/>
    <d v="2011-11-21T05:16:32"/>
    <n v="1325404740"/>
    <n v="1321852592"/>
    <b v="1"/>
    <n v="150"/>
    <b v="1"/>
    <s v="film &amp; video/documentary"/>
    <n v="1.0410165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3-15T21:03:52"/>
    <d v="2013-03-15T21:03:52"/>
    <n v="1365973432"/>
    <n v="1363381432"/>
    <b v="1"/>
    <n v="146"/>
    <b v="1"/>
    <s v="film &amp; video/documentary"/>
    <n v="1.1187499999999999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6-28T05:28:14"/>
    <d v="2010-06-28T05:28:14"/>
    <n v="1281542340"/>
    <n v="1277702894"/>
    <b v="1"/>
    <n v="222"/>
    <b v="1"/>
    <s v="film &amp; video/documentary"/>
    <n v="1.0473529411764706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1-30T19:59:48"/>
    <d v="2013-01-30T19:59:48"/>
    <n v="1362167988"/>
    <n v="1359575988"/>
    <b v="1"/>
    <n v="120"/>
    <b v="1"/>
    <s v="film &amp; video/documentary"/>
    <n v="3.8515000000000001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7-23T18:32:14"/>
    <d v="2012-07-23T18:32:14"/>
    <n v="1345660334"/>
    <n v="1343068334"/>
    <b v="1"/>
    <n v="126"/>
    <b v="1"/>
    <s v="film &amp; video/documentary"/>
    <n v="1.01248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1-07T22:09:57"/>
    <d v="2014-11-07T22:09:57"/>
    <n v="1418273940"/>
    <n v="1415398197"/>
    <b v="1"/>
    <n v="158"/>
    <b v="1"/>
    <s v="film &amp; video/documentary"/>
    <n v="1.1377333333333333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1-11T16:14:43"/>
    <d v="2013-11-11T16:14:43"/>
    <n v="1386778483"/>
    <n v="1384186483"/>
    <b v="1"/>
    <n v="316"/>
    <b v="1"/>
    <s v="film &amp; video/documentary"/>
    <n v="1.0080333333333333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2-25T00:55:51"/>
    <d v="2013-02-25T00:55:51"/>
    <n v="1364342151"/>
    <n v="1361753751"/>
    <b v="1"/>
    <n v="284"/>
    <b v="1"/>
    <s v="film &amp; video/documentary"/>
    <n v="2.8332000000000002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09-11-06T20:07:09"/>
    <d v="2009-11-06T20:07:09"/>
    <n v="1265097540"/>
    <n v="1257538029"/>
    <b v="1"/>
    <n v="51"/>
    <b v="1"/>
    <s v="film &amp; video/documentary"/>
    <n v="1.1268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1-23T13:13:53"/>
    <d v="2015-11-23T13:13:53"/>
    <n v="1450825200"/>
    <n v="1448284433"/>
    <b v="1"/>
    <n v="158"/>
    <b v="1"/>
    <s v="film &amp; video/documentary"/>
    <n v="1.0658000000000001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0-04T10:43:06"/>
    <d v="2016-10-04T10:43:06"/>
    <n v="1478605386"/>
    <n v="1475577786"/>
    <b v="1"/>
    <n v="337"/>
    <b v="1"/>
    <s v="film &amp; video/documentary"/>
    <n v="1.0266285714285714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4-13T13:40:48"/>
    <d v="2016-04-13T13:40:48"/>
    <n v="1463146848"/>
    <n v="1460554848"/>
    <b v="1"/>
    <n v="186"/>
    <b v="1"/>
    <s v="film &amp; video/documentary"/>
    <n v="1.0791200000000001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1-23T07:42:46"/>
    <d v="2016-11-23T07:42:46"/>
    <n v="1482307140"/>
    <n v="1479886966"/>
    <b v="1"/>
    <n v="58"/>
    <b v="1"/>
    <s v="film &amp; video/documentary"/>
    <n v="1.2307407407407407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6-29T15:01:48"/>
    <d v="2015-06-29T15:01:48"/>
    <n v="1438441308"/>
    <n v="1435590108"/>
    <b v="1"/>
    <n v="82"/>
    <b v="1"/>
    <s v="film &amp; video/documentary"/>
    <n v="1.016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1-15T04:30:33"/>
    <d v="2016-11-15T04:30:33"/>
    <n v="1482208233"/>
    <n v="1479184233"/>
    <b v="1"/>
    <n v="736"/>
    <b v="1"/>
    <s v="film &amp; video/documentary"/>
    <n v="1.04396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2-09T07:33:26"/>
    <d v="2017-02-09T07:33:26"/>
    <n v="1489532220"/>
    <n v="1486625606"/>
    <b v="1"/>
    <n v="1151"/>
    <b v="1"/>
    <s v="film &amp; video/documentary"/>
    <n v="1.1292973333333334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2-23T05:38:49"/>
    <d v="2015-02-23T05:38:49"/>
    <n v="1427011200"/>
    <n v="1424669929"/>
    <b v="1"/>
    <n v="34"/>
    <b v="1"/>
    <s v="film &amp; video/documentary"/>
    <n v="1.3640000000000001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01T22:43:08"/>
    <d v="2015-10-01T22:43:08"/>
    <n v="1446350400"/>
    <n v="1443739388"/>
    <b v="1"/>
    <n v="498"/>
    <b v="1"/>
    <s v="film &amp; video/documentary"/>
    <n v="1.03614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0-14T11:12:07"/>
    <d v="2015-10-14T11:12:07"/>
    <n v="1446868800"/>
    <n v="1444821127"/>
    <b v="1"/>
    <n v="167"/>
    <b v="1"/>
    <s v="film &amp; video/documentary"/>
    <n v="1.0549999999999999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4-15T12:22:43"/>
    <d v="2013-04-15T12:22:43"/>
    <n v="1368763140"/>
    <n v="1366028563"/>
    <b v="1"/>
    <n v="340"/>
    <b v="1"/>
    <s v="film &amp; video/documentary"/>
    <n v="1.018285714285714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5-17T13:57:14"/>
    <d v="2016-05-17T13:57:14"/>
    <n v="1466171834"/>
    <n v="1463493434"/>
    <b v="1"/>
    <n v="438"/>
    <b v="1"/>
    <s v="film &amp; video/documentary"/>
    <n v="1.0660499999999999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09-16T16:19:37"/>
    <d v="2015-09-16T16:19:37"/>
    <n v="1446019200"/>
    <n v="1442420377"/>
    <b v="1"/>
    <n v="555"/>
    <b v="1"/>
    <s v="film &amp; video/documentary"/>
    <n v="1.13015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3-08T15:16:31"/>
    <d v="2016-03-08T15:16:31"/>
    <n v="1460038591"/>
    <n v="1457450191"/>
    <b v="1"/>
    <n v="266"/>
    <b v="1"/>
    <s v="film &amp; video/documentary"/>
    <n v="1.25227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4-07T16:22:37"/>
    <d v="2015-04-07T16:22:37"/>
    <n v="1431716400"/>
    <n v="1428423757"/>
    <b v="1"/>
    <n v="69"/>
    <b v="1"/>
    <s v="film &amp; video/documentary"/>
    <n v="1.0119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4-07T17:41:55"/>
    <d v="2015-04-07T17:41:55"/>
    <n v="1431122400"/>
    <n v="1428428515"/>
    <b v="1"/>
    <n v="80"/>
    <b v="1"/>
    <s v="film &amp; video/documentary"/>
    <n v="1.0276470588235294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0-14T14:18:38"/>
    <d v="2015-10-14T14:18:38"/>
    <n v="1447427918"/>
    <n v="1444832318"/>
    <b v="1"/>
    <n v="493"/>
    <b v="1"/>
    <s v="film &amp; video/documentary"/>
    <n v="1.1683911999999999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2-12T03:05:08"/>
    <d v="2015-02-12T03:05:08"/>
    <n v="1426298708"/>
    <n v="1423710308"/>
    <b v="1"/>
    <n v="31"/>
    <b v="1"/>
    <s v="film &amp; video/documentary"/>
    <n v="1.0116833333333335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7-08T18:08:10"/>
    <d v="2016-07-08T18:08:10"/>
    <n v="1472864400"/>
    <n v="1468001290"/>
    <b v="1"/>
    <n v="236"/>
    <b v="1"/>
    <s v="film &amp; video/documentary"/>
    <n v="1.1013360000000001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3-30T18:14:28"/>
    <d v="2015-03-30T18:14:28"/>
    <n v="1430331268"/>
    <n v="1427739268"/>
    <b v="1"/>
    <n v="89"/>
    <b v="1"/>
    <s v="film &amp; video/documentary"/>
    <n v="1.0808333333333333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2-06T16:03:27"/>
    <d v="2017-02-06T16:03:27"/>
    <n v="1489006800"/>
    <n v="1486397007"/>
    <b v="1"/>
    <n v="299"/>
    <b v="1"/>
    <s v="film &amp; video/documentary"/>
    <n v="1.250228571428571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12T21:06:38"/>
    <d v="2014-09-12T21:06:38"/>
    <n v="1412135940"/>
    <n v="1410555998"/>
    <b v="1"/>
    <n v="55"/>
    <b v="1"/>
    <s v="film &amp; video/documentary"/>
    <n v="1.0671428571428572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3-30T18:44:25"/>
    <d v="2016-03-30T18:44:25"/>
    <n v="1461955465"/>
    <n v="1459363465"/>
    <b v="1"/>
    <n v="325"/>
    <b v="1"/>
    <s v="film &amp; video/documentary"/>
    <n v="1.0036639999999999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0-14T17:42:25"/>
    <d v="2014-10-14T17:42:25"/>
    <n v="1415934000"/>
    <n v="1413308545"/>
    <b v="1"/>
    <n v="524"/>
    <b v="1"/>
    <s v="film &amp; video/documentary"/>
    <n v="1.0202863333333334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4-17T23:18:14"/>
    <d v="2015-04-17T23:18:14"/>
    <n v="1433125200"/>
    <n v="1429312694"/>
    <b v="1"/>
    <n v="285"/>
    <b v="1"/>
    <s v="film &amp; video/documentary"/>
    <n v="1.0208358208955224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4-20T22:39:50"/>
    <d v="2015-04-20T22:39:50"/>
    <n v="1432161590"/>
    <n v="1429569590"/>
    <b v="1"/>
    <n v="179"/>
    <b v="1"/>
    <s v="film &amp; video/documentary"/>
    <n v="1.2327586206896552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09-14T12:00:21"/>
    <d v="2015-09-14T12:00:21"/>
    <n v="1444824021"/>
    <n v="1442232021"/>
    <b v="1"/>
    <n v="188"/>
    <b v="1"/>
    <s v="film &amp; video/documentary"/>
    <n v="1.7028880000000002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0-15T11:53:29"/>
    <d v="2015-10-15T11:53:29"/>
    <n v="1447505609"/>
    <n v="1444910009"/>
    <b v="1"/>
    <n v="379"/>
    <b v="1"/>
    <s v="film &amp; video/documentary"/>
    <n v="1.1159049999999999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7-22T14:05:16"/>
    <d v="2015-07-22T14:05:16"/>
    <n v="1440165916"/>
    <n v="1437573916"/>
    <b v="1"/>
    <n v="119"/>
    <b v="1"/>
    <s v="film &amp; video/documentary"/>
    <n v="1.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1-25T11:58:28"/>
    <d v="2017-01-25T11:58:28"/>
    <n v="1487937508"/>
    <n v="1485345508"/>
    <b v="1"/>
    <n v="167"/>
    <b v="1"/>
    <s v="film &amp; video/documentary"/>
    <n v="1.0663570159857905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8-04T01:35:09"/>
    <d v="2016-08-04T01:35:09"/>
    <n v="1473566340"/>
    <n v="1470274509"/>
    <b v="1"/>
    <n v="221"/>
    <b v="1"/>
    <s v="film &amp; video/documentary"/>
    <n v="1.1476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2-27T23:09:14"/>
    <d v="2016-02-27T23:09:14"/>
    <n v="1460066954"/>
    <n v="1456614554"/>
    <b v="1"/>
    <n v="964"/>
    <b v="1"/>
    <s v="film &amp; video/documentary"/>
    <n v="1.2734117647058822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09-08T04:01:08"/>
    <d v="2014-09-08T04:01:08"/>
    <n v="1412740868"/>
    <n v="1410148868"/>
    <b v="1"/>
    <n v="286"/>
    <b v="1"/>
    <s v="film &amp; video/documentary"/>
    <n v="1.1656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0-20T19:00:19"/>
    <d v="2015-10-20T19:00:19"/>
    <n v="1447963219"/>
    <n v="1445367619"/>
    <b v="1"/>
    <n v="613"/>
    <b v="1"/>
    <s v="film &amp; video/documentary"/>
    <n v="1.0861819426615318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3-09T19:52:01"/>
    <d v="2016-03-09T19:52:01"/>
    <n v="1460141521"/>
    <n v="1457553121"/>
    <b v="1"/>
    <n v="29"/>
    <b v="1"/>
    <s v="film &amp; video/documentary"/>
    <n v="1.039428571428571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0-31T07:03:14"/>
    <d v="2014-10-31T07:03:14"/>
    <n v="1417420994"/>
    <n v="1414738994"/>
    <b v="1"/>
    <n v="165"/>
    <b v="1"/>
    <s v="film &amp; video/documentary"/>
    <n v="1.162571428571428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2-15T19:16:33"/>
    <d v="2016-02-15T19:16:33"/>
    <n v="1458152193"/>
    <n v="1455563793"/>
    <b v="1"/>
    <n v="97"/>
    <b v="1"/>
    <s v="film &amp; video/documentary"/>
    <n v="1.0269239999999999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3-15T05:19:57"/>
    <d v="2015-03-15T05:19:57"/>
    <n v="1429852797"/>
    <n v="1426396797"/>
    <b v="1"/>
    <n v="303"/>
    <b v="1"/>
    <s v="film &amp; video/documentary"/>
    <n v="1.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5-17T20:38:41"/>
    <d v="2016-05-17T20:38:41"/>
    <n v="1466002800"/>
    <n v="1463517521"/>
    <b v="1"/>
    <n v="267"/>
    <b v="1"/>
    <s v="film &amp; video/documentary"/>
    <n v="1.03088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0-23T01:41:30"/>
    <d v="2014-10-23T01:41:30"/>
    <n v="1415941920"/>
    <n v="1414028490"/>
    <b v="1"/>
    <n v="302"/>
    <b v="1"/>
    <s v="film &amp; video/documentary"/>
    <n v="1.0485537190082646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6-08T21:33:00"/>
    <d v="2015-06-08T21:33:00"/>
    <n v="1437621060"/>
    <n v="1433799180"/>
    <b v="0"/>
    <n v="87"/>
    <b v="1"/>
    <s v="film &amp; video/documentary"/>
    <n v="1.0137499999999999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0-24T00:01:46"/>
    <d v="2014-10-24T00:01:46"/>
    <n v="1416704506"/>
    <n v="1414108906"/>
    <b v="0"/>
    <n v="354"/>
    <b v="1"/>
    <s v="film &amp; video/documentary"/>
    <n v="1.1107699999999998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7-17T05:03:11"/>
    <d v="2014-07-17T05:03:11"/>
    <n v="1407456000"/>
    <n v="1405573391"/>
    <b v="0"/>
    <n v="86"/>
    <b v="1"/>
    <s v="film &amp; video/documentary"/>
    <n v="1.2415933781686497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3-18T17:52:16"/>
    <d v="2010-03-18T17:52:16"/>
    <n v="1272828120"/>
    <n v="1268934736"/>
    <b v="0"/>
    <n v="26"/>
    <b v="1"/>
    <s v="film &amp; video/documentary"/>
    <n v="1.0133333333333334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5-21T20:37:52"/>
    <d v="2014-05-21T20:37:52"/>
    <n v="1403323140"/>
    <n v="1400704672"/>
    <b v="0"/>
    <n v="113"/>
    <b v="1"/>
    <s v="film &amp; video/documentary"/>
    <n v="1.1016142857142857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1-29T14:33:19"/>
    <d v="2014-01-29T14:33:19"/>
    <n v="1393597999"/>
    <n v="1391005999"/>
    <b v="0"/>
    <n v="65"/>
    <b v="1"/>
    <s v="film &amp; video/documentary"/>
    <n v="1.039733333333333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4-20T19:01:58"/>
    <d v="2012-04-20T19:01:58"/>
    <n v="1337540518"/>
    <n v="1334948518"/>
    <b v="0"/>
    <n v="134"/>
    <b v="1"/>
    <s v="film &amp; video/documentary"/>
    <n v="1.013157894736842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3-22T13:51:18"/>
    <d v="2013-03-22T13:51:18"/>
    <n v="1367384340"/>
    <n v="1363960278"/>
    <b v="0"/>
    <n v="119"/>
    <b v="1"/>
    <s v="film &amp; video/documentary"/>
    <n v="1.033501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2-08T14:32:02"/>
    <d v="2015-02-08T14:32:02"/>
    <n v="1426426322"/>
    <n v="1423405922"/>
    <b v="0"/>
    <n v="159"/>
    <b v="1"/>
    <s v="film &amp; video/documentary"/>
    <n v="1.04112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1-12-16T13:14:29"/>
    <d v="2011-12-16T13:14:29"/>
    <n v="1326633269"/>
    <n v="1324041269"/>
    <b v="0"/>
    <n v="167"/>
    <b v="1"/>
    <s v="film &amp; video/documentary"/>
    <n v="1.1015569230769231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6-12-07T19:05:00"/>
    <d v="2016-12-07T19:05:00"/>
    <n v="1483729500"/>
    <n v="1481137500"/>
    <b v="0"/>
    <n v="43"/>
    <b v="1"/>
    <s v="film &amp; video/documentary"/>
    <n v="1.220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2-12-18T18:25:39"/>
    <d v="2012-12-18T18:25:39"/>
    <n v="1359743139"/>
    <n v="1355855139"/>
    <b v="0"/>
    <n v="1062"/>
    <b v="1"/>
    <s v="film &amp; video/documentary"/>
    <n v="1.1416866666666667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d v="2016-02-25T13:50:44"/>
    <d v="2016-02-25T13:50:44"/>
    <n v="1459872000"/>
    <n v="1456408244"/>
    <b v="0"/>
    <n v="9"/>
    <b v="1"/>
    <s v="film &amp; video/documentary"/>
    <n v="1.2533333333333334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6-18T21:53:18"/>
    <d v="2012-06-18T21:53:18"/>
    <n v="1342648398"/>
    <n v="1340056398"/>
    <b v="0"/>
    <n v="89"/>
    <b v="1"/>
    <s v="film &amp; video/documentary"/>
    <n v="1.066666666666666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8-02T21:20:31"/>
    <d v="2011-08-02T21:20:31"/>
    <n v="1316208031"/>
    <n v="1312320031"/>
    <b v="0"/>
    <n v="174"/>
    <b v="1"/>
    <s v="film &amp; video/documentary"/>
    <n v="1.3065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1-18T23:38:31"/>
    <d v="2014-01-18T23:38:31"/>
    <n v="1393694280"/>
    <n v="1390088311"/>
    <b v="0"/>
    <n v="14"/>
    <b v="1"/>
    <s v="film &amp; video/documentary"/>
    <n v="1.2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7-25T10:51:56"/>
    <d v="2016-07-25T10:51:56"/>
    <n v="1472122316"/>
    <n v="1469443916"/>
    <b v="0"/>
    <n v="48"/>
    <b v="1"/>
    <s v="film &amp; video/documentary"/>
    <n v="1.0595918367346939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0-15T06:01:08"/>
    <d v="2015-10-15T06:01:08"/>
    <n v="1447484460"/>
    <n v="1444888868"/>
    <b v="0"/>
    <n v="133"/>
    <b v="1"/>
    <s v="film &amp; video/documentary"/>
    <n v="1.1439999999999999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01T13:43:28"/>
    <d v="2016-01-01T13:43:28"/>
    <n v="1453765920"/>
    <n v="1451655808"/>
    <b v="0"/>
    <n v="83"/>
    <b v="1"/>
    <s v="film &amp; video/documentary"/>
    <n v="1.1176666666666666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3-19T16:31:12"/>
    <d v="2012-03-19T16:31:12"/>
    <n v="1336062672"/>
    <n v="1332174672"/>
    <b v="0"/>
    <n v="149"/>
    <b v="1"/>
    <s v="film &amp; video/documentary"/>
    <n v="1.1608000000000001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5-12-29T17:16:32"/>
    <d v="2015-12-29T17:16:32"/>
    <n v="1453569392"/>
    <n v="1451409392"/>
    <b v="0"/>
    <n v="49"/>
    <b v="1"/>
    <s v="film &amp; video/documentary"/>
    <n v="1.415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6-25T16:45:17"/>
    <d v="2012-06-25T16:45:17"/>
    <n v="1343624400"/>
    <n v="1340642717"/>
    <b v="0"/>
    <n v="251"/>
    <b v="1"/>
    <s v="film &amp; video/documentary"/>
    <n v="1.0472999999999999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8-23T17:01:40"/>
    <d v="2012-08-23T17:01:40"/>
    <n v="1346950900"/>
    <n v="1345741300"/>
    <b v="0"/>
    <n v="22"/>
    <b v="1"/>
    <s v="film &amp; video/documentary"/>
    <n v="2.5583333333333331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4-26T02:49:19"/>
    <d v="2014-04-26T02:49:19"/>
    <n v="1400467759"/>
    <n v="1398480559"/>
    <b v="0"/>
    <n v="48"/>
    <b v="1"/>
    <s v="film &amp; video/documentary"/>
    <n v="2.0670670670670672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4-12-07T18:45:47"/>
    <d v="2014-12-07T18:45:47"/>
    <n v="1420569947"/>
    <n v="1417977947"/>
    <b v="0"/>
    <n v="383"/>
    <b v="1"/>
    <s v="film &amp; video/documentary"/>
    <n v="1.1210500000000001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0-22T14:01:41"/>
    <d v="2014-10-22T14:01:41"/>
    <n v="1416582101"/>
    <n v="1413986501"/>
    <b v="0"/>
    <n v="237"/>
    <b v="1"/>
    <s v="film &amp; video/documentary"/>
    <n v="1.05982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7-26T22:49:51"/>
    <d v="2015-07-26T22:49:51"/>
    <n v="1439246991"/>
    <n v="1437950991"/>
    <b v="0"/>
    <n v="13"/>
    <b v="1"/>
    <s v="film &amp; video/documentary"/>
    <n v="1.0016666666666667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7-15T16:14:18"/>
    <d v="2015-07-15T16:14:18"/>
    <n v="1439618400"/>
    <n v="1436976858"/>
    <b v="0"/>
    <n v="562"/>
    <b v="1"/>
    <s v="film &amp; video/documentary"/>
    <n v="2.1398947368421051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6-28T01:49:40"/>
    <d v="2016-06-28T01:49:40"/>
    <n v="1469670580"/>
    <n v="1467078580"/>
    <b v="0"/>
    <n v="71"/>
    <b v="1"/>
    <s v="film &amp; video/documentary"/>
    <n v="1.2616000000000001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2-04T01:30:50"/>
    <d v="2014-02-04T01:30:50"/>
    <n v="1394233140"/>
    <n v="1391477450"/>
    <b v="0"/>
    <n v="1510"/>
    <b v="1"/>
    <s v="film &amp; video/documentary"/>
    <n v="1.8153547058823529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4-18T00:52:52"/>
    <d v="2015-04-18T00:52:52"/>
    <n v="1431046372"/>
    <n v="1429318372"/>
    <b v="0"/>
    <n v="14"/>
    <b v="1"/>
    <s v="film &amp; video/documentary"/>
    <n v="1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1-18T01:00:51"/>
    <d v="2011-11-18T01:00:51"/>
    <n v="1324169940"/>
    <n v="1321578051"/>
    <b v="0"/>
    <n v="193"/>
    <b v="1"/>
    <s v="film &amp; video/documentary"/>
    <n v="1.006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8-08T17:12:51"/>
    <d v="2011-08-08T17:12:51"/>
    <n v="1315450800"/>
    <n v="1312823571"/>
    <b v="0"/>
    <n v="206"/>
    <b v="1"/>
    <s v="film &amp; video/documentary"/>
    <n v="1.009027027027027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09-09T17:00:52"/>
    <d v="2013-09-09T17:00:52"/>
    <n v="1381424452"/>
    <n v="1378746052"/>
    <b v="0"/>
    <n v="351"/>
    <b v="1"/>
    <s v="film &amp; video/documentary"/>
    <n v="1.10446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2-17T19:38:02"/>
    <d v="2016-02-17T19:38:02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3-22T21:49:20"/>
    <d v="2012-03-22T21:49:20"/>
    <n v="1335562320"/>
    <n v="1332452960"/>
    <b v="0"/>
    <n v="184"/>
    <b v="1"/>
    <s v="film &amp; video/documentary"/>
    <n v="1.0804450000000001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6-22T13:33:26"/>
    <d v="2012-06-22T13:33:26"/>
    <n v="1341668006"/>
    <n v="1340372006"/>
    <b v="0"/>
    <n v="196"/>
    <b v="1"/>
    <s v="film &amp; video/documentary"/>
    <n v="1.066666666666666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7-20T18:38:04"/>
    <d v="2010-07-20T18:38:04"/>
    <n v="1283312640"/>
    <n v="1279651084"/>
    <b v="0"/>
    <n v="229"/>
    <b v="1"/>
    <s v="film &amp; video/documentary"/>
    <n v="1.0390027322404372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3-15T19:02:06"/>
    <d v="2015-03-15T19:02:06"/>
    <n v="1430334126"/>
    <n v="1426446126"/>
    <b v="0"/>
    <n v="67"/>
    <b v="1"/>
    <s v="film &amp; video/documentary"/>
    <n v="1.2516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1-13T21:01:07"/>
    <d v="2016-11-13T21:01:07"/>
    <n v="1481716800"/>
    <n v="1479070867"/>
    <b v="0"/>
    <n v="95"/>
    <b v="1"/>
    <s v="film &amp; video/documentary"/>
    <n v="1.0680499999999999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4-16T15:15:47"/>
    <d v="2014-04-16T15:15:47"/>
    <n v="1400297400"/>
    <n v="1397661347"/>
    <b v="0"/>
    <n v="62"/>
    <b v="1"/>
    <s v="film &amp; video/documentary"/>
    <n v="1.1230249999999999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7-08T20:12:50"/>
    <d v="2011-07-08T20:12:50"/>
    <n v="1312747970"/>
    <n v="1310155970"/>
    <b v="0"/>
    <n v="73"/>
    <b v="1"/>
    <s v="film &amp; video/documentary"/>
    <n v="1.0381199999999999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0-15T12:56:57"/>
    <d v="2015-10-15T12:56:57"/>
    <n v="1446731817"/>
    <n v="1444913817"/>
    <b v="0"/>
    <n v="43"/>
    <b v="1"/>
    <s v="film &amp; video/documentary"/>
    <n v="1.4165000000000001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6-24T07:27:21"/>
    <d v="2011-06-24T07:27:21"/>
    <n v="1312960080"/>
    <n v="1308900441"/>
    <b v="0"/>
    <n v="70"/>
    <b v="1"/>
    <s v="film &amp; video/documentary"/>
    <n v="1.0526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1-07T15:04:22"/>
    <d v="2014-01-07T15:04:22"/>
    <n v="1391641440"/>
    <n v="1389107062"/>
    <b v="0"/>
    <n v="271"/>
    <b v="1"/>
    <s v="film &amp; video/documentary"/>
    <n v="1.0309142857142857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2-04T02:02:19"/>
    <d v="2014-02-04T02:02:19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4-05T03:53:57"/>
    <d v="2011-04-05T03:53:57"/>
    <n v="1304920740"/>
    <n v="1301975637"/>
    <b v="0"/>
    <n v="35"/>
    <b v="1"/>
    <s v="film &amp; video/documentary"/>
    <n v="1.0770464285714285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09-20T20:54:10"/>
    <d v="2011-09-20T20:54:10"/>
    <n v="1321739650"/>
    <n v="1316552050"/>
    <b v="0"/>
    <n v="22"/>
    <b v="1"/>
    <s v="film &amp; video/documentary"/>
    <n v="1.0155000000000001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09-26T17:39:50"/>
    <d v="2013-09-26T17:39:50"/>
    <n v="1383676790"/>
    <n v="1380217190"/>
    <b v="0"/>
    <n v="38"/>
    <b v="1"/>
    <s v="film &amp; video/documentary"/>
    <n v="1.0143766666666667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6-22T20:42:24"/>
    <d v="2016-06-22T20:42:24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4-19T23:33:17"/>
    <d v="2015-04-19T23:33:17"/>
    <n v="1434670397"/>
    <n v="1429486397"/>
    <b v="0"/>
    <n v="7"/>
    <b v="1"/>
    <s v="film &amp; video/documentary"/>
    <n v="1.2829999999999999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1-20T04:13:24"/>
    <d v="2013-11-20T04:13:24"/>
    <n v="1387688400"/>
    <n v="1384920804"/>
    <b v="0"/>
    <n v="241"/>
    <b v="1"/>
    <s v="film &amp; video/documentary"/>
    <n v="1.0105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09T17:49:38"/>
    <d v="2012-07-09T17:49:38"/>
    <n v="1343238578"/>
    <n v="1341856178"/>
    <b v="0"/>
    <n v="55"/>
    <b v="1"/>
    <s v="film &amp; video/documentary"/>
    <n v="1.2684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6-19T21:03:31"/>
    <d v="2012-06-19T21:03:31"/>
    <n v="1342731811"/>
    <n v="1340139811"/>
    <b v="0"/>
    <n v="171"/>
    <b v="1"/>
    <s v="film &amp; video/documentary"/>
    <n v="1.0508593749999999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09-12T01:31:05"/>
    <d v="2013-09-12T01:31:05"/>
    <n v="1381541465"/>
    <n v="1378949465"/>
    <b v="0"/>
    <n v="208"/>
    <b v="1"/>
    <s v="film &amp; video/documentary"/>
    <n v="1.0285405405405406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09-22T20:26:42"/>
    <d v="2014-09-22T20:26:42"/>
    <n v="1413547200"/>
    <n v="1411417602"/>
    <b v="0"/>
    <n v="21"/>
    <b v="1"/>
    <s v="film &amp; video/documentary"/>
    <n v="1.0214714285714286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1-09T09:30:31"/>
    <d v="2014-01-09T09:30:31"/>
    <n v="1391851831"/>
    <n v="1389259831"/>
    <b v="0"/>
    <n v="25"/>
    <b v="1"/>
    <s v="film &amp; video/documentary"/>
    <n v="1.2021700000000002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3-27T23:17:40"/>
    <d v="2013-03-27T23:17:40"/>
    <n v="1365395580"/>
    <n v="1364426260"/>
    <b v="0"/>
    <n v="52"/>
    <b v="1"/>
    <s v="film &amp; video/documentary"/>
    <n v="1.0024761904761905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6-23T06:46:37"/>
    <d v="2015-06-23T06:46:37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4-30T20:13:07"/>
    <d v="2013-04-30T20:13:07"/>
    <n v="1372536787"/>
    <n v="1367352787"/>
    <b v="0"/>
    <n v="73"/>
    <b v="1"/>
    <s v="film &amp; video/documentary"/>
    <n v="1.004375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2-12T05:40:31"/>
    <d v="2014-02-12T05:40:31"/>
    <n v="1394772031"/>
    <n v="1392183631"/>
    <b v="0"/>
    <n v="3"/>
    <b v="0"/>
    <s v="film &amp; video/animation"/>
    <n v="4.3939393939393936E-3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6-22T11:47:36"/>
    <d v="2015-06-22T11:47:36"/>
    <n v="1440157656"/>
    <n v="1434973656"/>
    <b v="0"/>
    <n v="6"/>
    <b v="0"/>
    <s v="film &amp; video/animation"/>
    <n v="2.0066666666666667E-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8-12T06:14:57"/>
    <d v="2014-08-12T06:14:57"/>
    <n v="1410416097"/>
    <n v="1407824097"/>
    <b v="0"/>
    <n v="12"/>
    <b v="0"/>
    <s v="film &amp; video/animation"/>
    <n v="1.0749999999999999E-2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5-06T22:13:50"/>
    <d v="2013-05-06T22:13:50"/>
    <n v="1370470430"/>
    <n v="1367878430"/>
    <b v="0"/>
    <n v="13"/>
    <b v="0"/>
    <s v="film &amp; video/animation"/>
    <n v="7.6499999999999997E-3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1-26T09:01:39"/>
    <d v="2012-01-26T09:01:39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09-28T20:40:04"/>
    <d v="2015-09-28T20:40:04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1-31T17:05:14"/>
    <d v="2016-01-31T17:05:14"/>
    <n v="1456851914"/>
    <n v="1454259914"/>
    <b v="0"/>
    <n v="8"/>
    <b v="0"/>
    <s v="film &amp; video/animation"/>
    <n v="1.3299999999999999E-2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08T21:49:00"/>
    <d v="2015-10-08T21:49:00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d v="2014-05-19T18:24:05"/>
    <d v="2014-05-19T18:24:05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09-14T21:38:02"/>
    <d v="2009-09-14T21:38:02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8-27T02:34:27"/>
    <d v="2013-08-27T02:34:27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6-05T20:54:43"/>
    <d v="2016-06-05T20:54:43"/>
    <n v="1467752083"/>
    <n v="1465160083"/>
    <b v="0"/>
    <n v="8"/>
    <b v="0"/>
    <s v="film &amp; video/animation"/>
    <n v="0.1383333333333333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08-22T17:26:21"/>
    <d v="2015-08-22T17:26:21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08-12T15:07:02"/>
    <d v="2015-08-12T15:07:02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0-29T20:01:42"/>
    <d v="2013-10-29T20:01:42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8-14T17:56:20"/>
    <d v="2013-08-14T17:56:20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01T08:41:53"/>
    <d v="2013-07-01T08:41:53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08-09T07:38:46"/>
    <d v="2016-08-09T07:38:46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0-19T06:15:58"/>
    <d v="2015-10-19T06:15:58"/>
    <n v="1447830958"/>
    <n v="1445235358"/>
    <b v="0"/>
    <n v="11"/>
    <b v="0"/>
    <s v="film &amp; video/animation"/>
    <n v="9.3799999999999994E-2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07T18:16:58"/>
    <d v="2014-10-07T18:16:58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2-23T23:39:13"/>
    <d v="2016-02-23T23:39:13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0-03T19:03:16"/>
    <d v="2013-10-03T19:03:16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d v="2015-01-20T21:19:43"/>
    <d v="2015-01-20T21:19:43"/>
    <n v="1424380783"/>
    <n v="1421788783"/>
    <b v="0"/>
    <n v="17"/>
    <b v="0"/>
    <s v="film &amp; video/animation"/>
    <n v="0.39358823529411763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1-11T00:21:41"/>
    <d v="2014-01-11T00:21:41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1-12-17T21:46:01"/>
    <d v="2011-12-17T21:46:01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06T08:02:55"/>
    <d v="2015-05-06T08:02:55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2-02T02:00:20"/>
    <d v="2015-02-02T02:00:20"/>
    <n v="1425434420"/>
    <n v="1422842420"/>
    <b v="0"/>
    <n v="16"/>
    <b v="0"/>
    <s v="film &amp; video/animation"/>
    <n v="7.2952380952380949E-2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2-26T13:19:23"/>
    <d v="2013-02-26T13:19:23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4-24T18:11:35"/>
    <d v="2014-04-24T18:11:35"/>
    <n v="1400091095"/>
    <n v="1398363095"/>
    <b v="0"/>
    <n v="4"/>
    <b v="0"/>
    <s v="film &amp; video/animation"/>
    <n v="3.2804E-2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09-17T13:38:05"/>
    <d v="2013-09-17T13:38:05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1-15T22:43:20"/>
    <d v="2014-01-15T22:43:20"/>
    <n v="1392417800"/>
    <n v="1389825800"/>
    <b v="0"/>
    <n v="7"/>
    <b v="0"/>
    <s v="film &amp; video/animation"/>
    <n v="7.92E-3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3-12-26T17:09:51"/>
    <d v="2013-12-26T17:09:51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4-13T16:53:35"/>
    <d v="2015-04-13T16:53:35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03T19:47:59"/>
    <d v="2015-02-03T19:47:59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0-26T17:12:51"/>
    <d v="2014-10-26T17:12:51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3-03T00:03:42"/>
    <d v="2012-03-03T00:03:42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09-30T16:40:01"/>
    <d v="2013-09-30T16:40:01"/>
    <n v="1382414340"/>
    <n v="1380559201"/>
    <b v="0"/>
    <n v="3"/>
    <b v="0"/>
    <s v="film &amp; video/animation"/>
    <n v="6.8631863186318634E-3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7-17T18:25:12"/>
    <d v="2014-07-17T18:25:12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4-14T16:47:40"/>
    <d v="2013-04-14T16:47:40"/>
    <n v="1368550060"/>
    <n v="1365958060"/>
    <b v="0"/>
    <n v="49"/>
    <b v="0"/>
    <s v="film &amp; video/animation"/>
    <n v="8.2100000000000006E-2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09-14T15:22:07"/>
    <d v="2011-09-14T15:22:07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d v="2014-04-30T13:01:15"/>
    <d v="2014-04-30T13:01:15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5-13T20:19:27"/>
    <d v="2013-05-13T20:19:27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6-11T03:02:21"/>
    <d v="2011-06-11T03:02:21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7-26T17:02:33"/>
    <d v="2011-07-26T17:02:33"/>
    <n v="1316883753"/>
    <n v="1311699753"/>
    <b v="0"/>
    <n v="11"/>
    <b v="0"/>
    <s v="film &amp; video/animation"/>
    <n v="2.2727272727272728E-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4-28T20:22:15"/>
    <d v="2016-04-28T20:22:15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d v="2014-06-11T02:52:54"/>
    <d v="2014-06-11T02:52:54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8-08T22:37:44"/>
    <d v="2012-08-08T22:37:44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8-14T16:18:54"/>
    <d v="2012-08-14T16:18:54"/>
    <n v="1348849134"/>
    <n v="1344961134"/>
    <b v="0"/>
    <n v="39"/>
    <b v="0"/>
    <s v="film &amp; video/animation"/>
    <n v="0.21575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5-12T04:01:23"/>
    <d v="2012-05-12T04:01:23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7-07T23:45:24"/>
    <d v="2014-07-07T23:45:24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3-11-27T04:01:29"/>
    <d v="2013-11-27T04:01:29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3-05T17:19:39"/>
    <d v="2014-03-05T17:19:39"/>
    <n v="1397924379"/>
    <n v="1394039979"/>
    <b v="0"/>
    <n v="170"/>
    <b v="0"/>
    <s v="film &amp; video/animation"/>
    <n v="0.11892727272727273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7-24T22:08:38"/>
    <d v="2014-07-24T22:08:38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8-18T16:45:19"/>
    <d v="2014-08-18T16:45:19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1-18T07:53:49"/>
    <d v="2017-01-18T07:53:49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4-06T02:04:03"/>
    <d v="2015-04-06T02:04:03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d v="2014-04-28T23:24:01"/>
    <d v="2014-04-28T23:24:01"/>
    <n v="1401767940"/>
    <n v="1398727441"/>
    <b v="0"/>
    <n v="124"/>
    <b v="0"/>
    <s v="film &amp; video/animation"/>
    <n v="2.2302681818181819E-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3-19T20:02:14"/>
    <d v="2012-03-19T20:02:14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3-02T21:51:49"/>
    <d v="2015-03-02T21:51:49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09-22T09:47:15"/>
    <d v="2014-09-22T09:47:15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7-10T12:00:15"/>
    <d v="2013-07-10T12:00:15"/>
    <n v="1376049615"/>
    <n v="1373457615"/>
    <b v="0"/>
    <n v="140"/>
    <b v="0"/>
    <s v="film &amp; video/animation"/>
    <n v="0.1940999999999999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09-10T16:08:09"/>
    <d v="2012-09-10T16:08:09"/>
    <n v="1349885289"/>
    <n v="1347293289"/>
    <b v="0"/>
    <n v="21"/>
    <b v="0"/>
    <s v="film &amp; video/animation"/>
    <n v="6.0999999999999999E-2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3-18T21:31:30"/>
    <d v="2016-03-18T21:31:30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2-11-30T04:44:32"/>
    <d v="2012-11-30T04:44:32"/>
    <n v="1359434672"/>
    <n v="1354250672"/>
    <b v="0"/>
    <n v="147"/>
    <b v="0"/>
    <s v="film &amp; video/animation"/>
    <n v="0.502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09-25T22:32:52"/>
    <d v="2015-09-25T22:32:52"/>
    <n v="1446766372"/>
    <n v="1443220372"/>
    <b v="0"/>
    <n v="11"/>
    <b v="0"/>
    <s v="film &amp; video/animation"/>
    <n v="1.8625E-3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4-17T12:08:19"/>
    <d v="2013-04-17T12:08:19"/>
    <n v="1368792499"/>
    <n v="1366200499"/>
    <b v="0"/>
    <n v="125"/>
    <b v="0"/>
    <s v="film &amp; video/animation"/>
    <n v="0.21906971229845085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5-02T22:37:19"/>
    <d v="2014-05-02T22:37:19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0-26T14:16:34"/>
    <d v="2016-10-26T14:16:34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6-12-10T01:18:20"/>
    <d v="2016-12-10T01:18:20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1-12-05T11:33:36"/>
    <d v="2011-12-05T11:33:36"/>
    <n v="1325763180"/>
    <n v="1323084816"/>
    <b v="0"/>
    <n v="3"/>
    <b v="0"/>
    <s v="film &amp; video/animation"/>
    <n v="2.8667813379201833E-3"/>
    <n v="71.67"/>
    <s v="film &amp; video"/>
    <x v="5"/>
  </r>
  <r>
    <n v="490"/>
    <s v="PROJECT IS CANCELLED"/>
    <s v="Cancelled"/>
    <n v="1000"/>
    <n v="0"/>
    <x v="2"/>
    <x v="0"/>
    <s v="USD"/>
    <d v="2012-07-23T23:14:45"/>
    <d v="2012-07-23T23:14:45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5-12-28T23:34:59"/>
    <d v="2015-12-28T23:34:59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08-14T00:50:30"/>
    <d v="2016-08-14T00:50:30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4-20T17:25:38"/>
    <d v="2015-04-20T17:25:38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6-09T19:56:05"/>
    <d v="2014-06-09T19:56:05"/>
    <n v="1404356400"/>
    <n v="1402343765"/>
    <b v="0"/>
    <n v="3"/>
    <b v="0"/>
    <s v="film &amp; video/animation"/>
    <n v="1.5499999999999999E-3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6-16T19:51:45"/>
    <d v="2015-06-16T19:51:45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3-12-12T22:21:14"/>
    <d v="2013-12-12T22:21:14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d v="2014-11-02T00:54:25"/>
    <d v="2014-11-02T00:54:25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1-11T18:17:29"/>
    <d v="2011-11-11T18:17:29"/>
    <n v="1324664249"/>
    <n v="1321035449"/>
    <b v="0"/>
    <n v="22"/>
    <b v="0"/>
    <s v="film &amp; video/animation"/>
    <n v="4.5985132395404561E-2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08-18T21:29:28"/>
    <d v="2009-08-18T21:29:28"/>
    <n v="1255381140"/>
    <n v="1250630968"/>
    <b v="0"/>
    <n v="26"/>
    <b v="0"/>
    <s v="film &amp; video/animation"/>
    <n v="9.5500000000000002E-2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3-10T21:15:51"/>
    <d v="2010-03-10T21:15:51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6-09T05:37:31"/>
    <d v="2011-06-09T05:37:31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2-17T13:17:05"/>
    <d v="2012-02-17T13:17:05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4-12-18T12:38:23"/>
    <d v="2014-12-18T12:38:23"/>
    <n v="1421498303"/>
    <n v="1418906303"/>
    <b v="0"/>
    <n v="9"/>
    <b v="0"/>
    <s v="film &amp; video/animation"/>
    <n v="1.7538461538461537E-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2-10T23:36:27"/>
    <d v="2012-02-10T23:36:27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1-10T02:21:26"/>
    <d v="2015-11-10T02:21:26"/>
    <n v="1451010086"/>
    <n v="1447122086"/>
    <b v="0"/>
    <n v="14"/>
    <b v="0"/>
    <s v="film &amp; video/animation"/>
    <n v="4.3333333333333331E-3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7-11T13:15:20"/>
    <d v="2013-07-11T13:15:20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09-04T23:00:57"/>
    <d v="2012-09-04T23:00:57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3-27T00:35:01"/>
    <d v="2012-03-27T00:35:01"/>
    <n v="1337955240"/>
    <n v="1332808501"/>
    <b v="0"/>
    <n v="3"/>
    <b v="0"/>
    <s v="film &amp; video/animation"/>
    <n v="8.0000000000000002E-3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5-29T15:09:30"/>
    <d v="2015-05-29T15:09:30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1-31T04:13:59"/>
    <d v="2016-01-31T04:13:59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3-07T07:16:22"/>
    <d v="2013-03-07T07:16:22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0-06T17:48:47"/>
    <d v="2016-10-06T17:48:47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7-01T15:41:45"/>
    <d v="2016-07-01T15:41:45"/>
    <n v="1471244400"/>
    <n v="1467387705"/>
    <b v="0"/>
    <n v="68"/>
    <b v="0"/>
    <s v="film &amp; video/animation"/>
    <n v="0.1392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7-10T14:44:07"/>
    <d v="2014-07-10T14:44:07"/>
    <n v="1407595447"/>
    <n v="1405003447"/>
    <b v="0"/>
    <n v="3"/>
    <b v="0"/>
    <s v="film &amp; video/animation"/>
    <n v="3.3333333333333333E-2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1-19T11:46:41"/>
    <d v="2015-11-19T11:46:41"/>
    <n v="1451389601"/>
    <n v="1447933601"/>
    <b v="0"/>
    <n v="34"/>
    <b v="0"/>
    <s v="film &amp; video/animation"/>
    <n v="0.25413402061855672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d v="2015-03-28T18:41:20"/>
    <d v="2015-03-28T18:41:20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1-03T14:46:01"/>
    <d v="2017-01-03T14:46:01"/>
    <n v="1486046761"/>
    <n v="1483454761"/>
    <b v="0"/>
    <n v="3"/>
    <b v="0"/>
    <s v="film &amp; video/animation"/>
    <n v="1.3666666666666667E-2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8-07T14:47:04"/>
    <d v="2015-08-07T14:47:04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1-05T09:23:41"/>
    <d v="2012-11-05T09:23:41"/>
    <n v="1354699421"/>
    <n v="1352107421"/>
    <b v="0"/>
    <n v="70"/>
    <b v="0"/>
    <s v="film &amp; video/animation"/>
    <n v="0.22881426547787684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1-10T16:51:01"/>
    <d v="2015-11-10T16:51:01"/>
    <n v="1449766261"/>
    <n v="1447174261"/>
    <b v="0"/>
    <n v="34"/>
    <b v="1"/>
    <s v="theater/plays"/>
    <n v="1.0209999999999999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03T02:13:39"/>
    <d v="2016-10-03T02:13:39"/>
    <n v="1477976340"/>
    <n v="1475460819"/>
    <b v="0"/>
    <n v="56"/>
    <b v="1"/>
    <s v="theater/plays"/>
    <n v="1.0464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01T00:58:45"/>
    <d v="2016-03-01T00:58:45"/>
    <n v="1458518325"/>
    <n v="1456793925"/>
    <b v="0"/>
    <n v="31"/>
    <b v="1"/>
    <s v="theater/plays"/>
    <n v="1.1466666666666667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8-22T03:11:16"/>
    <d v="2015-08-22T03:11:16"/>
    <n v="1442805076"/>
    <n v="1440213076"/>
    <b v="0"/>
    <n v="84"/>
    <b v="1"/>
    <s v="theater/plays"/>
    <n v="1.206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5-02T17:12:49"/>
    <d v="2016-05-02T17:12:49"/>
    <n v="1464801169"/>
    <n v="1462209169"/>
    <b v="0"/>
    <n v="130"/>
    <b v="1"/>
    <s v="theater/plays"/>
    <n v="1.0867285714285715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7-30T09:37:21"/>
    <d v="2014-07-30T09:37:21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7-07T14:12:24"/>
    <d v="2015-07-07T14:12:24"/>
    <n v="1438966800"/>
    <n v="1436278344"/>
    <b v="0"/>
    <n v="23"/>
    <b v="1"/>
    <s v="theater/plays"/>
    <n v="1.1399999999999999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1-18T04:56:06"/>
    <d v="2017-01-18T04:56:06"/>
    <n v="1487347500"/>
    <n v="1484715366"/>
    <b v="0"/>
    <n v="158"/>
    <b v="1"/>
    <s v="theater/plays"/>
    <n v="1.0085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d v="2015-05-31T22:05:07"/>
    <d v="2015-05-31T22:05:07"/>
    <n v="1434921600"/>
    <n v="1433109907"/>
    <b v="0"/>
    <n v="30"/>
    <b v="1"/>
    <s v="theater/plays"/>
    <n v="1.1565217391304348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6-12-21T00:44:54"/>
    <d v="2016-12-21T00:44:54"/>
    <n v="1484110800"/>
    <n v="1482281094"/>
    <b v="0"/>
    <n v="18"/>
    <b v="1"/>
    <s v="theater/plays"/>
    <n v="1.3041666666666667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02T14:11:08"/>
    <d v="2015-06-02T14:11:08"/>
    <n v="1435111200"/>
    <n v="1433254268"/>
    <b v="0"/>
    <n v="29"/>
    <b v="1"/>
    <s v="theater/plays"/>
    <n v="1.0778267254038179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1-02T01:33:49"/>
    <d v="2016-11-02T01:33:49"/>
    <n v="1481957940"/>
    <n v="1478050429"/>
    <b v="0"/>
    <n v="31"/>
    <b v="1"/>
    <s v="theater/plays"/>
    <n v="1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4-13T00:10:08"/>
    <d v="2016-04-13T00:10:08"/>
    <n v="1463098208"/>
    <n v="1460506208"/>
    <b v="0"/>
    <n v="173"/>
    <b v="1"/>
    <s v="theater/plays"/>
    <n v="1.2324999999999999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4-22T10:26:05"/>
    <d v="2016-04-22T10:26:05"/>
    <n v="1463394365"/>
    <n v="1461320765"/>
    <b v="0"/>
    <n v="17"/>
    <b v="1"/>
    <s v="theater/plays"/>
    <n v="1.002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09-23T19:27:50"/>
    <d v="2015-09-23T19:27:50"/>
    <n v="1446418800"/>
    <n v="1443036470"/>
    <b v="0"/>
    <n v="48"/>
    <b v="1"/>
    <s v="theater/plays"/>
    <n v="1.0466666666666666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6-12-07T13:05:05"/>
    <d v="2016-12-07T13:05:05"/>
    <n v="1483707905"/>
    <n v="1481115905"/>
    <b v="0"/>
    <n v="59"/>
    <b v="1"/>
    <s v="theater/plays"/>
    <n v="1.0249999999999999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6-24T08:16:47"/>
    <d v="2015-06-24T08:16:47"/>
    <n v="1438624800"/>
    <n v="1435133807"/>
    <b v="0"/>
    <n v="39"/>
    <b v="1"/>
    <s v="theater/plays"/>
    <n v="1.1825757575757576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0-05T18:26:31"/>
    <d v="2015-10-05T18:26:31"/>
    <n v="1446665191"/>
    <n v="1444069591"/>
    <b v="0"/>
    <n v="59"/>
    <b v="1"/>
    <s v="theater/plays"/>
    <n v="1.205000000000000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4-13T19:04:23"/>
    <d v="2016-04-13T19:04:23"/>
    <n v="1463166263"/>
    <n v="1460574263"/>
    <b v="0"/>
    <n v="60"/>
    <b v="1"/>
    <s v="theater/plays"/>
    <n v="3.024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6-14T01:11:47"/>
    <d v="2016-06-14T01:11:47"/>
    <n v="1467681107"/>
    <n v="1465866707"/>
    <b v="0"/>
    <n v="20"/>
    <b v="1"/>
    <s v="theater/plays"/>
    <n v="1.00644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1-05T19:36:46"/>
    <d v="2015-01-05T19:36:46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09-29T01:07:14"/>
    <d v="2015-09-29T01:07:14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3-04T17:41:56"/>
    <d v="2016-03-04T17:41:56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02T02:12:42"/>
    <d v="2014-10-02T02:12:42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6-04T15:46:00"/>
    <d v="2016-06-04T15:46:00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0-06T14:13:09"/>
    <d v="2015-10-06T14:13:09"/>
    <n v="1447600389"/>
    <n v="1444140789"/>
    <b v="0"/>
    <n v="34"/>
    <b v="0"/>
    <s v="technology/web"/>
    <n v="0.2738399999999999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09-02T16:01:55"/>
    <d v="2015-09-02T16:01:55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1-11T16:42:44"/>
    <d v="2016-01-11T16:42:44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09-29T21:40:48"/>
    <d v="2015-09-29T21:40:48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6-08T15:17:02"/>
    <d v="2015-06-08T15:17:02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18T16:17:25"/>
    <d v="2017-01-18T16:17:25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6-18T06:37:04"/>
    <d v="2015-06-18T06:37:04"/>
    <n v="1438451580"/>
    <n v="1434609424"/>
    <b v="0"/>
    <n v="28"/>
    <b v="0"/>
    <s v="technology/web"/>
    <n v="5.0413333333333331E-2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5-11-10T14:48:16"/>
    <d v="2015-11-10T14:48:16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0-15T17:16:31"/>
    <d v="2014-10-15T17:16:31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09-19T16:26:12"/>
    <d v="2014-09-19T16:26:12"/>
    <n v="1413735972"/>
    <n v="1411143972"/>
    <b v="0"/>
    <n v="22"/>
    <b v="0"/>
    <s v="technology/web"/>
    <n v="0.36589147286821705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5-13T08:29:03"/>
    <d v="2016-05-13T08:29:03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d v="2015-12-07T20:38:37"/>
    <d v="2015-12-07T20:38:37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1-02T22:36:43"/>
    <d v="2016-11-02T22:36:43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2-22T21:11:45"/>
    <d v="2015-02-22T21:11:45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1-13T06:47:40"/>
    <d v="2015-11-13T06:47:40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1-17T18:30:45"/>
    <d v="2014-11-17T18:30:45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09-21T15:48:33"/>
    <d v="2015-09-21T15:48:33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1-18T09:20:15"/>
    <d v="2016-11-18T09:20:15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1-18T01:40:47"/>
    <d v="2015-01-18T01:40:47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2-11T22:37:55"/>
    <d v="2016-02-11T22:37:55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6-10T18:50:49"/>
    <d v="2015-06-10T18:50:49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6-14T16:25:33"/>
    <d v="2016-06-14T16:25:33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4-12-02T20:13:14"/>
    <d v="2014-12-02T20:13:14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5-12-10T22:07:03"/>
    <d v="2015-12-10T22:07:03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5-12-02T20:20:12"/>
    <d v="2015-12-02T20:20:12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d v="2016-01-19T19:09:29"/>
    <d v="2016-01-19T19:09:29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07T19:35:23"/>
    <d v="2015-07-07T19:35:23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0-05T17:11:28"/>
    <d v="2015-10-05T17:11:28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4-11-20T01:12:11"/>
    <d v="2014-11-20T01:12:11"/>
    <n v="1421543520"/>
    <n v="1416445931"/>
    <b v="0"/>
    <n v="9"/>
    <b v="0"/>
    <s v="technology/web"/>
    <n v="3.892538925389254E-3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09-19T10:38:27"/>
    <d v="2016-09-19T10:38:27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5-14T16:37:23"/>
    <d v="2015-05-14T16:37:23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1-27T11:19:12"/>
    <d v="2015-01-27T11:19:12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3-21T14:08:22"/>
    <d v="2016-03-21T14:08:22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d v="2015-08-14T13:53:13"/>
    <d v="2015-08-14T13:53:13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1-25T20:27:03"/>
    <d v="2014-11-25T20:27:03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8-23T21:47:47"/>
    <d v="2016-08-23T21:47:47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7-03T00:18:24"/>
    <d v="2015-07-03T00:18:24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2-20T17:45:19"/>
    <d v="2015-02-20T17:45:19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2-17T22:31:27"/>
    <d v="2015-02-17T22:31:27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2-14T17:11:56"/>
    <d v="2015-02-14T17:11:56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d v="2015-10-06T09:22:57"/>
    <d v="2015-10-06T09:22:57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1-16T20:30:07"/>
    <d v="2015-01-16T20:30:07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3-17T18:10:33"/>
    <d v="2015-03-17T18:10:33"/>
    <n v="1429207833"/>
    <n v="1426615833"/>
    <b v="0"/>
    <n v="7"/>
    <b v="0"/>
    <s v="technology/web"/>
    <n v="9.0833333333333335E-2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09-18T18:28:06"/>
    <d v="2016-09-18T18:28:06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d v="2015-06-23T14:44:59"/>
    <d v="2015-06-23T14:44:59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1-08T13:18:51"/>
    <d v="2016-01-08T13:18:51"/>
    <n v="1454936460"/>
    <n v="1452259131"/>
    <b v="0"/>
    <n v="9"/>
    <b v="0"/>
    <s v="technology/web"/>
    <n v="4.4600000000000001E-2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6-22T13:02:10"/>
    <d v="2015-06-22T13:02:10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1-03T05:34:20"/>
    <d v="2014-11-03T05:34:20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3-07T16:15:45"/>
    <d v="2015-03-07T16:15:45"/>
    <n v="1428333345"/>
    <n v="1425744945"/>
    <b v="0"/>
    <n v="7"/>
    <b v="0"/>
    <s v="technology/web"/>
    <n v="0.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d v="2016-03-17T18:43:26"/>
    <d v="2016-03-17T18:43:26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3-20T01:40:38"/>
    <d v="2015-03-20T01:40:38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0-03T21:31:32"/>
    <d v="2016-10-03T21:31:32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6-24T16:55:35"/>
    <d v="2016-06-24T16:55:35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d v="2014-11-05T00:03:01"/>
    <d v="2014-11-05T00:03:01"/>
    <n v="1417737781"/>
    <n v="1415145781"/>
    <b v="0"/>
    <n v="7"/>
    <b v="0"/>
    <s v="technology/web"/>
    <n v="0.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2-12T19:30:02"/>
    <d v="2015-02-12T19:30:02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3-10T19:09:22"/>
    <d v="2015-03-10T19:09:22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1-26T20:35:39"/>
    <d v="2014-11-26T20:35:39"/>
    <n v="1419626139"/>
    <n v="1417034139"/>
    <b v="0"/>
    <n v="6"/>
    <b v="0"/>
    <s v="technology/web"/>
    <n v="1.4E-2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5-19T19:03:35"/>
    <d v="2015-05-19T19:03:35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7-15T15:20:23"/>
    <d v="2014-07-15T15:20:23"/>
    <n v="1408029623"/>
    <n v="1405437623"/>
    <b v="0"/>
    <n v="13"/>
    <b v="0"/>
    <s v="technology/web"/>
    <n v="3.9334666666666664E-2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7-29T00:50:56"/>
    <d v="2014-07-29T00:50:56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d v="2015-07-09T08:35:08"/>
    <d v="2015-07-09T08:35:08"/>
    <n v="1440318908"/>
    <n v="1436430908"/>
    <b v="0"/>
    <n v="8"/>
    <b v="0"/>
    <s v="technology/web"/>
    <n v="2.6200000000000001E-2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4-08T15:36:49"/>
    <d v="2015-04-08T15:36:49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0-23T19:48:56"/>
    <d v="2015-10-23T19:48:56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5-16T22:06:20"/>
    <d v="2015-05-16T22:06:20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0-30T00:49:04"/>
    <d v="2015-10-30T00:49:04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3-23T19:56:26"/>
    <d v="2015-03-23T19:56:26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5-11-20T13:27:17"/>
    <d v="2015-11-20T13:27:17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d v="2016-08-03T00:45:46"/>
    <d v="2016-08-03T00:45:46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8-31T11:55:20"/>
    <d v="2015-08-31T11:55:20"/>
    <n v="1443675540"/>
    <n v="1441022120"/>
    <b v="0"/>
    <n v="121"/>
    <b v="0"/>
    <s v="technology/web"/>
    <n v="0.21363333333333334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5-25T01:29:00"/>
    <d v="2016-05-25T01:29:00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8-26T02:55:59"/>
    <d v="2015-08-26T02:55:59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1-26T09:01:47"/>
    <d v="2017-01-26T09:01:47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3-24T08:14:03"/>
    <d v="2015-03-24T08:14:03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1-09T19:26:43"/>
    <d v="2015-11-09T19:26:43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d v="2014-09-26T15:36:30"/>
    <d v="2014-09-26T15:36:30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7-11T17:12:18"/>
    <d v="2014-07-11T17:12:18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6-07T23:42:17"/>
    <d v="2016-06-07T23:42:17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6-11T18:35:38"/>
    <d v="2016-06-11T18:35:38"/>
    <n v="1467398138"/>
    <n v="1465670138"/>
    <b v="0"/>
    <n v="9"/>
    <b v="0"/>
    <s v="technology/web"/>
    <n v="5.6833333333333333E-2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4-28T00:13:17"/>
    <d v="2015-04-28T00:13:17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4-14T23:44:01"/>
    <d v="2015-04-14T23:44:01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2-24T21:29:37"/>
    <d v="2017-02-24T21:29:37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7-13T13:25:39"/>
    <d v="2015-07-13T13:25:39"/>
    <n v="1439644920"/>
    <n v="1436793939"/>
    <b v="0"/>
    <n v="39"/>
    <b v="0"/>
    <s v="technology/web"/>
    <n v="0.17380000000000001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1-15T07:21:51"/>
    <d v="2016-01-15T07:21:51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6-13T16:37:37"/>
    <d v="2014-06-13T16:37:37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4-14T15:18:28"/>
    <d v="2016-04-14T15:18:28"/>
    <n v="1463239108"/>
    <n v="1460647108"/>
    <b v="0"/>
    <n v="3"/>
    <b v="0"/>
    <s v="technology/web"/>
    <n v="1.75E-3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8-07T14:52:01"/>
    <d v="2015-08-07T14:52:01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4-29T18:32:09"/>
    <d v="2016-04-29T18:32:09"/>
    <n v="1464460329"/>
    <n v="1461954729"/>
    <b v="0"/>
    <n v="9"/>
    <b v="0"/>
    <s v="technology/web"/>
    <n v="1.38E-2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0-26T15:49:25"/>
    <d v="2015-10-26T15:49:25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5-17T07:11:02"/>
    <d v="2016-05-17T07:11:02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1-27T22:17:09"/>
    <d v="2015-01-27T22:17:09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3-13T02:12:42"/>
    <d v="2015-03-13T02:12:42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5-07T10:55:50"/>
    <d v="2015-05-07T10:55:50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1-27T23:05:18"/>
    <d v="2017-01-27T23:05:18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d v="2017-01-24T14:14:22"/>
    <d v="2017-01-24T14:14:22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08-14T13:59:55"/>
    <d v="2014-08-14T13:59:55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09T10:05:15"/>
    <d v="2016-11-09T10:05:15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7-14T13:40:48"/>
    <d v="2015-07-14T13:40:48"/>
    <n v="1439473248"/>
    <n v="1436881248"/>
    <b v="0"/>
    <n v="315"/>
    <b v="1"/>
    <s v="technology/wearables"/>
    <n v="1.191624999999999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7-14T15:37:54"/>
    <d v="2015-07-14T15:37:54"/>
    <n v="1439998674"/>
    <n v="1436888274"/>
    <b v="0"/>
    <n v="2174"/>
    <b v="1"/>
    <s v="technology/wearables"/>
    <n v="14.604850000000001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4-06T15:24:35"/>
    <d v="2015-04-06T15:24:35"/>
    <n v="1433085875"/>
    <n v="1428333875"/>
    <b v="0"/>
    <n v="152"/>
    <b v="1"/>
    <s v="technology/wearables"/>
    <n v="1.0580799999999999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09-16T15:58:59"/>
    <d v="2014-09-16T15:58:59"/>
    <n v="1414544400"/>
    <n v="1410883139"/>
    <b v="0"/>
    <n v="1021"/>
    <b v="1"/>
    <s v="technology/wearables"/>
    <n v="3.0011791999999997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d v="2016-07-13T00:37:54"/>
    <d v="2016-07-13T00:37:54"/>
    <n v="1470962274"/>
    <n v="1468370274"/>
    <b v="0"/>
    <n v="237"/>
    <b v="1"/>
    <s v="technology/wearables"/>
    <n v="2.786999999999999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7-12T20:27:47"/>
    <d v="2014-07-12T20:27:47"/>
    <n v="1407788867"/>
    <n v="1405196867"/>
    <b v="0"/>
    <n v="27"/>
    <b v="1"/>
    <s v="technology/wearables"/>
    <n v="1.3187625000000001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2-16T18:25:49"/>
    <d v="2016-02-16T18:25:49"/>
    <n v="1458235549"/>
    <n v="1455647149"/>
    <b v="0"/>
    <n v="17"/>
    <b v="1"/>
    <s v="technology/wearables"/>
    <n v="1.0705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d v="2014-09-09T16:38:28"/>
    <d v="2014-09-09T16:38:28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8-26T21:53:33"/>
    <d v="2014-08-26T21:53:33"/>
    <n v="1410904413"/>
    <n v="1409090013"/>
    <b v="0"/>
    <n v="82"/>
    <b v="1"/>
    <s v="technology/wearables"/>
    <n v="1.3996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0-20T00:53:04"/>
    <d v="2014-10-20T00:53:04"/>
    <n v="1418953984"/>
    <n v="1413766384"/>
    <b v="0"/>
    <n v="48"/>
    <b v="1"/>
    <s v="technology/wearables"/>
    <n v="1.1240000000000001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1-13T00:25:11"/>
    <d v="2014-11-13T00:25:11"/>
    <n v="1418430311"/>
    <n v="1415838311"/>
    <b v="0"/>
    <n v="105"/>
    <b v="1"/>
    <s v="technology/wearables"/>
    <n v="1.00528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1-01T16:34:10"/>
    <d v="2016-11-01T16:34:10"/>
    <n v="1480613650"/>
    <n v="1478018050"/>
    <b v="0"/>
    <n v="28"/>
    <b v="1"/>
    <s v="technology/wearables"/>
    <n v="1.0046666666666666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7-14T14:50:40"/>
    <d v="2015-07-14T14:50:40"/>
    <n v="1440082240"/>
    <n v="1436885440"/>
    <b v="0"/>
    <n v="1107"/>
    <b v="1"/>
    <s v="technology/wearables"/>
    <n v="1.414460000000000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6-08T22:58:33"/>
    <d v="2015-06-08T22:58:33"/>
    <n v="1436396313"/>
    <n v="1433804313"/>
    <b v="0"/>
    <n v="1013"/>
    <b v="1"/>
    <s v="technology/wearables"/>
    <n v="2.6729166666666666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2-10T22:58:32"/>
    <d v="2015-02-10T22:58:32"/>
    <n v="1426197512"/>
    <n v="1423609112"/>
    <b v="0"/>
    <n v="274"/>
    <b v="1"/>
    <s v="technology/wearables"/>
    <n v="1.4688749999999999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2-17T19:18:39"/>
    <d v="2016-02-17T19:18:39"/>
    <n v="1460917119"/>
    <n v="1455736719"/>
    <b v="0"/>
    <n v="87"/>
    <b v="1"/>
    <s v="technology/wearables"/>
    <n v="2.1356000000000002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1-23T20:17:52"/>
    <d v="2015-11-23T20:17:52"/>
    <n v="1450901872"/>
    <n v="1448309872"/>
    <b v="0"/>
    <n v="99"/>
    <b v="1"/>
    <s v="technology/wearables"/>
    <n v="1.2569999999999999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6-24T03:51:29"/>
    <d v="2015-06-24T03:51:29"/>
    <n v="1437933600"/>
    <n v="1435117889"/>
    <b v="0"/>
    <n v="276"/>
    <b v="1"/>
    <s v="technology/wearables"/>
    <n v="1.0446206037108834"/>
    <n v="109.34"/>
    <s v="technology"/>
    <x v="8"/>
  </r>
  <r>
    <n v="659"/>
    <s v="Lulu Watch Designs - Apple Watch"/>
    <s v="Sync up your lifestyle"/>
    <n v="3000"/>
    <n v="3017"/>
    <x v="0"/>
    <x v="0"/>
    <s v="USD"/>
    <d v="2015-07-24T14:14:55"/>
    <d v="2015-07-24T14:14:55"/>
    <n v="1440339295"/>
    <n v="1437747295"/>
    <b v="0"/>
    <n v="21"/>
    <b v="1"/>
    <s v="technology/wearables"/>
    <n v="1.0056666666666667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0-10T17:47:59"/>
    <d v="2014-10-10T17:47:59"/>
    <n v="1415558879"/>
    <n v="1412963279"/>
    <b v="0"/>
    <n v="18"/>
    <b v="0"/>
    <s v="technology/wearables"/>
    <n v="3.058E-2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09-23T15:29:19"/>
    <d v="2016-09-23T15:29:19"/>
    <n v="1477236559"/>
    <n v="1474644559"/>
    <b v="0"/>
    <n v="9"/>
    <b v="0"/>
    <s v="technology/wearables"/>
    <n v="9.4999999999999998E-3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4-12-17T10:30:47"/>
    <d v="2014-12-17T10:30:47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6-18T20:14:16"/>
    <d v="2015-06-18T20:14:16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3-14T15:59:35"/>
    <d v="2015-03-14T15:59:35"/>
    <n v="1428940775"/>
    <n v="1426348775"/>
    <b v="0"/>
    <n v="29"/>
    <b v="0"/>
    <s v="technology/wearables"/>
    <n v="7.5333333333333335E-2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6-11-14T17:04:21"/>
    <d v="2016-11-14T17:04:21"/>
    <n v="1484327061"/>
    <n v="1479143061"/>
    <b v="0"/>
    <n v="12"/>
    <b v="0"/>
    <s v="technology/wearables"/>
    <n v="0.18640000000000001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7-18T19:58:18"/>
    <d v="2014-07-18T19:58:18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09-19T08:57:43"/>
    <d v="2016-09-19T08:57:43"/>
    <n v="1477731463"/>
    <n v="1474275463"/>
    <b v="0"/>
    <n v="28"/>
    <b v="0"/>
    <s v="technology/wearables"/>
    <n v="0.1002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3-27T19:57:02"/>
    <d v="2015-03-27T19:57:02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6-06T15:00:58"/>
    <d v="2016-06-06T15:00:58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5-16T17:02:00"/>
    <d v="2016-05-16T17:02:00"/>
    <n v="1466323800"/>
    <n v="1463418120"/>
    <b v="0"/>
    <n v="310"/>
    <b v="0"/>
    <s v="technology/wearables"/>
    <n v="0.29276666666666668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4-12-11T16:37:32"/>
    <d v="2014-12-11T16:37:32"/>
    <n v="1421208000"/>
    <n v="1418315852"/>
    <b v="0"/>
    <n v="15"/>
    <b v="0"/>
    <s v="technology/wearables"/>
    <n v="0.39426666666666665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01T05:16:04"/>
    <d v="2014-12-01T05:16:04"/>
    <n v="1420088340"/>
    <n v="1417410964"/>
    <b v="0"/>
    <n v="215"/>
    <b v="0"/>
    <s v="technology/wearables"/>
    <n v="0.21628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7-18T20:10:17"/>
    <d v="2014-07-18T20:10:17"/>
    <n v="1409602217"/>
    <n v="1405714217"/>
    <b v="0"/>
    <n v="3"/>
    <b v="0"/>
    <s v="technology/wearables"/>
    <n v="2.0500000000000002E-3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6-13T02:47:07"/>
    <d v="2014-06-13T02:47:07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4-12-02T22:20:04"/>
    <d v="2014-12-02T22:20:04"/>
    <n v="1420095540"/>
    <n v="1417558804"/>
    <b v="0"/>
    <n v="26"/>
    <b v="0"/>
    <s v="technology/wearables"/>
    <n v="0.14849999999999999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1-08T18:26:21"/>
    <d v="2015-01-08T18:26:21"/>
    <n v="1423333581"/>
    <n v="1420741581"/>
    <b v="0"/>
    <n v="24"/>
    <b v="0"/>
    <s v="technology/wearables"/>
    <n v="1.4710000000000001E-2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5-14T09:41:35"/>
    <d v="2016-05-14T09:41:35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4-21T09:02:18"/>
    <d v="2016-04-21T09:02:18"/>
    <n v="1463821338"/>
    <n v="1461229338"/>
    <b v="0"/>
    <n v="17"/>
    <b v="0"/>
    <s v="technology/wearables"/>
    <n v="3.8206896551724136E-2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7-05T16:41:49"/>
    <d v="2016-07-05T16:41:49"/>
    <n v="1472920909"/>
    <n v="1467736909"/>
    <b v="0"/>
    <n v="94"/>
    <b v="0"/>
    <s v="technology/wearables"/>
    <n v="0.15485964912280703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8-13T12:02:11"/>
    <d v="2014-08-13T12:02:11"/>
    <n v="1410955331"/>
    <n v="1407931331"/>
    <b v="0"/>
    <n v="129"/>
    <b v="0"/>
    <s v="technology/wearables"/>
    <n v="0.25912000000000002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09-26T19:20:04"/>
    <d v="2016-09-26T19:20:04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2-12T18:22:02"/>
    <d v="2017-02-12T18:22:02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09-21T21:36:04"/>
    <d v="2016-09-21T21:36:04"/>
    <n v="1477949764"/>
    <n v="1474493764"/>
    <b v="0"/>
    <n v="3"/>
    <b v="0"/>
    <s v="technology/wearables"/>
    <n v="8.5142857142857138E-3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d v="2014-06-19T11:21:31"/>
    <d v="2014-06-19T11:21:31"/>
    <n v="1406257200"/>
    <n v="1403176891"/>
    <b v="0"/>
    <n v="135"/>
    <b v="0"/>
    <s v="technology/wearables"/>
    <n v="7.4837500000000001E-2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4-11-28T20:47:52"/>
    <d v="2014-11-28T20:47:52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7-04T16:09:30"/>
    <d v="2015-07-04T16:09:30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6-12-07T18:00:53"/>
    <d v="2016-12-07T18:00:53"/>
    <n v="1486317653"/>
    <n v="1481133653"/>
    <b v="0"/>
    <n v="6"/>
    <b v="0"/>
    <s v="technology/wearables"/>
    <n v="3.5499999999999997E-2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09-15T02:30:53"/>
    <d v="2015-09-15T02:30:53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1-01T16:01:37"/>
    <d v="2016-11-01T16:01:37"/>
    <n v="1481173140"/>
    <n v="1478016097"/>
    <b v="0"/>
    <n v="336"/>
    <b v="0"/>
    <s v="technology/wearables"/>
    <n v="0.57648750000000004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d v="2016-07-28T15:14:01"/>
    <d v="2016-07-28T15:14:01"/>
    <n v="1473400800"/>
    <n v="1469718841"/>
    <b v="0"/>
    <n v="34"/>
    <b v="0"/>
    <s v="technology/wearables"/>
    <n v="0.1234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03T00:40:46"/>
    <d v="2015-06-03T00:40:46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1-22T09:01:03"/>
    <d v="2016-11-22T09:01:03"/>
    <n v="1482397263"/>
    <n v="1479805263"/>
    <b v="0"/>
    <n v="201"/>
    <b v="0"/>
    <s v="technology/wearables"/>
    <n v="6.5299999999999997E-2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3-31T19:23:47"/>
    <d v="2015-03-31T19:23:47"/>
    <n v="1430421827"/>
    <n v="1427829827"/>
    <b v="0"/>
    <n v="296"/>
    <b v="0"/>
    <s v="technology/wearables"/>
    <n v="0.35338000000000003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1-02T15:55:59"/>
    <d v="2017-01-02T15:55:59"/>
    <n v="1485964559"/>
    <n v="1483372559"/>
    <b v="0"/>
    <n v="7"/>
    <b v="0"/>
    <s v="technology/wearables"/>
    <n v="3.933333333333333E-3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01T12:30:20"/>
    <d v="2014-10-01T12:30:20"/>
    <n v="1414758620"/>
    <n v="1412166620"/>
    <b v="0"/>
    <n v="7"/>
    <b v="0"/>
    <s v="technology/wearables"/>
    <n v="1.06E-2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d v="2014-06-25T22:15:02"/>
    <d v="2014-06-25T22:15:02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1-19T12:33:09"/>
    <d v="2016-01-19T12:33:09"/>
    <n v="1454502789"/>
    <n v="1453206789"/>
    <b v="0"/>
    <n v="114"/>
    <b v="0"/>
    <s v="technology/wearables"/>
    <n v="0.46379999999999999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8-15T22:20:45"/>
    <d v="2014-08-15T22:20:45"/>
    <n v="1411005600"/>
    <n v="1408141245"/>
    <b v="0"/>
    <n v="29"/>
    <b v="0"/>
    <s v="technology/wearables"/>
    <n v="0.15390000000000001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0-16T11:39:08"/>
    <d v="2013-10-16T11:39:08"/>
    <n v="1385136000"/>
    <n v="1381923548"/>
    <b v="0"/>
    <n v="890"/>
    <b v="0"/>
    <s v="technology/wearables"/>
    <n v="0.824221076923077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6-12-11T16:31:21"/>
    <d v="2016-12-11T16:31:21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6-23T15:54:40"/>
    <d v="2014-06-23T15:54:40"/>
    <n v="1406130880"/>
    <n v="1403538880"/>
    <b v="0"/>
    <n v="21"/>
    <b v="0"/>
    <s v="technology/wearables"/>
    <n v="0.26600000000000001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0-25T17:26:27"/>
    <d v="2016-10-25T17:26:27"/>
    <n v="1480011987"/>
    <n v="1477416387"/>
    <b v="0"/>
    <n v="37"/>
    <b v="0"/>
    <s v="technology/wearables"/>
    <n v="0.30813400000000002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6-12-07T22:49:09"/>
    <d v="2016-12-07T22:49:09"/>
    <n v="1485905520"/>
    <n v="1481150949"/>
    <b v="0"/>
    <n v="7"/>
    <b v="0"/>
    <s v="technology/wearables"/>
    <n v="5.5800000000000002E-2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6-12-22T04:37:48"/>
    <d v="2016-12-22T04:37:48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d v="2016-12-22T11:47:58"/>
    <d v="2016-12-22T11:47:58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1-02T23:53:03"/>
    <d v="2016-11-02T23:53:03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6-11-22T15:55:27"/>
    <d v="2016-11-22T15:55:27"/>
    <n v="1483286127"/>
    <n v="1479830127"/>
    <b v="0"/>
    <n v="456"/>
    <b v="0"/>
    <s v="technology/wearables"/>
    <n v="0.78927352941176465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7-15T13:56:40"/>
    <d v="2014-07-15T13:56:40"/>
    <n v="1410616600"/>
    <n v="1405432600"/>
    <b v="0"/>
    <n v="369"/>
    <b v="0"/>
    <s v="technology/wearables"/>
    <n v="0.22092500000000001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d v="2014-11-05T00:59:19"/>
    <d v="2014-11-05T00:59:19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7-17T23:38:22"/>
    <d v="2014-07-17T23:38:22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1-04T11:01:08"/>
    <d v="2016-11-04T11:01:08"/>
    <n v="1481716868"/>
    <n v="1478257268"/>
    <b v="0"/>
    <n v="338"/>
    <b v="0"/>
    <s v="technology/wearables"/>
    <n v="0.33790999999999999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1-15T16:20:32"/>
    <d v="2016-01-15T16:20:32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5-06T12:42:12"/>
    <d v="2016-05-06T12:42:12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6-12-30T18:54:42"/>
    <d v="2016-12-30T18:54:42"/>
    <n v="1488308082"/>
    <n v="1483124082"/>
    <b v="0"/>
    <n v="28"/>
    <b v="0"/>
    <s v="technology/wearables"/>
    <n v="0.14993333333333334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09-26T02:10:40"/>
    <d v="2015-09-26T02:10:40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0-28T15:48:27"/>
    <d v="2014-10-28T15:48:27"/>
    <n v="1417392000"/>
    <n v="1414511307"/>
    <b v="0"/>
    <n v="16"/>
    <b v="0"/>
    <s v="technology/wearables"/>
    <n v="0.10214285714285715"/>
    <n v="44.69"/>
    <s v="technology"/>
    <x v="8"/>
  </r>
  <r>
    <n v="717"/>
    <s v="cool air belt"/>
    <s v="Cool air flowing under clothing keeps you cool."/>
    <n v="100000"/>
    <n v="305"/>
    <x v="2"/>
    <x v="0"/>
    <s v="USD"/>
    <d v="2014-08-06T20:30:02"/>
    <d v="2014-08-06T20:30:02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1-17T20:17:27"/>
    <d v="2017-01-17T20:17:27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09T00:57:56"/>
    <d v="2016-02-09T00:57:56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01T15:34:51"/>
    <d v="2012-01-01T15:34:51"/>
    <n v="1327851291"/>
    <n v="1325432091"/>
    <b v="0"/>
    <n v="41"/>
    <b v="1"/>
    <s v="publishing/nonfiction"/>
    <n v="1.4394736842105262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6-17T13:43:27"/>
    <d v="2014-06-17T13:43:27"/>
    <n v="1406900607"/>
    <n v="1403012607"/>
    <b v="0"/>
    <n v="119"/>
    <b v="1"/>
    <s v="publishing/nonfiction"/>
    <n v="1.2210975609756098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3-09T19:19:38"/>
    <d v="2012-03-09T19:19:38"/>
    <n v="1333909178"/>
    <n v="1331320778"/>
    <b v="0"/>
    <n v="153"/>
    <b v="1"/>
    <s v="publishing/nonfiction"/>
    <n v="1.3202400000000001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6-29T19:35:49"/>
    <d v="2015-06-29T19:35:49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5-31T15:19:23"/>
    <d v="2011-05-31T15:19:23"/>
    <n v="1309447163"/>
    <n v="1306855163"/>
    <b v="0"/>
    <n v="143"/>
    <b v="1"/>
    <s v="publishing/nonfiction"/>
    <n v="1.0547157142857144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1-13T15:01:52"/>
    <d v="2015-11-13T15:01:52"/>
    <n v="1450018912"/>
    <n v="1447426912"/>
    <b v="0"/>
    <n v="140"/>
    <b v="1"/>
    <s v="publishing/nonfiction"/>
    <n v="1.0035000000000001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3-13T01:01:27"/>
    <d v="2013-03-13T01:01:27"/>
    <n v="1365728487"/>
    <n v="1363136487"/>
    <b v="0"/>
    <n v="35"/>
    <b v="1"/>
    <s v="publishing/nonfiction"/>
    <n v="1.014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2-12-04T00:29:09"/>
    <d v="2012-12-04T00:29:09"/>
    <n v="1358198400"/>
    <n v="1354580949"/>
    <b v="0"/>
    <n v="149"/>
    <b v="1"/>
    <s v="publishing/nonfiction"/>
    <n v="1.5551428571428572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7-07T20:05:57"/>
    <d v="2011-07-07T20:05:57"/>
    <n v="1313957157"/>
    <n v="1310069157"/>
    <b v="0"/>
    <n v="130"/>
    <b v="1"/>
    <s v="publishing/nonfiction"/>
    <n v="1.0556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7-21T04:27:41"/>
    <d v="2012-07-21T04:27:41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d v="2011-11-07T17:53:11"/>
    <d v="2011-11-07T17:53:11"/>
    <n v="1323280391"/>
    <n v="1320688391"/>
    <b v="0"/>
    <n v="265"/>
    <b v="1"/>
    <s v="publishing/nonfiction"/>
    <n v="1.3219000000000001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1-12-02T19:05:47"/>
    <d v="2011-12-02T19:05:47"/>
    <n v="1327212000"/>
    <n v="1322852747"/>
    <b v="0"/>
    <n v="71"/>
    <b v="1"/>
    <s v="publishing/nonfiction"/>
    <n v="1.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7-31T10:11:01"/>
    <d v="2013-07-31T10:11:01"/>
    <n v="1380449461"/>
    <n v="1375265461"/>
    <b v="0"/>
    <n v="13"/>
    <b v="1"/>
    <s v="publishing/nonfiction"/>
    <n v="1.6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1-20T10:04:52"/>
    <d v="2013-11-20T10:04:52"/>
    <n v="1387533892"/>
    <n v="1384941892"/>
    <b v="0"/>
    <n v="169"/>
    <b v="1"/>
    <s v="publishing/nonfiction"/>
    <n v="1.2048000000000001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4-08T03:57:00"/>
    <d v="2015-04-08T03:57:00"/>
    <n v="1431147600"/>
    <n v="1428465420"/>
    <b v="0"/>
    <n v="57"/>
    <b v="1"/>
    <s v="publishing/nonfiction"/>
    <n v="1.2552941176470589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1-03T00:42:26"/>
    <d v="2014-11-03T00:42:26"/>
    <n v="1417653540"/>
    <n v="1414975346"/>
    <b v="0"/>
    <n v="229"/>
    <b v="1"/>
    <s v="publishing/nonfiction"/>
    <n v="1.1440638297872341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01T17:37:20"/>
    <d v="2013-11-01T17:37:20"/>
    <n v="1385009940"/>
    <n v="1383327440"/>
    <b v="0"/>
    <n v="108"/>
    <b v="1"/>
    <s v="publishing/nonfiction"/>
    <n v="3.151388888888889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1-28T06:36:27"/>
    <d v="2014-01-28T06:36:27"/>
    <n v="1392408000"/>
    <n v="1390890987"/>
    <b v="0"/>
    <n v="108"/>
    <b v="1"/>
    <s v="publishing/nonfiction"/>
    <n v="1.224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0-31T14:29:54"/>
    <d v="2014-10-31T14:29:54"/>
    <n v="1417409940"/>
    <n v="1414765794"/>
    <b v="0"/>
    <n v="41"/>
    <b v="1"/>
    <s v="publishing/nonfiction"/>
    <n v="1.0673333333333332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7-09T12:03:49"/>
    <d v="2014-07-09T12:03:49"/>
    <n v="1407758629"/>
    <n v="1404907429"/>
    <b v="0"/>
    <n v="139"/>
    <b v="1"/>
    <s v="publishing/nonfiction"/>
    <n v="1.5833333333333333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07T03:31:22"/>
    <d v="2015-06-07T03:31:22"/>
    <n v="1434857482"/>
    <n v="1433647882"/>
    <b v="0"/>
    <n v="19"/>
    <b v="1"/>
    <s v="publishing/nonfiction"/>
    <n v="1.0740000000000001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d v="2013-05-07T15:33:26"/>
    <d v="2013-05-07T15:33:26"/>
    <n v="1370964806"/>
    <n v="1367940806"/>
    <b v="0"/>
    <n v="94"/>
    <b v="1"/>
    <s v="publishing/nonfiction"/>
    <n v="1.0226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2-19T22:01:52"/>
    <d v="2014-02-19T22:01:52"/>
    <n v="1395435712"/>
    <n v="1392847312"/>
    <b v="0"/>
    <n v="23"/>
    <b v="1"/>
    <s v="publishing/nonfiction"/>
    <n v="1.1071428571428572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3-22T17:01:25"/>
    <d v="2012-03-22T17:01:25"/>
    <n v="1334610000"/>
    <n v="1332435685"/>
    <b v="0"/>
    <n v="15"/>
    <b v="1"/>
    <s v="publishing/nonfiction"/>
    <n v="1.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1-13T22:58:23"/>
    <d v="2012-11-13T22:58:23"/>
    <n v="1355439503"/>
    <n v="1352847503"/>
    <b v="0"/>
    <n v="62"/>
    <b v="1"/>
    <s v="publishing/nonfiction"/>
    <n v="1.0232000000000001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4-03T13:44:05"/>
    <d v="2013-04-03T13:44:05"/>
    <n v="1367588645"/>
    <n v="1364996645"/>
    <b v="0"/>
    <n v="74"/>
    <b v="1"/>
    <s v="publishing/nonfiction"/>
    <n v="1.790990990990990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d v="2012-09-05T01:01:49"/>
    <d v="2012-09-05T01:01:49"/>
    <n v="1348372740"/>
    <n v="1346806909"/>
    <b v="0"/>
    <n v="97"/>
    <b v="1"/>
    <s v="publishing/nonfiction"/>
    <n v="1.1108135252761968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4-12-15T13:10:19"/>
    <d v="2014-12-15T13:10:19"/>
    <n v="1421319240"/>
    <n v="1418649019"/>
    <b v="0"/>
    <n v="55"/>
    <b v="1"/>
    <s v="publishing/nonfiction"/>
    <n v="1.0004285714285714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7-11T20:19:26"/>
    <d v="2014-07-11T20:19:26"/>
    <n v="1407701966"/>
    <n v="1405109966"/>
    <b v="0"/>
    <n v="44"/>
    <b v="1"/>
    <s v="publishing/nonfiction"/>
    <n v="1.0024999999999999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6-12-29T22:35:30"/>
    <d v="2016-12-29T22:35:30"/>
    <n v="1485642930"/>
    <n v="1483050930"/>
    <b v="0"/>
    <n v="110"/>
    <b v="1"/>
    <s v="publishing/nonfiction"/>
    <n v="1.0556000000000001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1-25T21:04:32"/>
    <d v="2013-01-25T21:04:32"/>
    <n v="1361739872"/>
    <n v="1359147872"/>
    <b v="0"/>
    <n v="59"/>
    <b v="1"/>
    <s v="publishing/nonfiction"/>
    <n v="1.0258775877587758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6-19T15:07:55"/>
    <d v="2011-06-19T15:07:55"/>
    <n v="1312470475"/>
    <n v="1308496075"/>
    <b v="0"/>
    <n v="62"/>
    <b v="1"/>
    <s v="publishing/nonfiction"/>
    <n v="1.1850000000000001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09-26T10:06:57"/>
    <d v="2016-09-26T10:06:57"/>
    <n v="1476615600"/>
    <n v="1474884417"/>
    <b v="0"/>
    <n v="105"/>
    <b v="1"/>
    <s v="publishing/nonfiction"/>
    <n v="1.117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1-15T14:09:51"/>
    <d v="2015-01-15T14:09:51"/>
    <n v="1423922991"/>
    <n v="1421330991"/>
    <b v="0"/>
    <n v="26"/>
    <b v="1"/>
    <s v="publishing/nonfiction"/>
    <n v="1.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2-12-06T17:58:41"/>
    <d v="2012-12-06T17:58:41"/>
    <n v="1357408721"/>
    <n v="1354816721"/>
    <b v="0"/>
    <n v="49"/>
    <b v="1"/>
    <s v="publishing/nonfiction"/>
    <n v="1.0375000000000001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4-19T14:31:17"/>
    <d v="2013-04-19T14:31:17"/>
    <n v="1369010460"/>
    <n v="1366381877"/>
    <b v="0"/>
    <n v="68"/>
    <b v="1"/>
    <s v="publishing/nonfiction"/>
    <n v="1.0190760000000001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2-16T18:24:19"/>
    <d v="2011-02-16T18:24:19"/>
    <n v="1303147459"/>
    <n v="1297880659"/>
    <b v="0"/>
    <n v="22"/>
    <b v="1"/>
    <s v="publishing/nonfiction"/>
    <n v="1.177142857142857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1-22T01:18:34"/>
    <d v="2012-11-22T01:18:34"/>
    <n v="1354756714"/>
    <n v="1353547114"/>
    <b v="0"/>
    <n v="18"/>
    <b v="1"/>
    <s v="publishing/nonfiction"/>
    <n v="2.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09-08T20:04:28"/>
    <d v="2010-09-08T20:04:28"/>
    <n v="1286568268"/>
    <n v="1283976268"/>
    <b v="0"/>
    <n v="19"/>
    <b v="1"/>
    <s v="publishing/nonfiction"/>
    <n v="1.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5-30T07:55:39"/>
    <d v="2014-05-30T07:55:39"/>
    <n v="1404892539"/>
    <n v="1401436539"/>
    <b v="0"/>
    <n v="99"/>
    <b v="1"/>
    <s v="publishing/nonfiction"/>
    <n v="1.0192000000000001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0-27T18:20:13"/>
    <d v="2016-10-27T18:20:13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1-03T18:02:06"/>
    <d v="2014-01-03T18:02:06"/>
    <n v="1391364126"/>
    <n v="1388772126"/>
    <b v="0"/>
    <n v="6"/>
    <b v="0"/>
    <s v="publishing/fiction"/>
    <n v="4.7E-2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1-16T20:36:10"/>
    <d v="2016-11-16T20:36:10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7-16T10:43:28"/>
    <d v="2013-07-16T10:43:28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8-11T04:09:21"/>
    <d v="2015-08-11T04:09:21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09-19T13:01:24"/>
    <d v="2014-09-19T13:01:24"/>
    <n v="1413723684"/>
    <n v="1411131684"/>
    <b v="0"/>
    <n v="44"/>
    <b v="0"/>
    <s v="publishing/fiction"/>
    <n v="0.36014285714285715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1-17T18:48:03"/>
    <d v="2015-01-17T18:48:03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4-21T03:26:50"/>
    <d v="2015-04-21T03:26:50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1-16T04:58:10"/>
    <d v="2013-11-16T04:58:10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1-26T23:54:54"/>
    <d v="2013-11-26T23:54:54"/>
    <n v="1388102094"/>
    <n v="1385510094"/>
    <b v="0"/>
    <n v="52"/>
    <b v="0"/>
    <s v="publishing/fiction"/>
    <n v="0.41399999999999998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1-15T23:59:29"/>
    <d v="2013-01-15T23:59:29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5-12-11T19:46:42"/>
    <d v="2015-12-11T19:46:42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09-12T01:21:59"/>
    <d v="2009-09-12T01:21:59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4-06T17:39:45"/>
    <d v="2015-04-06T17:39:45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1-24T18:43:38"/>
    <d v="2014-01-24T18:43:38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1-16T01:26:35"/>
    <d v="2011-11-16T01:26:35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09-03T16:27:25"/>
    <d v="2015-09-03T16:27:25"/>
    <n v="1444539600"/>
    <n v="1441297645"/>
    <b v="0"/>
    <n v="57"/>
    <b v="0"/>
    <s v="publishing/fiction"/>
    <n v="0.5140000000000000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01T23:32:57"/>
    <d v="2013-07-01T23:32:57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3-31T16:51:20"/>
    <d v="2014-03-31T16:51:20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09-15T16:25:05"/>
    <d v="2010-09-15T16:25:05"/>
    <n v="1287115200"/>
    <n v="1284567905"/>
    <b v="0"/>
    <n v="6"/>
    <b v="0"/>
    <s v="publishing/fiction"/>
    <n v="2.6666666666666668E-2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4-03T16:10:25"/>
    <d v="2011-04-03T16:10:25"/>
    <n v="1304439025"/>
    <n v="1301847025"/>
    <b v="0"/>
    <n v="27"/>
    <b v="1"/>
    <s v="music/rock"/>
    <n v="1.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5-09T00:01:14"/>
    <d v="2013-05-09T00:01:14"/>
    <n v="1370649674"/>
    <n v="1368057674"/>
    <b v="0"/>
    <n v="25"/>
    <b v="1"/>
    <s v="music/rock"/>
    <n v="1.3315375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7-26T18:11:42"/>
    <d v="2012-07-26T18:11:42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3-19T18:34:09"/>
    <d v="2012-03-19T18:34:09"/>
    <n v="1335564000"/>
    <n v="1332182049"/>
    <b v="0"/>
    <n v="35"/>
    <b v="1"/>
    <s v="music/rock"/>
    <n v="1.4813333333333334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2-05T03:35:19"/>
    <d v="2014-02-05T03:35:19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1-29T14:15:15"/>
    <d v="2013-01-29T14:15:15"/>
    <n v="1362060915"/>
    <n v="1359468915"/>
    <b v="0"/>
    <n v="29"/>
    <b v="1"/>
    <s v="music/rock"/>
    <n v="1.8062799999999999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3-15T01:20:34"/>
    <d v="2012-03-15T01:20:34"/>
    <n v="1336751220"/>
    <n v="1331774434"/>
    <b v="0"/>
    <n v="44"/>
    <b v="1"/>
    <s v="music/rock"/>
    <n v="1.4279999999999999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0-02T15:03:46"/>
    <d v="2013-10-02T15:03:46"/>
    <n v="1383318226"/>
    <n v="1380726226"/>
    <b v="0"/>
    <n v="17"/>
    <b v="1"/>
    <s v="music/rock"/>
    <n v="1.1416666666666666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5-30T00:09:48"/>
    <d v="2012-05-30T00:09:48"/>
    <n v="1341633540"/>
    <n v="1338336588"/>
    <b v="0"/>
    <n v="34"/>
    <b v="1"/>
    <s v="music/rock"/>
    <n v="2.03505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03T04:28:00"/>
    <d v="2013-01-03T04:28:00"/>
    <n v="1358755140"/>
    <n v="1357187280"/>
    <b v="0"/>
    <n v="14"/>
    <b v="1"/>
    <s v="music/rock"/>
    <n v="1.0941176470588236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02T01:08:59"/>
    <d v="2013-01-02T01:08:59"/>
    <n v="1359680939"/>
    <n v="1357088939"/>
    <b v="0"/>
    <n v="156"/>
    <b v="1"/>
    <s v="music/rock"/>
    <n v="1.443746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0-10T18:44:06"/>
    <d v="2013-10-10T18:44:06"/>
    <n v="1384322340"/>
    <n v="1381430646"/>
    <b v="0"/>
    <n v="128"/>
    <b v="1"/>
    <s v="music/rock"/>
    <n v="1.0386666666666666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0-08T20:58:03"/>
    <d v="2013-10-08T20:58:03"/>
    <n v="1383861483"/>
    <n v="1381265883"/>
    <b v="0"/>
    <n v="60"/>
    <b v="1"/>
    <s v="music/rock"/>
    <n v="1.0044440000000001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6-17T17:47:24"/>
    <d v="2013-06-17T17:47:24"/>
    <n v="1372827540"/>
    <n v="1371491244"/>
    <b v="0"/>
    <n v="32"/>
    <b v="1"/>
    <s v="music/rock"/>
    <n v="1.0277927272727272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7-12T02:45:37"/>
    <d v="2011-07-12T02:45:37"/>
    <n v="1315242360"/>
    <n v="1310438737"/>
    <b v="0"/>
    <n v="53"/>
    <b v="1"/>
    <s v="music/rock"/>
    <n v="1.0531250000000001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2-24T14:42:46"/>
    <d v="2012-02-24T14:42:46"/>
    <n v="1333774740"/>
    <n v="1330094566"/>
    <b v="0"/>
    <n v="184"/>
    <b v="1"/>
    <s v="music/rock"/>
    <n v="1.1178571428571429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8-16T21:11:25"/>
    <d v="2013-08-16T21:11:25"/>
    <n v="1379279400"/>
    <n v="1376687485"/>
    <b v="0"/>
    <n v="90"/>
    <b v="1"/>
    <s v="music/rock"/>
    <n v="1.01350000000000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3-28T23:51:28"/>
    <d v="2012-03-28T23:51:28"/>
    <n v="1335672000"/>
    <n v="1332978688"/>
    <b v="0"/>
    <n v="71"/>
    <b v="1"/>
    <s v="music/rock"/>
    <n v="1.0753333333333333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8-31T14:09:47"/>
    <d v="2014-08-31T14:09:47"/>
    <n v="1412086187"/>
    <n v="1409494187"/>
    <b v="0"/>
    <n v="87"/>
    <b v="1"/>
    <s v="music/rock"/>
    <n v="1.1488571428571428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3-28T16:00:46"/>
    <d v="2012-03-28T16:00:46"/>
    <n v="1335542446"/>
    <n v="1332950446"/>
    <b v="0"/>
    <n v="28"/>
    <b v="1"/>
    <s v="music/rock"/>
    <n v="1.0002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8-12T10:24:14"/>
    <d v="2014-08-12T10:24:14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6-01T19:05:20"/>
    <d v="2011-06-01T19:05:20"/>
    <n v="1309547120"/>
    <n v="1306955120"/>
    <b v="0"/>
    <n v="51"/>
    <b v="1"/>
    <s v="music/rock"/>
    <n v="1.1152149999999998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8-02T00:32:04"/>
    <d v="2012-08-02T00:32:04"/>
    <n v="1347854700"/>
    <n v="1343867524"/>
    <b v="0"/>
    <n v="75"/>
    <b v="1"/>
    <s v="music/rock"/>
    <n v="1.0133333333333334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02T22:47:58"/>
    <d v="2011-05-02T22:47:58"/>
    <n v="1306630800"/>
    <n v="1304376478"/>
    <b v="0"/>
    <n v="38"/>
    <b v="1"/>
    <s v="music/rock"/>
    <n v="1.232608695652174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06T02:32:06"/>
    <d v="2011-07-06T02:32:06"/>
    <n v="1311393540"/>
    <n v="1309919526"/>
    <b v="0"/>
    <n v="18"/>
    <b v="1"/>
    <s v="music/rock"/>
    <n v="1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5-27T19:45:12"/>
    <d v="2011-05-27T19:45:12"/>
    <n v="1310857200"/>
    <n v="1306525512"/>
    <b v="0"/>
    <n v="54"/>
    <b v="1"/>
    <s v="music/rock"/>
    <n v="1.05"/>
    <n v="58.33"/>
    <s v="music"/>
    <x v="11"/>
  </r>
  <r>
    <n v="806"/>
    <s v="Golden Animals NEW Album!"/>
    <s v="Help Golden Animals finish their NEW Album!"/>
    <n v="8000"/>
    <n v="8355"/>
    <x v="0"/>
    <x v="0"/>
    <s v="USD"/>
    <d v="2011-08-08T16:35:39"/>
    <d v="2011-08-08T16:35:39"/>
    <n v="1315413339"/>
    <n v="1312821339"/>
    <b v="0"/>
    <n v="71"/>
    <b v="1"/>
    <s v="music/rock"/>
    <n v="1.0443750000000001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d v="2017-01-24T15:05:11"/>
    <d v="2017-01-24T15:05:11"/>
    <n v="1488333600"/>
    <n v="1485270311"/>
    <b v="0"/>
    <n v="57"/>
    <b v="1"/>
    <s v="music/rock"/>
    <n v="1.0512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1-19T02:24:46"/>
    <d v="2014-11-19T02:24:46"/>
    <n v="1419224340"/>
    <n v="1416363886"/>
    <b v="0"/>
    <n v="43"/>
    <b v="1"/>
    <s v="music/rock"/>
    <n v="1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3-12-20T20:00:30"/>
    <d v="2013-12-20T20:00:30"/>
    <n v="1390161630"/>
    <n v="1387569630"/>
    <b v="0"/>
    <n v="52"/>
    <b v="1"/>
    <s v="music/rock"/>
    <n v="1.03775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02T01:21:02"/>
    <d v="2012-08-02T01:21:02"/>
    <n v="1346462462"/>
    <n v="1343870462"/>
    <b v="0"/>
    <n v="27"/>
    <b v="1"/>
    <s v="music/rock"/>
    <n v="1.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6-18T15:26:42"/>
    <d v="2013-06-18T15:26:42"/>
    <n v="1373475120"/>
    <n v="1371569202"/>
    <b v="0"/>
    <n v="12"/>
    <b v="1"/>
    <s v="music/rock"/>
    <n v="1.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1-08T00:25:52"/>
    <d v="2013-01-08T00:25:52"/>
    <n v="1362146280"/>
    <n v="1357604752"/>
    <b v="0"/>
    <n v="33"/>
    <b v="1"/>
    <s v="music/rock"/>
    <n v="1.5183333333333333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6-20T23:02:45"/>
    <d v="2012-06-20T23:02:45"/>
    <n v="1342825365"/>
    <n v="1340233365"/>
    <b v="0"/>
    <n v="96"/>
    <b v="1"/>
    <s v="music/rock"/>
    <n v="1.59996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16T17:50:01"/>
    <d v="2011-05-16T17:50:01"/>
    <n v="1306865040"/>
    <n v="1305568201"/>
    <b v="0"/>
    <n v="28"/>
    <b v="1"/>
    <s v="music/rock"/>
    <n v="1.2729999999999999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d v="2014-10-02T22:01:43"/>
    <d v="2014-10-02T22:01:43"/>
    <n v="1414879303"/>
    <n v="1412287303"/>
    <b v="0"/>
    <n v="43"/>
    <b v="1"/>
    <s v="music/rock"/>
    <n v="1.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3-08T20:54:03"/>
    <d v="2013-03-08T20:54:03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1-17T14:23:31"/>
    <d v="2012-01-17T14:23:31"/>
    <n v="1331441940"/>
    <n v="1326810211"/>
    <b v="0"/>
    <n v="23"/>
    <b v="1"/>
    <s v="music/rock"/>
    <n v="1.3711066666666665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7-30T21:11:21"/>
    <d v="2012-07-30T21:11:21"/>
    <n v="1344358860"/>
    <n v="1343682681"/>
    <b v="0"/>
    <n v="19"/>
    <b v="1"/>
    <s v="music/rock"/>
    <n v="1.5571428571428572"/>
    <n v="28.68"/>
    <s v="music"/>
    <x v="11"/>
  </r>
  <r>
    <n v="819"/>
    <s v="Winter Tour"/>
    <s v="We are touring the Southeast in support of our new EP"/>
    <n v="400"/>
    <n v="435"/>
    <x v="0"/>
    <x v="0"/>
    <s v="USD"/>
    <d v="2013-12-11T23:57:34"/>
    <d v="2013-12-11T23:57:34"/>
    <n v="1387601040"/>
    <n v="1386806254"/>
    <b v="0"/>
    <n v="14"/>
    <b v="1"/>
    <s v="music/rock"/>
    <n v="1.087499999999999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5-09T20:12:22"/>
    <d v="2014-05-09T20:12:22"/>
    <n v="1402290000"/>
    <n v="1399666342"/>
    <b v="0"/>
    <n v="38"/>
    <b v="1"/>
    <s v="music/rock"/>
    <n v="1.3405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3-30T22:07:45"/>
    <d v="2015-03-30T22:07:45"/>
    <n v="1430712060"/>
    <n v="1427753265"/>
    <b v="0"/>
    <n v="78"/>
    <b v="1"/>
    <s v="music/rock"/>
    <n v="1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09-05T22:44:10"/>
    <d v="2012-09-05T22:44:10"/>
    <n v="1349477050"/>
    <n v="1346885050"/>
    <b v="0"/>
    <n v="69"/>
    <b v="1"/>
    <s v="music/rock"/>
    <n v="1.1916666666666667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2-20T23:20:52"/>
    <d v="2015-02-20T23:20:52"/>
    <n v="1427062852"/>
    <n v="1424474452"/>
    <b v="0"/>
    <n v="33"/>
    <b v="1"/>
    <s v="music/rock"/>
    <n v="1.7949999999999999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3-13T05:48:38"/>
    <d v="2010-03-13T05:48:38"/>
    <n v="1271573940"/>
    <n v="1268459318"/>
    <b v="0"/>
    <n v="54"/>
    <b v="1"/>
    <s v="music/rock"/>
    <n v="1.3438124999999999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04T07:21:24"/>
    <d v="2012-10-04T07:21:24"/>
    <n v="1351495284"/>
    <n v="1349335284"/>
    <b v="0"/>
    <n v="99"/>
    <b v="1"/>
    <s v="music/rock"/>
    <n v="1.0043200000000001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05T00:55:30"/>
    <d v="2012-03-05T00:55:30"/>
    <n v="1332719730"/>
    <n v="1330908930"/>
    <b v="0"/>
    <n v="49"/>
    <b v="1"/>
    <s v="music/rock"/>
    <n v="1.0145454545454546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1-19T11:21:47"/>
    <d v="2012-01-19T11:21:47"/>
    <n v="1329248940"/>
    <n v="1326972107"/>
    <b v="0"/>
    <n v="11"/>
    <b v="1"/>
    <s v="music/rock"/>
    <n v="1.0333333333333334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13T01:13:02"/>
    <d v="2012-06-13T01:13:02"/>
    <n v="1340641440"/>
    <n v="1339549982"/>
    <b v="0"/>
    <n v="38"/>
    <b v="1"/>
    <s v="music/rock"/>
    <n v="1.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5-14T19:14:00"/>
    <d v="2016-05-14T19:14:00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2-20T12:37:05"/>
    <d v="2013-02-20T12:37:05"/>
    <n v="1363952225"/>
    <n v="1361363825"/>
    <b v="0"/>
    <n v="32"/>
    <b v="1"/>
    <s v="music/rock"/>
    <n v="1.0783333333333334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3-28T15:31:34"/>
    <d v="2012-03-28T15:31:34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1-11-22T16:12:15"/>
    <d v="2011-11-22T16:12:15"/>
    <n v="1327133580"/>
    <n v="1321978335"/>
    <b v="0"/>
    <n v="154"/>
    <b v="1"/>
    <s v="music/rock"/>
    <n v="1.0060706666666666"/>
    <n v="97.99"/>
    <s v="music"/>
    <x v="11"/>
  </r>
  <r>
    <n v="833"/>
    <s v="Ragman Rolls"/>
    <s v="This is an American rock album."/>
    <n v="6000"/>
    <n v="6100"/>
    <x v="0"/>
    <x v="0"/>
    <s v="USD"/>
    <d v="2014-03-20T21:04:35"/>
    <d v="2014-03-20T21:04:35"/>
    <n v="1397941475"/>
    <n v="1395349475"/>
    <b v="0"/>
    <n v="41"/>
    <b v="1"/>
    <s v="music/rock"/>
    <n v="1.0166666666666666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5-28T19:44:52"/>
    <d v="2013-05-28T19:44:52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4-06T10:59:18"/>
    <d v="2012-04-06T10:59:18"/>
    <n v="1337396400"/>
    <n v="1333709958"/>
    <b v="0"/>
    <n v="40"/>
    <b v="1"/>
    <s v="music/rock"/>
    <n v="1.1725000000000001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d v="2013-09-07T01:21:58"/>
    <d v="2013-09-07T01:21:58"/>
    <n v="1381108918"/>
    <n v="1378516918"/>
    <b v="0"/>
    <n v="46"/>
    <b v="1"/>
    <s v="music/rock"/>
    <n v="1.009304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4-01T23:57:42"/>
    <d v="2014-04-01T23:57:42"/>
    <n v="1398988662"/>
    <n v="1396396662"/>
    <b v="0"/>
    <n v="62"/>
    <b v="1"/>
    <s v="music/rock"/>
    <n v="1.218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1-12-18T21:33:05"/>
    <d v="2011-12-18T21:33:05"/>
    <n v="1326835985"/>
    <n v="1324243985"/>
    <b v="0"/>
    <n v="61"/>
    <b v="1"/>
    <s v="music/rock"/>
    <n v="1.454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8-23T18:19:16"/>
    <d v="2012-08-23T18:19:16"/>
    <n v="1348337956"/>
    <n v="1345745956"/>
    <b v="0"/>
    <n v="96"/>
    <b v="1"/>
    <s v="music/rock"/>
    <n v="1.166166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8-25T05:26:27"/>
    <d v="2016-08-25T05:26:27"/>
    <n v="1474694787"/>
    <n v="1472102787"/>
    <b v="0"/>
    <n v="190"/>
    <b v="1"/>
    <s v="music/metal"/>
    <n v="1.2041660000000001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0-11T20:07:43"/>
    <d v="2014-10-11T20:07:43"/>
    <n v="1415653663"/>
    <n v="1413058063"/>
    <b v="1"/>
    <n v="94"/>
    <b v="1"/>
    <s v="music/metal"/>
    <n v="1.01320000000000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09-09T14:13:03"/>
    <d v="2013-09-09T14:13:03"/>
    <n v="1381723140"/>
    <n v="1378735983"/>
    <b v="1"/>
    <n v="39"/>
    <b v="1"/>
    <s v="music/metal"/>
    <n v="1.0431999999999999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1-21T06:11:20"/>
    <d v="2016-11-21T06:11:20"/>
    <n v="1481184000"/>
    <n v="1479708680"/>
    <b v="0"/>
    <n v="127"/>
    <b v="1"/>
    <s v="music/metal"/>
    <n v="2.6713333333333331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09-23T16:25:52"/>
    <d v="2014-09-23T16:25:52"/>
    <n v="1414817940"/>
    <n v="1411489552"/>
    <b v="1"/>
    <n v="159"/>
    <b v="1"/>
    <s v="music/metal"/>
    <n v="1.941333333333333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7-27T04:56:36"/>
    <d v="2016-07-27T04:56:36"/>
    <n v="1473047940"/>
    <n v="1469595396"/>
    <b v="0"/>
    <n v="177"/>
    <b v="1"/>
    <s v="music/metal"/>
    <n v="1.203802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2-24T09:24:15"/>
    <d v="2014-02-24T09:24:15"/>
    <n v="1394460000"/>
    <n v="1393233855"/>
    <b v="0"/>
    <n v="47"/>
    <b v="1"/>
    <s v="music/metal"/>
    <n v="1.2200090909090908"/>
    <n v="28.55"/>
    <s v="music"/>
    <x v="12"/>
  </r>
  <r>
    <n v="847"/>
    <s v="CENTROPYMUSIC"/>
    <s v="MUSIC WITH MEANING!  MUSIC THAT MATTERS!!!"/>
    <n v="10"/>
    <n v="10"/>
    <x v="0"/>
    <x v="0"/>
    <s v="USD"/>
    <d v="2015-06-10T19:09:36"/>
    <d v="2015-06-10T19:09:36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3-15T19:00:33"/>
    <d v="2015-03-15T19:00:33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2-16T03:34:24"/>
    <d v="2015-02-16T03:34:24"/>
    <n v="1426473264"/>
    <n v="1424057664"/>
    <b v="0"/>
    <n v="115"/>
    <b v="1"/>
    <s v="music/metal"/>
    <n v="1.1990000000000001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3-23T19:51:57"/>
    <d v="2016-03-23T19:51:57"/>
    <n v="1461560340"/>
    <n v="1458762717"/>
    <b v="0"/>
    <n v="133"/>
    <b v="1"/>
    <s v="music/metal"/>
    <n v="1.5517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6-01T21:07:33"/>
    <d v="2016-06-01T21:07:33"/>
    <n v="1469994300"/>
    <n v="1464815253"/>
    <b v="0"/>
    <n v="70"/>
    <b v="1"/>
    <s v="music/metal"/>
    <n v="1.3045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13T19:19:55"/>
    <d v="2016-10-13T19:19:55"/>
    <n v="1477342800"/>
    <n v="1476386395"/>
    <b v="0"/>
    <n v="62"/>
    <b v="1"/>
    <s v="music/metal"/>
    <n v="1.0497142857142858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1-17T19:58:29"/>
    <d v="2015-01-17T19:58:29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1-28T05:05:46"/>
    <d v="2016-11-28T05:05:46"/>
    <n v="1482901546"/>
    <n v="1480309546"/>
    <b v="0"/>
    <n v="499"/>
    <b v="1"/>
    <s v="music/metal"/>
    <n v="1.1822050359712231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6-24T03:00:17"/>
    <d v="2016-06-24T03:00:17"/>
    <n v="1469329217"/>
    <n v="1466737217"/>
    <b v="0"/>
    <n v="47"/>
    <b v="1"/>
    <s v="music/metal"/>
    <n v="1.0344827586206897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08-27T07:29:16"/>
    <d v="2016-08-27T07:29:16"/>
    <n v="1477422000"/>
    <n v="1472282956"/>
    <b v="0"/>
    <n v="28"/>
    <b v="1"/>
    <s v="music/metal"/>
    <n v="2.1800000000000002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0-14T13:57:11"/>
    <d v="2015-10-14T13:57:11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3-16T17:53:38"/>
    <d v="2015-03-16T17:53:38"/>
    <n v="1429138740"/>
    <n v="1426528418"/>
    <b v="0"/>
    <n v="76"/>
    <b v="1"/>
    <s v="music/metal"/>
    <n v="1.4400583333333332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5-04T19:41:08"/>
    <d v="2015-05-04T19:41:08"/>
    <n v="1433376000"/>
    <n v="1430768468"/>
    <b v="0"/>
    <n v="98"/>
    <b v="1"/>
    <s v="music/metal"/>
    <n v="1.0467500000000001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0-23T11:35:13"/>
    <d v="2013-10-23T11:35:13"/>
    <n v="1385123713"/>
    <n v="1382528113"/>
    <b v="0"/>
    <n v="48"/>
    <b v="0"/>
    <s v="music/jazz"/>
    <n v="0.18142857142857144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8-17T23:10:04"/>
    <d v="2016-08-17T23:10:04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0-12T13:19:08"/>
    <d v="2013-10-12T13:19:08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1-13T02:49:26"/>
    <d v="2012-01-13T02:49:26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09-24T02:33:58"/>
    <d v="2013-09-24T02:33:58"/>
    <n v="1381917540"/>
    <n v="1379990038"/>
    <b v="0"/>
    <n v="79"/>
    <b v="0"/>
    <s v="music/jazz"/>
    <n v="0.41538461538461541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2-11-17T18:33:17"/>
    <d v="2012-11-17T18:33:17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1-21T15:18:38"/>
    <d v="2015-01-21T15:18:38"/>
    <n v="1425136200"/>
    <n v="1421853518"/>
    <b v="0"/>
    <n v="11"/>
    <b v="0"/>
    <s v="music/jazz"/>
    <n v="0.18285714285714286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0-02T02:31:46"/>
    <d v="2009-10-02T02:31:46"/>
    <n v="1259643540"/>
    <n v="1254450706"/>
    <b v="0"/>
    <n v="11"/>
    <b v="0"/>
    <s v="music/jazz"/>
    <n v="0.2402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3-12-08T00:39:58"/>
    <d v="2013-12-08T00:39:58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3-09T20:17:37"/>
    <d v="2013-03-09T20:17:37"/>
    <n v="1365448657"/>
    <n v="1362860257"/>
    <b v="0"/>
    <n v="3"/>
    <b v="0"/>
    <s v="music/jazz"/>
    <n v="0.11818181818181818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02T00:32:03"/>
    <d v="2013-08-02T00:32:03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0-30T13:28:15"/>
    <d v="2013-10-30T13:28:15"/>
    <n v="1385735295"/>
    <n v="1383139695"/>
    <b v="0"/>
    <n v="12"/>
    <b v="0"/>
    <s v="music/jazz"/>
    <n v="5.4166666666666669E-2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1-24T19:48:47"/>
    <d v="2011-01-24T19:48:47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0-02T04:00:40"/>
    <d v="2012-10-02T04:00:40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4-04T14:00:34"/>
    <d v="2013-04-04T14:00:34"/>
    <n v="1367676034"/>
    <n v="1365084034"/>
    <b v="0"/>
    <n v="21"/>
    <b v="0"/>
    <s v="music/jazz"/>
    <n v="0.24333333333333335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01T17:22:11"/>
    <d v="2015-09-01T17:22:11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d v="2013-01-02T11:55:27"/>
    <d v="2013-01-02T11:55:27"/>
    <n v="1359978927"/>
    <n v="1357127727"/>
    <b v="0"/>
    <n v="45"/>
    <b v="0"/>
    <s v="music/jazz"/>
    <n v="0.4079949238578680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1-19T18:56:00"/>
    <d v="2013-11-19T18:56:00"/>
    <n v="1387479360"/>
    <n v="1384887360"/>
    <b v="0"/>
    <n v="29"/>
    <b v="0"/>
    <s v="music/jazz"/>
    <n v="0.67549999999999999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1-23T05:35:24"/>
    <d v="2010-11-23T05:35:24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08T19:55:05"/>
    <d v="2012-05-08T19:55:05"/>
    <n v="1338321305"/>
    <n v="1336506905"/>
    <b v="0"/>
    <n v="30"/>
    <b v="0"/>
    <s v="music/jazz"/>
    <n v="0.30666666666666664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09-27T07:42:18"/>
    <d v="2012-09-27T07:42:18"/>
    <n v="1351582938"/>
    <n v="1348731738"/>
    <b v="0"/>
    <n v="8"/>
    <b v="0"/>
    <s v="music/indie rock"/>
    <n v="2.9894179894179893E-2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1-11-30T06:01:26"/>
    <d v="2011-11-30T06:01:26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8-04T20:39:10"/>
    <d v="2011-08-04T20:39:10"/>
    <n v="1315341550"/>
    <n v="1312490350"/>
    <b v="0"/>
    <n v="14"/>
    <b v="0"/>
    <s v="music/indie rock"/>
    <n v="0.20133333333333334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1-02T22:27:15"/>
    <d v="2016-01-02T22:27:15"/>
    <n v="1456957635"/>
    <n v="1451773635"/>
    <b v="0"/>
    <n v="24"/>
    <b v="0"/>
    <s v="music/indie rock"/>
    <n v="0.4002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3-13T19:15:46"/>
    <d v="2012-03-13T19:15:46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09T22:35:11"/>
    <d v="2016-12-09T22:35:11"/>
    <n v="1483137311"/>
    <n v="1481322911"/>
    <b v="0"/>
    <n v="21"/>
    <b v="0"/>
    <s v="music/indie rock"/>
    <n v="0.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8-21T20:53:33"/>
    <d v="2016-08-21T20:53:33"/>
    <n v="1473972813"/>
    <n v="1471812813"/>
    <b v="0"/>
    <n v="7"/>
    <b v="0"/>
    <s v="music/indie rock"/>
    <n v="0.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4-27T23:00:55"/>
    <d v="2012-04-27T23:00:55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7-27T18:04:45"/>
    <d v="2011-07-27T18:04:45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09-05T18:49:03"/>
    <d v="2014-09-05T18:49:03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0-22T16:46:19"/>
    <d v="2013-10-22T16:46:19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7-22T00:45:30"/>
    <d v="2014-07-22T00:45:30"/>
    <n v="1408581930"/>
    <n v="1405989930"/>
    <b v="0"/>
    <n v="9"/>
    <b v="0"/>
    <s v="music/indie rock"/>
    <n v="3.2500000000000001E-2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5-06T04:48:03"/>
    <d v="2010-05-06T04:48:03"/>
    <n v="1280635200"/>
    <n v="1273121283"/>
    <b v="0"/>
    <n v="17"/>
    <b v="0"/>
    <s v="music/indie rock"/>
    <n v="0.40749999999999997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3-02T21:32:43"/>
    <d v="2015-03-02T21:32:43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5-06T23:33:30"/>
    <d v="2016-05-06T23:33:30"/>
    <n v="1465169610"/>
    <n v="1462577610"/>
    <b v="0"/>
    <n v="53"/>
    <b v="0"/>
    <s v="music/indie rock"/>
    <n v="0.3916999999999999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09-10T03:03:49"/>
    <d v="2010-09-10T03:03:49"/>
    <n v="1287975829"/>
    <n v="1284087829"/>
    <b v="0"/>
    <n v="7"/>
    <b v="0"/>
    <s v="music/indie rock"/>
    <n v="2.4375000000000001E-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02T20:57:06"/>
    <d v="2015-08-02T20:57:06"/>
    <n v="1440734400"/>
    <n v="1438549026"/>
    <b v="0"/>
    <n v="72"/>
    <b v="0"/>
    <s v="music/indie rock"/>
    <n v="0.4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0-29T16:31:48"/>
    <d v="2012-10-29T16:31:48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1-12-01T18:11:50"/>
    <d v="2011-12-01T18:11:50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4-13T02:22:42"/>
    <d v="2011-04-13T02:22:42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2-29T20:23:22"/>
    <d v="2016-02-29T20:23:22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4-23T19:28:34"/>
    <d v="2010-04-23T19:28:34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7-09T23:10:22"/>
    <d v="2014-07-09T23:10:22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8-28T19:06:20"/>
    <d v="2012-08-28T19:06:20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5-12-04T01:55:37"/>
    <d v="2015-12-04T01:55:37"/>
    <n v="1451786137"/>
    <n v="1449194137"/>
    <b v="0"/>
    <n v="3"/>
    <b v="0"/>
    <s v="music/jazz"/>
    <n v="3.0200000000000001E-3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0-11-25T05:45:26"/>
    <d v="2010-11-25T05:45:26"/>
    <n v="1295847926"/>
    <n v="1290663926"/>
    <b v="0"/>
    <n v="6"/>
    <b v="0"/>
    <s v="music/jazz"/>
    <n v="3.0153846153846153E-2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d v="2014-02-11T04:33:10"/>
    <d v="2014-02-11T04:33:10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8-12T04:37:03"/>
    <d v="2011-08-12T04:37:03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6-11T19:14:15"/>
    <d v="2010-06-11T19:14:15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6-21T16:34:00"/>
    <d v="2012-06-21T16:34:00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1-02T13:05:19"/>
    <d v="2017-01-02T13:05:19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03T00:07:25"/>
    <d v="2014-01-03T00:07:25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0-12T02:37:27"/>
    <d v="2012-10-12T02:37:27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4-05T03:20:19"/>
    <d v="2012-04-05T03:20:19"/>
    <n v="1336188019"/>
    <n v="1333596019"/>
    <b v="0"/>
    <n v="24"/>
    <b v="0"/>
    <s v="music/jazz"/>
    <n v="6.6066666666666662E-2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7-26T18:19:07"/>
    <d v="2012-07-26T18:19:07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1-29T16:18:34"/>
    <d v="2012-01-29T16:18:34"/>
    <n v="1330577940"/>
    <n v="1327853914"/>
    <b v="0"/>
    <n v="9"/>
    <b v="0"/>
    <s v="music/jazz"/>
    <n v="5.7692307692307696E-2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09-13T20:28:54"/>
    <d v="2010-09-13T20:28:54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6-12T22:38:50"/>
    <d v="2014-06-12T22:38:50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1-01T21:59:21"/>
    <d v="2014-11-01T21:59:21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d v="2012-11-14T15:24:05"/>
    <d v="2012-11-14T15:24:05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0-15T16:07:02"/>
    <d v="2013-10-15T16:07:02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0-31T04:06:16"/>
    <d v="2011-10-31T04:06:16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08-27T12:43:13"/>
    <d v="2014-08-27T12:43:13"/>
    <n v="1412167393"/>
    <n v="1409143393"/>
    <b v="0"/>
    <n v="30"/>
    <b v="0"/>
    <s v="music/jazz"/>
    <n v="0.21037037037037037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0-22T23:02:03"/>
    <d v="2014-10-22T23:02:03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1-14T22:37:49"/>
    <d v="2013-01-14T22:37:49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0-28T21:08:31"/>
    <d v="2013-10-28T21:08:31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6-09T00:28:50"/>
    <d v="2010-06-09T00:28:50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d v="2012-04-14T19:44:55"/>
    <d v="2012-04-14T19:44:55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09-28T20:41:53"/>
    <d v="2012-09-28T20:41:53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3-10T05:42:49"/>
    <d v="2012-03-10T05:42:49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5-14T21:58:26"/>
    <d v="2010-05-14T21:58:26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2-10T08:38:22"/>
    <d v="2014-02-10T08:38:22"/>
    <n v="1395007200"/>
    <n v="1392021502"/>
    <b v="0"/>
    <n v="7"/>
    <b v="0"/>
    <s v="music/jazz"/>
    <n v="6.5500000000000003E-2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2-05T23:15:45"/>
    <d v="2013-02-05T23:15:45"/>
    <n v="1363990545"/>
    <n v="1360106145"/>
    <b v="0"/>
    <n v="30"/>
    <b v="0"/>
    <s v="music/jazz"/>
    <n v="0.14536842105263159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3-13T04:03:29"/>
    <d v="2014-03-13T04:03:29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4-04T17:41:24"/>
    <d v="2014-04-04T17:41:24"/>
    <n v="1399183200"/>
    <n v="1396633284"/>
    <b v="0"/>
    <n v="30"/>
    <b v="0"/>
    <s v="music/jazz"/>
    <n v="0.30399999999999999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5-12-30T08:00:29"/>
    <d v="2015-12-30T08:00:29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1-12-06T00:34:49"/>
    <d v="2011-12-06T00:34:49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0-04T19:09:17"/>
    <d v="2013-10-04T19:09:17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8-03T11:30:48"/>
    <d v="2012-08-03T11:30:48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5-22T18:18:58"/>
    <d v="2013-05-22T18:18:58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6-27T00:12:06"/>
    <d v="2015-06-27T00:12:06"/>
    <n v="1439251926"/>
    <n v="1435363926"/>
    <b v="0"/>
    <n v="14"/>
    <b v="0"/>
    <s v="technology/wearables"/>
    <n v="0.17155555555555554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1-11T02:19:05"/>
    <d v="2017-01-11T02:19:05"/>
    <n v="1486693145"/>
    <n v="1484101145"/>
    <b v="0"/>
    <n v="31"/>
    <b v="0"/>
    <s v="technology/wearables"/>
    <n v="2.3220000000000001E-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1-13T20:14:20"/>
    <d v="2016-01-13T20:14:20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d v="2016-10-30T16:01:45"/>
    <d v="2016-10-30T16:01:45"/>
    <n v="1480438905"/>
    <n v="1477843305"/>
    <b v="0"/>
    <n v="12"/>
    <b v="0"/>
    <s v="technology/wearables"/>
    <n v="9.633333333333334E-2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3-15T14:00:50"/>
    <d v="2016-03-15T14:00:50"/>
    <n v="1460988000"/>
    <n v="1458050450"/>
    <b v="0"/>
    <n v="96"/>
    <b v="0"/>
    <s v="technology/wearables"/>
    <n v="0.13325999999999999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6-12-28T20:57:06"/>
    <d v="2016-12-28T20:57:06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8-10T18:00:48"/>
    <d v="2016-08-10T18:00:48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5-01T18:45:06"/>
    <d v="2016-05-01T18:45:06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2-11T19:52:44"/>
    <d v="2016-02-11T19:52:44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5-12-23T01:02:56"/>
    <d v="2015-12-23T01:02:56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5-12-18T18:01:01"/>
    <d v="2015-12-18T18:01:01"/>
    <n v="1453053661"/>
    <n v="1450461661"/>
    <b v="0"/>
    <n v="24"/>
    <b v="0"/>
    <s v="technology/wearables"/>
    <n v="0.28039999999999998"/>
    <n v="58.42"/>
    <s v="technology"/>
    <x v="8"/>
  </r>
  <r>
    <n v="951"/>
    <s v="Smart Harness"/>
    <s v="Revolutionizing the way we walk our dogs!"/>
    <n v="50000"/>
    <n v="19195"/>
    <x v="2"/>
    <x v="0"/>
    <s v="USD"/>
    <d v="2016-04-20T15:41:12"/>
    <d v="2016-04-20T15:41:12"/>
    <n v="1465054872"/>
    <n v="1461166872"/>
    <b v="0"/>
    <n v="121"/>
    <b v="0"/>
    <s v="technology/wearables"/>
    <n v="0.38390000000000002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0-19T14:43:32"/>
    <d v="2016-10-19T14:43:32"/>
    <n v="1479483812"/>
    <n v="1476888212"/>
    <b v="0"/>
    <n v="196"/>
    <b v="0"/>
    <s v="technology/wearables"/>
    <n v="0.39942857142857141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4-12-26T03:56:39"/>
    <d v="2014-12-26T03:56:39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7-09T20:00:39"/>
    <d v="2015-07-09T20:00:39"/>
    <n v="1440100839"/>
    <n v="1436472039"/>
    <b v="0"/>
    <n v="73"/>
    <b v="0"/>
    <s v="technology/wearables"/>
    <n v="0.43406666666666666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8-04T07:05:00"/>
    <d v="2016-08-04T07:05:00"/>
    <n v="1473750300"/>
    <n v="1470294300"/>
    <b v="0"/>
    <n v="93"/>
    <b v="0"/>
    <s v="technology/wearables"/>
    <n v="5.6613333333333335E-2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2-25T21:55:59"/>
    <d v="2015-02-25T21:55:59"/>
    <n v="1430081759"/>
    <n v="1424901359"/>
    <b v="0"/>
    <n v="17"/>
    <b v="0"/>
    <s v="technology/wearables"/>
    <n v="1.7219999999999999E-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0-17T13:15:33"/>
    <d v="2016-10-17T13:15:33"/>
    <n v="1479392133"/>
    <n v="1476710133"/>
    <b v="0"/>
    <n v="7"/>
    <b v="0"/>
    <s v="technology/wearables"/>
    <n v="1.9416666666666665E-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3-19T19:16:03"/>
    <d v="2015-03-19T19:16:03"/>
    <n v="1428641940"/>
    <n v="1426792563"/>
    <b v="0"/>
    <n v="17"/>
    <b v="0"/>
    <s v="technology/wearables"/>
    <n v="0.11328275684711328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4-12-20T04:11:05"/>
    <d v="2014-12-20T04:11:05"/>
    <n v="1421640665"/>
    <n v="1419048665"/>
    <b v="0"/>
    <n v="171"/>
    <b v="0"/>
    <s v="technology/wearables"/>
    <n v="0.3886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1-31T15:02:35"/>
    <d v="2017-01-31T15:02:35"/>
    <n v="1489500155"/>
    <n v="1485874955"/>
    <b v="0"/>
    <n v="188"/>
    <b v="0"/>
    <s v="technology/wearables"/>
    <n v="0.46100628930817611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1-05T16:38:55"/>
    <d v="2017-01-05T16:38:55"/>
    <n v="1487617200"/>
    <n v="1483634335"/>
    <b v="0"/>
    <n v="110"/>
    <b v="0"/>
    <s v="technology/wearables"/>
    <n v="0.42188421052631581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1-04T17:05:53"/>
    <d v="2016-01-04T17:05:53"/>
    <n v="1455210353"/>
    <n v="1451927153"/>
    <b v="0"/>
    <n v="37"/>
    <b v="0"/>
    <s v="technology/wearables"/>
    <n v="0.284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d v="2016-09-12T15:15:19"/>
    <d v="2016-09-12T15:15:19"/>
    <n v="1476717319"/>
    <n v="1473693319"/>
    <b v="0"/>
    <n v="9"/>
    <b v="0"/>
    <s v="technology/wearables"/>
    <n v="1.0771428571428571E-2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7-23T15:05:19"/>
    <d v="2015-07-23T15:05:19"/>
    <n v="1441119919"/>
    <n v="1437663919"/>
    <b v="0"/>
    <n v="29"/>
    <b v="0"/>
    <s v="technology/wearables"/>
    <n v="7.9909090909090902E-3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09-24T00:24:06"/>
    <d v="2016-09-24T00:24:06"/>
    <n v="1477454340"/>
    <n v="1474676646"/>
    <b v="0"/>
    <n v="6"/>
    <b v="0"/>
    <s v="technology/wearables"/>
    <n v="1.192E-2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09-06T15:15:32"/>
    <d v="2016-09-06T15:15:32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2-22T06:06:14"/>
    <d v="2016-02-22T06:06:14"/>
    <n v="1461301574"/>
    <n v="1456121174"/>
    <b v="0"/>
    <n v="81"/>
    <b v="0"/>
    <s v="technology/wearables"/>
    <n v="0.17810000000000001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7-16T20:20:34"/>
    <d v="2014-07-16T20:20:34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1-07T07:16:47"/>
    <d v="2017-01-07T07:16:47"/>
    <n v="1486624607"/>
    <n v="1483773407"/>
    <b v="0"/>
    <n v="11"/>
    <b v="0"/>
    <s v="technology/wearables"/>
    <n v="0.4666666666666666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6-12-17T05:17:33"/>
    <d v="2016-12-17T05:17:33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4-17T17:01:00"/>
    <d v="2015-04-17T17:01:00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8-05T20:46:38"/>
    <d v="2014-08-05T20:46:38"/>
    <n v="1409813940"/>
    <n v="1407271598"/>
    <b v="0"/>
    <n v="45"/>
    <b v="0"/>
    <s v="technology/wearables"/>
    <n v="0.3462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09-10T00:21:33"/>
    <d v="2015-09-10T00:21:33"/>
    <n v="1447032093"/>
    <n v="1441844493"/>
    <b v="0"/>
    <n v="8"/>
    <b v="0"/>
    <s v="technology/wearables"/>
    <n v="2.0549999999999999E-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2-24T17:59:16"/>
    <d v="2016-02-24T17:59:16"/>
    <n v="1458925156"/>
    <n v="1456336756"/>
    <b v="0"/>
    <n v="3"/>
    <b v="0"/>
    <s v="technology/wearables"/>
    <n v="5.5999999999999999E-3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4-29T16:43:05"/>
    <d v="2016-04-29T16:43:05"/>
    <n v="1467132185"/>
    <n v="1461948185"/>
    <b v="0"/>
    <n v="24"/>
    <b v="0"/>
    <s v="technology/wearables"/>
    <n v="2.6069999999999999E-2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6-30T01:24:57"/>
    <d v="2015-06-30T01:24:57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1-22T22:36:37"/>
    <d v="2016-01-22T22:36:37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1-26T07:25:01"/>
    <d v="2016-01-26T07:25:01"/>
    <n v="1456385101"/>
    <n v="1453793101"/>
    <b v="0"/>
    <n v="123"/>
    <b v="0"/>
    <s v="technology/wearables"/>
    <n v="0.5626326718299024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5-16T10:00:28"/>
    <d v="2016-05-16T10:00:28"/>
    <n v="1466449140"/>
    <n v="1463392828"/>
    <b v="0"/>
    <n v="96"/>
    <b v="0"/>
    <s v="technology/wearables"/>
    <n v="0.82817600000000002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0-16T21:42:02"/>
    <d v="2014-10-16T21:42:02"/>
    <n v="1417387322"/>
    <n v="1413495722"/>
    <b v="0"/>
    <n v="31"/>
    <b v="0"/>
    <s v="technology/wearables"/>
    <n v="0.14860000000000001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7-10T22:43:42"/>
    <d v="2014-07-10T22:43:42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09-02T18:04:46"/>
    <d v="2016-09-02T18:04:46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7-23T16:01:25"/>
    <d v="2016-07-23T16:01:25"/>
    <n v="1471985640"/>
    <n v="1469289685"/>
    <b v="0"/>
    <n v="179"/>
    <b v="0"/>
    <s v="technology/wearables"/>
    <n v="0.2950613611721471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2-26T02:46:48"/>
    <d v="2015-02-26T02:46:48"/>
    <n v="1427507208"/>
    <n v="1424918808"/>
    <b v="0"/>
    <n v="3"/>
    <b v="0"/>
    <s v="technology/wearables"/>
    <n v="1.06E-2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01T23:13:30"/>
    <d v="2015-12-01T23:13:30"/>
    <n v="1451602800"/>
    <n v="1449011610"/>
    <b v="0"/>
    <n v="23"/>
    <b v="0"/>
    <s v="technology/wearables"/>
    <n v="6.2933333333333327E-2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5-11-16T18:25:00"/>
    <d v="2015-11-16T18:25:00"/>
    <n v="1452384000"/>
    <n v="1447698300"/>
    <b v="0"/>
    <n v="23"/>
    <b v="0"/>
    <s v="technology/wearables"/>
    <n v="0.1275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5-14T07:04:10"/>
    <d v="2014-05-14T07:04:10"/>
    <n v="1403507050"/>
    <n v="1400051050"/>
    <b v="0"/>
    <n v="41"/>
    <b v="0"/>
    <s v="technology/wearables"/>
    <n v="0.13220000000000001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09-01T08:33:45"/>
    <d v="2016-09-01T08:33:45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d v="2016-08-29T22:24:55"/>
    <d v="2016-08-29T22:24:55"/>
    <n v="1475101495"/>
    <n v="1472509495"/>
    <b v="0"/>
    <n v="32"/>
    <b v="0"/>
    <s v="technology/wearables"/>
    <n v="0.16769999999999999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8-04T18:49:24"/>
    <d v="2014-08-04T18:49:24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6-17T18:09:48"/>
    <d v="2016-06-17T18:09:48"/>
    <n v="1468349460"/>
    <n v="1466186988"/>
    <b v="0"/>
    <n v="7"/>
    <b v="0"/>
    <s v="technology/wearables"/>
    <n v="4.24E-2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3-08T22:11:59"/>
    <d v="2016-03-08T22:11:59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0-09T23:09:28"/>
    <d v="2016-10-09T23:09:28"/>
    <n v="1478926800"/>
    <n v="1476054568"/>
    <b v="0"/>
    <n v="196"/>
    <b v="0"/>
    <s v="technology/wearables"/>
    <n v="0.25087142857142858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0-09T06:18:50"/>
    <d v="2014-10-09T06:18:50"/>
    <n v="1417388340"/>
    <n v="1412835530"/>
    <b v="0"/>
    <n v="11"/>
    <b v="0"/>
    <s v="technology/wearables"/>
    <n v="2.3345000000000001E-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04T22:34:40"/>
    <d v="2014-11-04T22:34:40"/>
    <n v="1417276800"/>
    <n v="1415140480"/>
    <b v="0"/>
    <n v="9"/>
    <b v="0"/>
    <s v="technology/wearables"/>
    <n v="7.2599999999999998E-2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6-27T20:47:40"/>
    <d v="2014-06-27T20:47:40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d v="2014-10-29T02:28:17"/>
    <d v="2014-10-29T02:28:17"/>
    <n v="1417145297"/>
    <n v="1414549697"/>
    <b v="0"/>
    <n v="8"/>
    <b v="0"/>
    <s v="technology/wearables"/>
    <n v="1.2999999999999999E-2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0-05T04:03:21"/>
    <d v="2015-10-05T04:03:21"/>
    <n v="1447909401"/>
    <n v="1444017801"/>
    <b v="0"/>
    <n v="229"/>
    <b v="0"/>
    <s v="technology/wearables"/>
    <n v="0.58558333333333334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0-14T07:11:30"/>
    <d v="2014-10-14T07:11:30"/>
    <n v="1415865720"/>
    <n v="1413270690"/>
    <b v="0"/>
    <n v="40"/>
    <b v="0"/>
    <s v="technology/wearables"/>
    <n v="7.7886666666666673E-2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1-14T01:26:00"/>
    <d v="2017-01-14T01:26:00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6-12-16T17:16:53"/>
    <d v="2016-12-16T17:16:53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1-17T16:25:14"/>
    <d v="2015-11-17T16:25:14"/>
    <n v="1450331940"/>
    <n v="1447777514"/>
    <b v="0"/>
    <n v="22"/>
    <b v="0"/>
    <s v="technology/wearables"/>
    <n v="0.29602960296029601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2-14T17:01:01"/>
    <d v="2017-02-14T17:01:01"/>
    <n v="1489680061"/>
    <n v="1487091661"/>
    <b v="0"/>
    <n v="15"/>
    <b v="0"/>
    <s v="technology/wearables"/>
    <n v="0.16055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1-19T17:00:27"/>
    <d v="2016-01-19T17:00:27"/>
    <n v="1455814827"/>
    <n v="1453222827"/>
    <b v="0"/>
    <n v="95"/>
    <b v="0"/>
    <s v="technology/wearables"/>
    <n v="0.82208000000000003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09-29T14:59:43"/>
    <d v="2015-09-29T14:59:43"/>
    <n v="1446217183"/>
    <n v="1443538783"/>
    <b v="0"/>
    <n v="161"/>
    <b v="0"/>
    <s v="technology/wearables"/>
    <n v="0.75051000000000001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04T00:57:52"/>
    <d v="2014-12-04T00:57:52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1-02T14:00:23"/>
    <d v="2016-11-02T14:00:23"/>
    <n v="1481727623"/>
    <n v="1478095223"/>
    <b v="0"/>
    <n v="76"/>
    <b v="0"/>
    <s v="technology/wearables"/>
    <n v="0.44319999999999998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1-28T19:25:15"/>
    <d v="2016-11-28T19:25:15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5-20T14:30:46"/>
    <d v="2016-05-20T14:30:46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7-10T19:54:22"/>
    <d v="2016-07-10T19:54:22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1-03T21:33:15"/>
    <d v="2014-11-03T21:33:15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6-12-10T10:34:12"/>
    <d v="2016-12-10T10:34:12"/>
    <n v="1485254052"/>
    <n v="1481366052"/>
    <b v="0"/>
    <n v="775"/>
    <b v="0"/>
    <s v="technology/wearables"/>
    <n v="215.35021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01T20:00:56"/>
    <d v="2015-12-01T20:00:56"/>
    <n v="1451419200"/>
    <n v="1449000056"/>
    <b v="0"/>
    <n v="90"/>
    <b v="0"/>
    <s v="technology/wearables"/>
    <n v="0.34527999999999998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1-12T00:03:35"/>
    <d v="2014-11-12T00:03:35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0-26T21:04:55"/>
    <d v="2015-10-26T21:04:55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2-22T02:34:16"/>
    <d v="2016-02-22T02:34:16"/>
    <n v="1459992856"/>
    <n v="1456108456"/>
    <b v="0"/>
    <n v="38"/>
    <b v="0"/>
    <s v="technology/wearables"/>
    <n v="2.8420000000000001E-2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0-12T16:12:15"/>
    <d v="2015-10-12T16:12:15"/>
    <n v="1448125935"/>
    <n v="1444666335"/>
    <b v="0"/>
    <n v="355"/>
    <b v="0"/>
    <s v="technology/wearables"/>
    <n v="0.22878799999999999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6-14T11:48:53"/>
    <d v="2016-06-14T11:48:53"/>
    <n v="1468496933"/>
    <n v="1465904933"/>
    <b v="0"/>
    <n v="7"/>
    <b v="0"/>
    <s v="technology/wearables"/>
    <n v="3.1050000000000001E-2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1-05T23:22:29"/>
    <d v="2015-01-05T23:22:29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5-03T01:40:09"/>
    <d v="2015-05-03T01:40:09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09-24T06:02:51"/>
    <d v="2015-09-24T06:02:51"/>
    <n v="1445054400"/>
    <n v="1443074571"/>
    <b v="1"/>
    <n v="478"/>
    <b v="1"/>
    <s v="music/electronic music"/>
    <n v="3.5180366666666667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4-17T15:31:17"/>
    <d v="2015-04-17T15:31:17"/>
    <n v="1431876677"/>
    <n v="1429284677"/>
    <b v="1"/>
    <n v="74"/>
    <b v="1"/>
    <s v="music/electronic music"/>
    <n v="1.149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5-21T22:04:21"/>
    <d v="2015-05-21T22:04:21"/>
    <n v="1434837861"/>
    <n v="1432245861"/>
    <b v="0"/>
    <n v="131"/>
    <b v="1"/>
    <s v="music/electronic music"/>
    <n v="2.3715000000000002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01T13:56:03"/>
    <d v="2016-01-01T13:56:03"/>
    <n v="1454248563"/>
    <n v="1451656563"/>
    <b v="1"/>
    <n v="61"/>
    <b v="1"/>
    <s v="music/electronic music"/>
    <n v="1.186377499999999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2-14T20:00:37"/>
    <d v="2015-02-14T20:00:37"/>
    <n v="1426532437"/>
    <n v="1423944037"/>
    <b v="1"/>
    <n v="1071"/>
    <b v="1"/>
    <s v="music/electronic music"/>
    <n v="1.099283142857143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2-26T09:46:56"/>
    <d v="2016-02-26T09:46:56"/>
    <n v="1459414016"/>
    <n v="1456480016"/>
    <b v="1"/>
    <n v="122"/>
    <b v="1"/>
    <s v="music/electronic music"/>
    <n v="1.0000828571428571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09-23T00:49:07"/>
    <d v="2014-09-23T00:49:07"/>
    <n v="1414025347"/>
    <n v="1411433347"/>
    <b v="1"/>
    <n v="111"/>
    <b v="1"/>
    <s v="music/electronic music"/>
    <n v="1.0309292094387414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1-20T15:03:25"/>
    <d v="2017-01-20T15:03:25"/>
    <n v="1488830400"/>
    <n v="1484924605"/>
    <b v="1"/>
    <n v="255"/>
    <b v="1"/>
    <s v="music/electronic music"/>
    <n v="1.1727000000000001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2-09T17:05:07"/>
    <d v="2015-02-09T17:05:07"/>
    <n v="1428184740"/>
    <n v="1423501507"/>
    <b v="0"/>
    <n v="141"/>
    <b v="1"/>
    <s v="music/electronic music"/>
    <n v="1.1175999999999999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d v="2016-08-29T11:35:49"/>
    <d v="2016-08-29T11:35:49"/>
    <n v="1473680149"/>
    <n v="1472470549"/>
    <b v="0"/>
    <n v="159"/>
    <b v="1"/>
    <s v="music/electronic music"/>
    <n v="3.4209999999999998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1-16T18:20:10"/>
    <d v="2015-11-16T18:20:10"/>
    <n v="1450290010"/>
    <n v="1447698010"/>
    <b v="0"/>
    <n v="99"/>
    <b v="1"/>
    <s v="music/electronic music"/>
    <n v="1.0740000000000001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d v="2016-05-24T16:00:25"/>
    <d v="2016-05-24T16:00:25"/>
    <n v="1466697625"/>
    <n v="1464105625"/>
    <b v="0"/>
    <n v="96"/>
    <b v="1"/>
    <s v="music/electronic music"/>
    <n v="1.0849703703703704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1-14T17:34:40"/>
    <d v="2016-11-14T17:34:40"/>
    <n v="1481564080"/>
    <n v="1479144880"/>
    <b v="0"/>
    <n v="27"/>
    <b v="1"/>
    <s v="music/electronic music"/>
    <n v="1.0286144578313252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7-04T04:00:04"/>
    <d v="2016-07-04T04:00:04"/>
    <n v="1470369540"/>
    <n v="1467604804"/>
    <b v="0"/>
    <n v="166"/>
    <b v="1"/>
    <s v="music/electronic music"/>
    <n v="1.3000180000000001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1-12T15:23:40"/>
    <d v="2015-01-12T15:23:40"/>
    <n v="1423668220"/>
    <n v="1421076220"/>
    <b v="0"/>
    <n v="76"/>
    <b v="1"/>
    <s v="music/electronic music"/>
    <n v="1.0765217391304347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2-12-06T10:46:30"/>
    <d v="2012-12-06T10:46:30"/>
    <n v="1357545600"/>
    <n v="1354790790"/>
    <b v="0"/>
    <n v="211"/>
    <b v="1"/>
    <s v="music/electronic music"/>
    <n v="1.1236044444444444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4-25T19:44:22"/>
    <d v="2015-04-25T19:44:22"/>
    <n v="1431925200"/>
    <n v="1429991062"/>
    <b v="0"/>
    <n v="21"/>
    <b v="1"/>
    <s v="music/electronic music"/>
    <n v="1.0209999999999999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2-18T05:33:43"/>
    <d v="2016-02-18T05:33:43"/>
    <n v="1458362023"/>
    <n v="1455773623"/>
    <b v="0"/>
    <n v="61"/>
    <b v="1"/>
    <s v="music/electronic music"/>
    <n v="1.4533333333333334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1-18T02:37:26"/>
    <d v="2016-11-18T02:37:26"/>
    <n v="1481615940"/>
    <n v="1479436646"/>
    <b v="0"/>
    <n v="30"/>
    <b v="1"/>
    <s v="music/electronic music"/>
    <n v="1.282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7-28T17:00:09"/>
    <d v="2016-07-28T17:00:09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11T01:26:32"/>
    <d v="2014-07-11T01:26:32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7-31T16:42:28"/>
    <d v="2014-07-31T16:42:28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4-20T06:04:15"/>
    <d v="2015-04-20T06:04:15"/>
    <n v="1432101855"/>
    <n v="1429509855"/>
    <b v="0"/>
    <n v="292"/>
    <b v="0"/>
    <s v="journalism/audio"/>
    <n v="8.5370000000000001E-2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1-07T22:13:21"/>
    <d v="2015-01-07T22:13:21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7-24T20:59:10"/>
    <d v="2014-07-24T20:59:10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1-11T20:26:00"/>
    <d v="2015-11-11T20:26:00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0-06T19:38:35"/>
    <d v="2014-10-06T19:38:35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8-16T01:16:29"/>
    <d v="2016-08-16T01:16:29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x v="0"/>
    <s v="USD"/>
    <d v="2016-01-13T10:20:45"/>
    <d v="2016-01-13T10:20:45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d v="2015-08-15T19:07:57"/>
    <d v="2015-08-15T19:07:57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7-30T00:20:25"/>
    <d v="2014-07-30T00:20:25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4-23T19:08:15"/>
    <d v="2016-04-23T19:08:15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2-09T04:08:52"/>
    <d v="2017-02-09T04:08:52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7-11T20:26:39"/>
    <d v="2014-07-11T20:26:39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2-06T23:49:05"/>
    <d v="2016-02-06T23:49:05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2-23T17:16:17"/>
    <d v="2015-02-23T17:16:17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1-04T20:54:43"/>
    <d v="2016-11-04T20:54:43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2-12T21:37:23"/>
    <d v="2015-02-12T21:37:23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d v="2015-02-11T18:57:36"/>
    <d v="2015-02-11T18:57:36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3-16T21:54:53"/>
    <d v="2015-03-16T21:54:53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3-03T06:38:28"/>
    <d v="2016-03-03T06:38:28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d v="2016-07-05T19:22:21"/>
    <d v="2016-07-05T19:22:21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01T00:44:22"/>
    <d v="2016-08-01T00:44:22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5-23T05:28:23"/>
    <d v="2013-05-23T05:28:23"/>
    <n v="1373174903"/>
    <n v="1369286903"/>
    <b v="0"/>
    <n v="123"/>
    <b v="0"/>
    <s v="games/video games"/>
    <n v="8.9744444444444446E-2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1-22T09:08:42"/>
    <d v="2014-01-22T09:08:42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6-20T23:06:22"/>
    <d v="2013-06-20T23:06:22"/>
    <n v="1375657582"/>
    <n v="1371769582"/>
    <b v="0"/>
    <n v="148"/>
    <b v="0"/>
    <s v="games/video games"/>
    <n v="3.3673333333333333E-2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1-21T20:32:11"/>
    <d v="2013-11-21T20:32:11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3-11T08:54:24"/>
    <d v="2016-03-11T08:54:24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0-25T05:30:59"/>
    <d v="2013-10-25T05:30:59"/>
    <n v="1385447459"/>
    <n v="1382679059"/>
    <b v="0"/>
    <n v="21"/>
    <b v="0"/>
    <s v="games/video games"/>
    <n v="0.38636363636363635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11T00:17:02"/>
    <d v="2012-09-11T00:17:02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0-18T18:04:53"/>
    <d v="2015-10-18T18:04:53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1-06T19:58:17"/>
    <d v="2014-01-06T19:58:17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09-16T23:09:01"/>
    <d v="2011-09-16T23:09:01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3-12-05T04:09:05"/>
    <d v="2013-12-05T04:09:05"/>
    <n v="1388808545"/>
    <n v="1386216545"/>
    <b v="0"/>
    <n v="30"/>
    <b v="0"/>
    <s v="games/video games"/>
    <n v="6.3092592592592589E-2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4-06T21:41:56"/>
    <d v="2012-04-06T21:41:56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7-18T09:04:10"/>
    <d v="2014-07-18T09:04:10"/>
    <n v="1410426250"/>
    <n v="1405674250"/>
    <b v="0"/>
    <n v="975"/>
    <b v="0"/>
    <s v="games/video games"/>
    <n v="0.62765333333333329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5-12-15T04:00:11"/>
    <d v="2015-12-15T04:00:11"/>
    <n v="1452744011"/>
    <n v="1450152011"/>
    <b v="0"/>
    <n v="167"/>
    <b v="0"/>
    <s v="games/video games"/>
    <n v="0.29376000000000002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6-07T04:42:01"/>
    <d v="2011-06-07T04:42:01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4-19T13:35:36"/>
    <d v="2016-04-19T13:35:36"/>
    <n v="1463232936"/>
    <n v="1461072936"/>
    <b v="0"/>
    <n v="18"/>
    <b v="0"/>
    <s v="games/video games"/>
    <n v="2.6076923076923077E-2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4-11T03:18:53"/>
    <d v="2014-04-11T03:18:53"/>
    <n v="1399778333"/>
    <n v="1397186333"/>
    <b v="0"/>
    <n v="98"/>
    <b v="0"/>
    <s v="games/video games"/>
    <n v="9.1050000000000006E-2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4-12-29T22:14:52"/>
    <d v="2014-12-29T22:14:52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7-11T21:44:48"/>
    <d v="2012-07-11T21:44:48"/>
    <n v="1344635088"/>
    <n v="1342043088"/>
    <b v="0"/>
    <n v="3"/>
    <b v="0"/>
    <s v="games/video games"/>
    <n v="5.5999999999999999E-3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6-03T15:49:43"/>
    <d v="2014-06-03T15:49:43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d v="2014-07-09T21:53:24"/>
    <d v="2014-07-09T21:53:24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2-13T16:06:15"/>
    <d v="2016-02-13T16:06:15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d v="2014-07-25T20:48:11"/>
    <d v="2014-07-25T20:48:11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5-16T17:08:07"/>
    <d v="2014-05-16T17:08:07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3-25T19:11:07"/>
    <d v="2014-03-25T19:11:07"/>
    <n v="1398366667"/>
    <n v="1395774667"/>
    <b v="0"/>
    <n v="147"/>
    <b v="0"/>
    <s v="games/video games"/>
    <n v="0.14182977777777778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d v="2015-05-27T04:32:55"/>
    <d v="2015-05-27T04:32:55"/>
    <n v="1435293175"/>
    <n v="1432701175"/>
    <b v="0"/>
    <n v="49"/>
    <b v="0"/>
    <s v="games/video games"/>
    <n v="7.8266666666666665E-2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4-29T04:27:33"/>
    <d v="2015-04-29T04:27:33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3-11T19:41:12"/>
    <d v="2016-03-11T19:41:12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2-12-07T00:37:18"/>
    <d v="2012-12-07T00:37:18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1-27T23:22:17"/>
    <d v="2016-01-27T23:22:17"/>
    <n v="1455232937"/>
    <n v="1453936937"/>
    <b v="0"/>
    <n v="4"/>
    <b v="0"/>
    <s v="games/video games"/>
    <n v="0.1408333333333333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09-09T17:07:13"/>
    <d v="2011-09-09T17:07:13"/>
    <n v="1318180033"/>
    <n v="1315588033"/>
    <b v="0"/>
    <n v="27"/>
    <b v="0"/>
    <s v="games/video games"/>
    <n v="0.18300055555555556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7-31T12:53:40"/>
    <d v="2013-07-31T12:53:40"/>
    <n v="1377867220"/>
    <n v="1375275220"/>
    <b v="0"/>
    <n v="94"/>
    <b v="0"/>
    <s v="games/video games"/>
    <n v="5.0347999999999997E-2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09-03T12:25:54"/>
    <d v="2014-09-03T12:25:54"/>
    <n v="1412393400"/>
    <n v="1409747154"/>
    <b v="0"/>
    <n v="29"/>
    <b v="0"/>
    <s v="games/video games"/>
    <n v="0.17933333333333334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1-21T19:01:17"/>
    <d v="2014-01-21T19:01:17"/>
    <n v="1393786877"/>
    <n v="1390330877"/>
    <b v="0"/>
    <n v="7"/>
    <b v="0"/>
    <s v="games/video games"/>
    <n v="4.6999999999999999E-4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3-14T18:18:15"/>
    <d v="2014-03-14T18:18:15"/>
    <n v="1397413095"/>
    <n v="1394821095"/>
    <b v="0"/>
    <n v="22"/>
    <b v="0"/>
    <s v="games/video games"/>
    <n v="7.2120000000000004E-2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4-13T20:04:28"/>
    <d v="2015-04-13T20:04:28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1-15T02:39:31"/>
    <d v="2016-01-15T02:39:31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6-17T18:32:18"/>
    <d v="2016-06-17T18:32:18"/>
    <n v="1468519920"/>
    <n v="1466188338"/>
    <b v="0"/>
    <n v="6"/>
    <b v="0"/>
    <s v="games/video games"/>
    <n v="4.0999999999999999E-4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0-30T01:05:25"/>
    <d v="2013-10-30T01:05:25"/>
    <n v="1386568740"/>
    <n v="1383095125"/>
    <b v="0"/>
    <n v="24"/>
    <b v="0"/>
    <s v="games/video games"/>
    <n v="5.3124999999999999E-2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4-19T05:19:50"/>
    <d v="2016-04-19T05:19:50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5-12T09:50:21"/>
    <d v="2014-05-12T09:50:21"/>
    <n v="1402480221"/>
    <n v="1399888221"/>
    <b v="0"/>
    <n v="37"/>
    <b v="0"/>
    <s v="games/video games"/>
    <n v="4.9516666666666667E-2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2-22T03:15:27"/>
    <d v="2014-02-22T03:15:27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3-05T17:46:15"/>
    <d v="2012-03-05T17:46:15"/>
    <n v="1333557975"/>
    <n v="1330969575"/>
    <b v="0"/>
    <n v="7"/>
    <b v="0"/>
    <s v="games/video games"/>
    <n v="0.41249999999999998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6-23T20:40:24"/>
    <d v="2014-06-23T20:40:24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2-13T15:17:15"/>
    <d v="2012-02-13T15:17:15"/>
    <n v="1334326635"/>
    <n v="1329146235"/>
    <b v="0"/>
    <n v="21"/>
    <b v="0"/>
    <s v="games/video games"/>
    <n v="2.93E-2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0-19T18:03:10"/>
    <d v="2016-10-19T18:03:10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1-07T22:23:42"/>
    <d v="2012-11-07T22:23:42"/>
    <n v="1354919022"/>
    <n v="1352327022"/>
    <b v="0"/>
    <n v="11"/>
    <b v="0"/>
    <s v="games/video games"/>
    <n v="5.1000000000000004E-3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5-12-09T04:53:10"/>
    <d v="2015-12-09T04:53:10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4-11-20T18:13:31"/>
    <d v="2014-11-20T18:13:31"/>
    <n v="1421656200"/>
    <n v="1416507211"/>
    <b v="0"/>
    <n v="312"/>
    <b v="0"/>
    <s v="games/video games"/>
    <n v="0.35537409090909089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7-15T23:27:00"/>
    <d v="2014-07-15T23:27:00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09-09T08:18:07"/>
    <d v="2013-09-09T08:18:07"/>
    <n v="1381306687"/>
    <n v="1378714687"/>
    <b v="0"/>
    <n v="3"/>
    <b v="0"/>
    <s v="games/video games"/>
    <n v="1.6666666666666668E-3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2-29T16:41:35"/>
    <d v="2016-02-29T16:41:35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4-10T20:20:08"/>
    <d v="2012-04-10T20:20:08"/>
    <n v="1339273208"/>
    <n v="1334089208"/>
    <b v="0"/>
    <n v="10"/>
    <b v="0"/>
    <s v="games/video games"/>
    <n v="3.5704000000000004E-4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1-25T14:21:53"/>
    <d v="2015-11-25T14:21:53"/>
    <n v="1451053313"/>
    <n v="1448461313"/>
    <b v="0"/>
    <n v="8"/>
    <b v="0"/>
    <s v="games/video games"/>
    <n v="8.3000000000000004E-2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3-06T03:59:39"/>
    <d v="2014-03-06T03:59:39"/>
    <n v="1396666779"/>
    <n v="1394078379"/>
    <b v="0"/>
    <n v="3"/>
    <b v="0"/>
    <s v="games/video games"/>
    <n v="2.4222222222222221E-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3-24T19:01:04"/>
    <d v="2014-03-24T19:01:04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09-13T20:56:40"/>
    <d v="2011-09-13T20:56:40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2-12T22:25:16"/>
    <d v="2016-02-12T22:25:16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16T16:53:45"/>
    <d v="2013-05-16T16:53:45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3-20T12:34:08"/>
    <d v="2014-03-20T12:34:08"/>
    <n v="1397910848"/>
    <n v="1395318848"/>
    <b v="0"/>
    <n v="3"/>
    <b v="0"/>
    <s v="games/video games"/>
    <n v="2.2000000000000001E-3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3-31T16:00:51"/>
    <d v="2015-03-31T16:00:51"/>
    <n v="1430409651"/>
    <n v="1427817651"/>
    <b v="0"/>
    <n v="7"/>
    <b v="0"/>
    <s v="games/mobile games"/>
    <n v="4.7222222222222223E-3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7-27T14:58:50"/>
    <d v="2015-07-27T14:58:50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6-14T07:51:34"/>
    <d v="2016-06-14T07:51:34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0-14T20:30:00"/>
    <d v="2014-10-14T20:30:00"/>
    <n v="1416000600"/>
    <n v="1413318600"/>
    <b v="0"/>
    <n v="23"/>
    <b v="0"/>
    <s v="games/mobile games"/>
    <n v="1.6714285714285713E-2"/>
    <n v="25.43"/>
    <s v="games"/>
    <x v="18"/>
  </r>
  <r>
    <n v="1128"/>
    <s v="Flying Turds"/>
    <s v="#havingfunFTW"/>
    <n v="1000"/>
    <n v="1"/>
    <x v="2"/>
    <x v="1"/>
    <s v="GBP"/>
    <d v="2014-07-08T15:35:17"/>
    <d v="2014-07-08T15:35:17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5-06T06:21:33"/>
    <d v="2016-05-06T06:21:33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09-26T23:55:00"/>
    <d v="2014-09-26T23:55:00"/>
    <n v="1416963300"/>
    <n v="1411775700"/>
    <b v="0"/>
    <n v="3"/>
    <b v="0"/>
    <s v="games/mobile games"/>
    <n v="2.2000000000000001E-3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1-24T21:47:48"/>
    <d v="2015-11-24T21:47:48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02T02:46:11"/>
    <d v="2016-12-02T02:46:11"/>
    <n v="1483238771"/>
    <n v="1480646771"/>
    <b v="0"/>
    <n v="13"/>
    <b v="0"/>
    <s v="games/mobile games"/>
    <n v="0.14380000000000001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01T09:46:21"/>
    <d v="2014-07-01T09:46:21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15T06:50:28"/>
    <d v="2014-11-15T06:50:28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7-07T23:44:54"/>
    <d v="2016-07-07T23:44:54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1-19T16:07:09"/>
    <d v="2015-11-19T16:07:09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3-24T19:40:21"/>
    <d v="2016-03-24T19:40:21"/>
    <n v="1461440421"/>
    <n v="1458848421"/>
    <b v="0"/>
    <n v="39"/>
    <b v="0"/>
    <s v="games/mobile games"/>
    <n v="0.39500000000000002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01T21:45:31"/>
    <d v="2017-01-01T21:45:31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4-12-02T08:20:26"/>
    <d v="2014-12-02T08:20:26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7-07T11:05:21"/>
    <d v="2015-07-07T11:05:21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d v="2015-06-09T16:47:30"/>
    <d v="2015-06-09T16:47:30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1-18T00:08:47"/>
    <d v="2015-01-18T00:08:47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1-17T04:38:46"/>
    <d v="2015-11-17T04:38:46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3-30T04:22:00"/>
    <d v="2015-03-30T04:22:00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08-03T17:56:32"/>
    <d v="2014-08-03T17:56:32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3-25T22:52:53"/>
    <d v="2014-03-25T22:52:53"/>
    <n v="1399071173"/>
    <n v="1395787973"/>
    <b v="0"/>
    <n v="12"/>
    <b v="0"/>
    <s v="food/food trucks"/>
    <n v="8.8333333333333333E-2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08-20T23:19:43"/>
    <d v="2014-08-20T23:19:43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1-01T04:06:21"/>
    <d v="2016-11-01T04:06:21"/>
    <n v="1480568781"/>
    <n v="1477973181"/>
    <b v="0"/>
    <n v="3"/>
    <b v="0"/>
    <s v="food/food trucks"/>
    <n v="4.8666666666666667E-3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d v="2016-05-17T17:02:46"/>
    <d v="2016-05-17T17:02:46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d v="2015-11-09T22:54:35"/>
    <d v="2015-11-09T22:54:35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8-08T02:27:43"/>
    <d v="2015-08-08T02:27:43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d v="2015-04-15T17:01:52"/>
    <d v="2015-04-15T17:01:52"/>
    <n v="1431709312"/>
    <n v="1429117312"/>
    <b v="0"/>
    <n v="15"/>
    <b v="0"/>
    <s v="food/food trucks"/>
    <n v="5.6937500000000002E-2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d v="2015-05-19T17:08:25"/>
    <d v="2015-05-19T17:08:25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8-07T02:36:46"/>
    <d v="2015-08-07T02:36:46"/>
    <n v="1441507006"/>
    <n v="1438915006"/>
    <b v="0"/>
    <n v="3"/>
    <b v="0"/>
    <s v="food/food trucks"/>
    <n v="6.5000000000000002E-2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7-15T18:20:08"/>
    <d v="2014-07-15T18:20:08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1-25T01:42:42"/>
    <d v="2015-01-25T01:42:42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0-06T15:04:40"/>
    <d v="2014-10-06T15:04:40"/>
    <n v="1417795480"/>
    <n v="1412607880"/>
    <b v="0"/>
    <n v="3"/>
    <b v="0"/>
    <s v="food/food trucks"/>
    <n v="1.5100000000000001E-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1-09T02:12:08"/>
    <d v="2014-11-09T02:12:08"/>
    <n v="1418091128"/>
    <n v="1415499128"/>
    <b v="0"/>
    <n v="3"/>
    <b v="0"/>
    <s v="food/food trucks"/>
    <n v="4.6666666666666671E-3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5-30T17:26:05"/>
    <d v="2015-05-30T17:26:05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2-26T03:43:06"/>
    <d v="2015-02-26T03:43:06"/>
    <n v="1427510586"/>
    <n v="1424922186"/>
    <b v="0"/>
    <n v="19"/>
    <b v="0"/>
    <s v="food/food trucks"/>
    <n v="3.85E-2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4-28T15:06:29"/>
    <d v="2015-04-28T15:06:29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8-25T16:24:24"/>
    <d v="2014-08-25T16:24:24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7-10T17:22:00"/>
    <d v="2014-07-10T17:22:00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5-19T17:23:02"/>
    <d v="2016-05-19T17:23:02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6-02T05:08:50"/>
    <d v="2014-06-02T05:08:50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5-26T11:39:02"/>
    <d v="2015-05-26T11:39:02"/>
    <n v="1435291200"/>
    <n v="1432640342"/>
    <b v="0"/>
    <n v="8"/>
    <b v="0"/>
    <s v="food/food trucks"/>
    <n v="0.1913999999999999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8-12T17:38:15"/>
    <d v="2014-08-12T17:38:15"/>
    <n v="1410543495"/>
    <n v="1407865095"/>
    <b v="0"/>
    <n v="16"/>
    <b v="0"/>
    <s v="food/food trucks"/>
    <n v="1.6316666666666667E-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8-23T01:17:45"/>
    <d v="2016-08-23T01:17:45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1-23T08:29:23"/>
    <d v="2015-01-23T08:29:23"/>
    <n v="1424593763"/>
    <n v="1422001763"/>
    <b v="0"/>
    <n v="3"/>
    <b v="0"/>
    <s v="food/food trucks"/>
    <n v="1.6999999999999999E-3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4-30T21:26:11"/>
    <d v="2015-04-30T21:26:11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0-26T19:18:47"/>
    <d v="2014-10-26T19:18:47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d v="2014-07-21T16:22:32"/>
    <d v="2014-07-21T16:22:32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6-29T04:27:37"/>
    <d v="2015-06-29T04:27:37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4-08T20:12:07"/>
    <d v="2016-04-08T20:12:07"/>
    <n v="1462738327"/>
    <n v="1460146327"/>
    <b v="0"/>
    <n v="19"/>
    <b v="0"/>
    <s v="food/food trucks"/>
    <n v="5.906666666666667E-2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6-15T17:28:59"/>
    <d v="2015-06-15T17:28:59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1-11T00:28:18"/>
    <d v="2017-01-11T00:28:18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09-15T15:51:36"/>
    <d v="2014-09-15T15:51:36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7-17T21:44:12"/>
    <d v="2014-07-17T21:44:12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09-28T17:17:07"/>
    <d v="2015-09-28T17:17:07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5-22T19:21:54"/>
    <d v="2014-05-22T19:21:54"/>
    <n v="1403983314"/>
    <n v="1400786514"/>
    <b v="0"/>
    <n v="85"/>
    <b v="0"/>
    <s v="food/food trucks"/>
    <n v="0.11749999999999999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d v="2015-01-30T08:08:41"/>
    <d v="2015-01-30T08:08:41"/>
    <n v="1425197321"/>
    <n v="1422605321"/>
    <b v="0"/>
    <n v="3"/>
    <b v="0"/>
    <s v="food/food trucks"/>
    <n v="8.0000000000000007E-5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6-12-24T19:51:28"/>
    <d v="2016-12-24T19:51:28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0-13T20:40:23"/>
    <d v="2016-10-13T20:40:23"/>
    <n v="1478059140"/>
    <n v="1476391223"/>
    <b v="0"/>
    <n v="3"/>
    <b v="0"/>
    <s v="food/food trucks"/>
    <n v="0.0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1-06T14:23:31"/>
    <d v="2017-01-06T14:23:31"/>
    <n v="1486391011"/>
    <n v="1483712611"/>
    <b v="0"/>
    <n v="375"/>
    <b v="1"/>
    <s v="photography/photobooks"/>
    <n v="1.0493636363636363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5-06T20:45:49"/>
    <d v="2015-05-06T20:45:49"/>
    <n v="1433736000"/>
    <n v="1430945149"/>
    <b v="0"/>
    <n v="111"/>
    <b v="1"/>
    <s v="photography/photobooks"/>
    <n v="1.0544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4-29T20:43:15"/>
    <d v="2015-04-29T20:43:15"/>
    <n v="1433198520"/>
    <n v="1430340195"/>
    <b v="0"/>
    <n v="123"/>
    <b v="1"/>
    <s v="photography/photobooks"/>
    <n v="1.0673333333333332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4-15T21:28:43"/>
    <d v="2015-04-15T21:28:43"/>
    <n v="1431885600"/>
    <n v="1429133323"/>
    <b v="0"/>
    <n v="70"/>
    <b v="1"/>
    <s v="photography/photobooks"/>
    <n v="1.0412571428571429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07T16:49:00"/>
    <d v="2016-12-07T16:49:00"/>
    <n v="1482943740"/>
    <n v="1481129340"/>
    <b v="0"/>
    <n v="85"/>
    <b v="1"/>
    <s v="photography/photobooks"/>
    <n v="1.6054999999999999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08T23:29:55"/>
    <d v="2016-06-08T23:29:55"/>
    <n v="1467242995"/>
    <n v="1465428595"/>
    <b v="0"/>
    <n v="86"/>
    <b v="1"/>
    <s v="photography/photobooks"/>
    <n v="1.0777777777777777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01T15:58:45"/>
    <d v="2014-08-01T15:58:45"/>
    <n v="1409500725"/>
    <n v="1406908725"/>
    <b v="0"/>
    <n v="13"/>
    <b v="1"/>
    <s v="photography/photobooks"/>
    <n v="1.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2-19T14:29:20"/>
    <d v="2016-02-19T14:29:20"/>
    <n v="1458480560"/>
    <n v="1455892160"/>
    <b v="0"/>
    <n v="33"/>
    <b v="1"/>
    <s v="photography/photobooks"/>
    <n v="1.0907407407407408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1-12T12:09:38"/>
    <d v="2017-01-12T12:09:38"/>
    <n v="1486814978"/>
    <n v="1484222978"/>
    <b v="0"/>
    <n v="15"/>
    <b v="1"/>
    <s v="photography/photobooks"/>
    <n v="2.9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2-09T18:37:33"/>
    <d v="2016-02-09T18:37:33"/>
    <n v="1460223453"/>
    <n v="1455043053"/>
    <b v="0"/>
    <n v="273"/>
    <b v="1"/>
    <s v="photography/photobooks"/>
    <n v="1.0395714285714286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3-09T11:42:59"/>
    <d v="2015-03-09T11:42:59"/>
    <n v="1428493379"/>
    <n v="1425901379"/>
    <b v="0"/>
    <n v="714"/>
    <b v="1"/>
    <s v="photography/photobooks"/>
    <n v="3.2223999999999999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0-21T08:20:53"/>
    <d v="2015-10-21T08:20:53"/>
    <n v="1450602000"/>
    <n v="1445415653"/>
    <b v="0"/>
    <n v="170"/>
    <b v="1"/>
    <s v="photography/photobooks"/>
    <n v="1.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1-18T19:38:59"/>
    <d v="2015-11-18T19:38:59"/>
    <n v="1450467539"/>
    <n v="1447875539"/>
    <b v="0"/>
    <n v="512"/>
    <b v="1"/>
    <s v="photography/photobooks"/>
    <n v="2.6991034482758622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5-13T15:57:14"/>
    <d v="2016-05-13T15:57:14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1-25T14:51:26"/>
    <d v="2015-11-25T14:51:26"/>
    <n v="1451530800"/>
    <n v="1448463086"/>
    <b v="0"/>
    <n v="167"/>
    <b v="1"/>
    <s v="photography/photobooks"/>
    <n v="2.6059999999999999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6-06T18:30:00"/>
    <d v="2015-06-06T18:30:00"/>
    <n v="1436380200"/>
    <n v="1433615400"/>
    <b v="0"/>
    <n v="9"/>
    <b v="1"/>
    <s v="photography/photobooks"/>
    <n v="1.013167795334838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3-26T11:27:36"/>
    <d v="2015-03-26T11:27:36"/>
    <n v="1429183656"/>
    <n v="1427369256"/>
    <b v="0"/>
    <n v="103"/>
    <b v="1"/>
    <s v="photography/photobooks"/>
    <n v="1.2560416666666667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6-15T14:34:06"/>
    <d v="2016-06-15T14:34:06"/>
    <n v="1468593246"/>
    <n v="1466001246"/>
    <b v="0"/>
    <n v="111"/>
    <b v="1"/>
    <s v="photography/photobooks"/>
    <n v="1.0243783333333334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5-28T06:55:54"/>
    <d v="2015-05-28T06:55:54"/>
    <n v="1435388154"/>
    <n v="1432796154"/>
    <b v="0"/>
    <n v="271"/>
    <b v="1"/>
    <s v="photography/photobooks"/>
    <n v="1.99244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01T14:45:27"/>
    <d v="2015-05-01T14:45:27"/>
    <n v="1433083527"/>
    <n v="1430491527"/>
    <b v="0"/>
    <n v="101"/>
    <b v="1"/>
    <s v="photography/photobooks"/>
    <n v="1.0245398773006136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0-20T17:57:13"/>
    <d v="2015-10-20T17:57:13"/>
    <n v="1449205200"/>
    <n v="1445363833"/>
    <b v="0"/>
    <n v="57"/>
    <b v="1"/>
    <s v="photography/photobooks"/>
    <n v="1.0294615384615384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5-14T12:09:11"/>
    <d v="2015-05-14T12:09:11"/>
    <n v="1434197351"/>
    <n v="1431605351"/>
    <b v="0"/>
    <n v="62"/>
    <b v="1"/>
    <s v="photography/photobooks"/>
    <n v="1.0086153846153847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2-06T18:37:33"/>
    <d v="2017-02-06T18:37:33"/>
    <n v="1489238940"/>
    <n v="1486406253"/>
    <b v="0"/>
    <n v="32"/>
    <b v="1"/>
    <s v="photography/photobooks"/>
    <n v="1.1499999999999999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d v="2016-03-01T10:19:33"/>
    <d v="2016-03-01T10:19:33"/>
    <n v="1459418400"/>
    <n v="1456827573"/>
    <b v="0"/>
    <n v="141"/>
    <b v="1"/>
    <s v="photography/photobooks"/>
    <n v="1.0416766467065868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2-23T17:01:04"/>
    <d v="2016-02-23T17:01:04"/>
    <n v="1458835264"/>
    <n v="1456246864"/>
    <b v="0"/>
    <n v="75"/>
    <b v="1"/>
    <s v="photography/photobooks"/>
    <n v="1.5529999999999999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1-26T20:18:25"/>
    <d v="2017-01-26T20:18:25"/>
    <n v="1488053905"/>
    <n v="1485461905"/>
    <b v="0"/>
    <n v="46"/>
    <b v="1"/>
    <s v="photography/photobooks"/>
    <n v="1.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d v="2015-05-08T22:36:12"/>
    <d v="2015-05-08T22:36:12"/>
    <n v="1433106000"/>
    <n v="1431124572"/>
    <b v="0"/>
    <n v="103"/>
    <b v="1"/>
    <s v="photography/photobooks"/>
    <n v="2.5431499999999998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5-25T20:47:41"/>
    <d v="2016-05-25T20:47:41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10T22:48:15"/>
    <d v="2015-11-10T22:48:15"/>
    <n v="1448586000"/>
    <n v="1447195695"/>
    <b v="0"/>
    <n v="83"/>
    <b v="1"/>
    <s v="photography/photobooks"/>
    <n v="1.2904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6-12-27T18:08:20"/>
    <d v="2016-12-27T18:08:20"/>
    <n v="1485886100"/>
    <n v="1482862100"/>
    <b v="0"/>
    <n v="108"/>
    <b v="1"/>
    <s v="photography/photobooks"/>
    <n v="1.0223076923076924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4-10T20:10:05"/>
    <d v="2015-04-10T20:10:05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4-30T22:09:16"/>
    <d v="2014-04-30T22:09:16"/>
    <n v="1401487756"/>
    <n v="1398895756"/>
    <b v="0"/>
    <n v="549"/>
    <b v="1"/>
    <s v="photography/photobooks"/>
    <n v="7.8608020000000005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08-31T14:47:37"/>
    <d v="2015-08-31T14:47:37"/>
    <n v="1443826980"/>
    <n v="1441032457"/>
    <b v="0"/>
    <n v="222"/>
    <b v="1"/>
    <s v="photography/photobooks"/>
    <n v="1.4570000000000001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6-14T19:25:40"/>
    <d v="2016-06-14T19:25:40"/>
    <n v="1468524340"/>
    <n v="1465932340"/>
    <b v="0"/>
    <n v="183"/>
    <b v="1"/>
    <s v="photography/photobooks"/>
    <n v="1.026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01T15:53:20"/>
    <d v="2015-10-01T15:53:20"/>
    <n v="1446346800"/>
    <n v="1443714800"/>
    <b v="0"/>
    <n v="89"/>
    <b v="1"/>
    <s v="photography/photobooks"/>
    <n v="1.7227777777777777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d v="2016-09-20T11:05:13"/>
    <d v="2016-09-20T11:05:13"/>
    <n v="1476961513"/>
    <n v="1474369513"/>
    <b v="0"/>
    <n v="253"/>
    <b v="1"/>
    <s v="photography/photobooks"/>
    <n v="1.5916819571865444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7-26T15:05:12"/>
    <d v="2015-07-26T15:05:12"/>
    <n v="1440515112"/>
    <n v="1437923112"/>
    <b v="0"/>
    <n v="140"/>
    <b v="1"/>
    <s v="photography/photobooks"/>
    <n v="1.0376666666666667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1-06T11:24:48"/>
    <d v="2016-11-06T11:24:48"/>
    <n v="1480809600"/>
    <n v="1478431488"/>
    <b v="0"/>
    <n v="103"/>
    <b v="1"/>
    <s v="photography/photobooks"/>
    <n v="1.1140954545454547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d v="2016-03-01T17:17:27"/>
    <d v="2016-03-01T17:17:27"/>
    <n v="1459483200"/>
    <n v="1456852647"/>
    <b v="0"/>
    <n v="138"/>
    <b v="1"/>
    <s v="photography/photobooks"/>
    <n v="2.80375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0-11T04:15:09"/>
    <d v="2016-10-11T04:15:09"/>
    <n v="1478754909"/>
    <n v="1476159309"/>
    <b v="0"/>
    <n v="191"/>
    <b v="1"/>
    <s v="photography/photobooks"/>
    <n v="1.1210606060606061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4-07T13:11:42"/>
    <d v="2014-04-07T13:11:42"/>
    <n v="1402060302"/>
    <n v="1396876302"/>
    <b v="0"/>
    <n v="18"/>
    <b v="0"/>
    <s v="music/world music"/>
    <n v="7.0666666666666669E-2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08-23T21:44:38"/>
    <d v="2013-08-23T21:44:38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3-17T20:59:41"/>
    <d v="2014-03-17T20:59:41"/>
    <n v="1398042000"/>
    <n v="1395089981"/>
    <b v="0"/>
    <n v="40"/>
    <b v="0"/>
    <s v="music/world music"/>
    <n v="3.8739999999999997E-2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7-07T22:03:36"/>
    <d v="2014-07-07T22:03:36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7-30T17:30:08"/>
    <d v="2011-07-30T17:30:08"/>
    <n v="1317231008"/>
    <n v="1312047008"/>
    <b v="0"/>
    <n v="24"/>
    <b v="0"/>
    <s v="music/world music"/>
    <n v="0.29299999999999998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3-17T11:02:07"/>
    <d v="2012-03-17T11:02:07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1-25T23:20:30"/>
    <d v="2011-01-25T23:20:30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7-08T22:36:08"/>
    <d v="2015-07-08T22:36:08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08-20T20:21:10"/>
    <d v="2013-08-20T20:21:10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1-31T22:46:14"/>
    <d v="2012-01-31T22:46:14"/>
    <n v="1329864374"/>
    <n v="1328049974"/>
    <b v="0"/>
    <n v="6"/>
    <b v="0"/>
    <s v="music/world music"/>
    <n v="0.11600000000000001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1-03T18:55:42"/>
    <d v="2015-01-03T18:55:42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1-05T03:14:59"/>
    <d v="2013-11-05T03:14:59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d v="2012-07-20T16:19:24"/>
    <d v="2012-07-20T16:19:24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04T06:47:45"/>
    <d v="2012-08-04T06:47:45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7-07T14:38:56"/>
    <d v="2011-07-07T14:38:56"/>
    <n v="1312641536"/>
    <n v="1310049536"/>
    <b v="0"/>
    <n v="3"/>
    <b v="0"/>
    <s v="music/world music"/>
    <n v="0.17799999999999999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1-12-06T23:06:07"/>
    <d v="2011-12-06T23:06:07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5-15T00:57:37"/>
    <d v="2013-05-15T00:57:37"/>
    <n v="1373665860"/>
    <n v="1368579457"/>
    <b v="0"/>
    <n v="8"/>
    <b v="0"/>
    <s v="music/world music"/>
    <n v="3.0124999999999999E-2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0-11T20:06:20"/>
    <d v="2014-10-11T20:06:20"/>
    <n v="1414994340"/>
    <n v="1413057980"/>
    <b v="0"/>
    <n v="34"/>
    <b v="0"/>
    <s v="music/world music"/>
    <n v="0.50739999999999996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8-27T03:58:22"/>
    <d v="2011-08-27T03:58:22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5-08T21:06:11"/>
    <d v="2011-05-08T21:06:11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3-22T19:48:43"/>
    <d v="2013-03-22T19:48:43"/>
    <n v="1366664400"/>
    <n v="1363981723"/>
    <b v="1"/>
    <n v="45"/>
    <b v="1"/>
    <s v="music/rock"/>
    <n v="1.038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5-15T14:23:54"/>
    <d v="2014-05-15T14:23:54"/>
    <n v="1402755834"/>
    <n v="1400163834"/>
    <b v="1"/>
    <n v="17"/>
    <b v="1"/>
    <s v="music/rock"/>
    <n v="1.2024999999999999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0-22T01:02:29"/>
    <d v="2011-10-22T01:02:29"/>
    <n v="1323136949"/>
    <n v="1319245349"/>
    <b v="1"/>
    <n v="31"/>
    <b v="1"/>
    <s v="music/rock"/>
    <n v="1.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4-06T07:00:55"/>
    <d v="2013-04-06T07:00:55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5-08T15:45:53"/>
    <d v="2014-05-08T15:45:53"/>
    <n v="1402642740"/>
    <n v="1399563953"/>
    <b v="1"/>
    <n v="59"/>
    <b v="1"/>
    <s v="music/rock"/>
    <n v="1.5164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6-07T17:46:51"/>
    <d v="2012-06-07T17:46:51"/>
    <n v="1341683211"/>
    <n v="1339091211"/>
    <b v="1"/>
    <n v="81"/>
    <b v="1"/>
    <s v="music/rock"/>
    <n v="1.044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7-23T15:25:31"/>
    <d v="2014-07-23T15:25:31"/>
    <n v="1410017131"/>
    <n v="1406129131"/>
    <b v="1"/>
    <n v="508"/>
    <b v="1"/>
    <s v="music/rock"/>
    <n v="2.0015333333333332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7-27T19:32:47"/>
    <d v="2011-07-27T19:32:47"/>
    <n v="1316979167"/>
    <n v="1311795167"/>
    <b v="1"/>
    <n v="74"/>
    <b v="1"/>
    <s v="music/rock"/>
    <n v="1.018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09-26T23:42:49"/>
    <d v="2013-09-26T23:42:49"/>
    <n v="1382658169"/>
    <n v="1380238969"/>
    <b v="1"/>
    <n v="141"/>
    <b v="1"/>
    <s v="music/rock"/>
    <n v="1.3765714285714286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8-04T18:48:27"/>
    <d v="2014-08-04T18:48:27"/>
    <n v="1409770107"/>
    <n v="1407178107"/>
    <b v="1"/>
    <n v="711"/>
    <b v="1"/>
    <s v="music/rock"/>
    <n v="3038.3319999999999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1-05T14:54:46"/>
    <d v="2010-11-05T14:54:46"/>
    <n v="1293857940"/>
    <n v="1288968886"/>
    <b v="1"/>
    <n v="141"/>
    <b v="1"/>
    <s v="music/rock"/>
    <n v="1.9885074626865671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1-01T20:17:32"/>
    <d v="2013-11-01T20:17:32"/>
    <n v="1385932652"/>
    <n v="1383337052"/>
    <b v="1"/>
    <n v="109"/>
    <b v="1"/>
    <s v="music/rock"/>
    <n v="2.0236666666666667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1-13T22:03:51"/>
    <d v="2012-01-13T22:03:51"/>
    <n v="1329084231"/>
    <n v="1326492231"/>
    <b v="1"/>
    <n v="361"/>
    <b v="1"/>
    <s v="music/rock"/>
    <n v="1.1796376666666666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2-13T02:03:10"/>
    <d v="2011-02-13T02:03:10"/>
    <n v="1301792590"/>
    <n v="1297562590"/>
    <b v="1"/>
    <n v="176"/>
    <b v="1"/>
    <s v="music/rock"/>
    <n v="2.9472727272727273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01T14:40:12"/>
    <d v="2013-08-01T14:40:12"/>
    <n v="1377960012"/>
    <n v="1375368012"/>
    <b v="1"/>
    <n v="670"/>
    <b v="1"/>
    <s v="music/rock"/>
    <n v="2.1314633333333335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5-07T23:17:44"/>
    <d v="2014-05-07T23:17:44"/>
    <n v="1402286340"/>
    <n v="1399504664"/>
    <b v="1"/>
    <n v="96"/>
    <b v="1"/>
    <s v="music/rock"/>
    <n v="1.042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1-27T20:13:40"/>
    <d v="2014-01-27T20:13:40"/>
    <n v="1393445620"/>
    <n v="1390853620"/>
    <b v="1"/>
    <n v="74"/>
    <b v="1"/>
    <s v="music/rock"/>
    <n v="1.1366666666666667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3-12-30T08:13:47"/>
    <d v="2013-12-30T08:13:47"/>
    <n v="1390983227"/>
    <n v="1388391227"/>
    <b v="1"/>
    <n v="52"/>
    <b v="1"/>
    <s v="music/rock"/>
    <n v="1.0125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1-17T18:18:12"/>
    <d v="2014-01-17T18:18:12"/>
    <n v="1392574692"/>
    <n v="1389982692"/>
    <b v="1"/>
    <n v="105"/>
    <b v="1"/>
    <s v="music/rock"/>
    <n v="1.2541538461538462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2-22T02:01:10"/>
    <d v="2014-02-22T02:01:10"/>
    <n v="1396054800"/>
    <n v="1393034470"/>
    <b v="1"/>
    <n v="41"/>
    <b v="1"/>
    <s v="music/rock"/>
    <n v="1.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09-30T15:54:43"/>
    <d v="2013-09-30T15:54:43"/>
    <n v="1383062083"/>
    <n v="1380556483"/>
    <b v="1"/>
    <n v="34"/>
    <b v="1"/>
    <s v="music/rock"/>
    <n v="1.664615384615384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0-14T15:43:35"/>
    <d v="2010-10-14T15:43:35"/>
    <n v="1291131815"/>
    <n v="1287071015"/>
    <b v="1"/>
    <n v="66"/>
    <b v="1"/>
    <s v="music/rock"/>
    <n v="1.191477142857142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3-12-12T21:02:25"/>
    <d v="2013-12-12T21:02:25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6-24T14:02:38"/>
    <d v="2013-06-24T14:02:38"/>
    <n v="1374674558"/>
    <n v="1372082558"/>
    <b v="1"/>
    <n v="159"/>
    <b v="1"/>
    <s v="music/rock"/>
    <n v="1.018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8-21T20:17:27"/>
    <d v="2013-08-21T20:17:27"/>
    <n v="1379708247"/>
    <n v="1377116247"/>
    <b v="1"/>
    <n v="182"/>
    <b v="1"/>
    <s v="music/rock"/>
    <n v="1.166666666666666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3-16T19:45:12"/>
    <d v="2016-03-16T19:45:12"/>
    <n v="1460764800"/>
    <n v="1458157512"/>
    <b v="1"/>
    <n v="206"/>
    <b v="1"/>
    <s v="music/rock"/>
    <n v="1.0864893617021276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1-25T20:34:02"/>
    <d v="2012-01-25T20:34:02"/>
    <n v="1332704042"/>
    <n v="1327523642"/>
    <b v="1"/>
    <n v="169"/>
    <b v="1"/>
    <s v="music/rock"/>
    <n v="1.1472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0-14T16:24:19"/>
    <d v="2013-10-14T16:24:19"/>
    <n v="1384363459"/>
    <n v="1381767859"/>
    <b v="1"/>
    <n v="31"/>
    <b v="1"/>
    <s v="music/rock"/>
    <n v="1.018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4-06T17:52:59"/>
    <d v="2010-04-06T17:52:59"/>
    <n v="1276574400"/>
    <n v="1270576379"/>
    <b v="1"/>
    <n v="28"/>
    <b v="1"/>
    <s v="music/rock"/>
    <n v="1.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01T17:31:31"/>
    <d v="2014-08-01T17:31:31"/>
    <n v="1409506291"/>
    <n v="1406914291"/>
    <b v="1"/>
    <n v="54"/>
    <b v="1"/>
    <s v="music/rock"/>
    <n v="1.0349999999999999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7-26T16:33:45"/>
    <d v="2012-07-26T16:33:45"/>
    <n v="1346344425"/>
    <n v="1343320425"/>
    <b v="1"/>
    <n v="467"/>
    <b v="1"/>
    <s v="music/rock"/>
    <n v="1.5497535999999998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7-03T20:49:47"/>
    <d v="2013-07-03T20:49:47"/>
    <n v="1375908587"/>
    <n v="1372884587"/>
    <b v="1"/>
    <n v="389"/>
    <b v="1"/>
    <s v="music/rock"/>
    <n v="1.6214066666666667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d v="2009-07-13T16:54:07"/>
    <d v="2009-07-13T16:54:07"/>
    <n v="1251777600"/>
    <n v="1247504047"/>
    <b v="1"/>
    <n v="68"/>
    <b v="1"/>
    <s v="music/rock"/>
    <n v="1.0442100000000001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7-31T13:29:07"/>
    <d v="2012-07-31T13:29:07"/>
    <n v="1346765347"/>
    <n v="1343741347"/>
    <b v="1"/>
    <n v="413"/>
    <b v="1"/>
    <s v="music/rock"/>
    <n v="1.0612433333333333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5-27T13:19:26"/>
    <d v="2014-05-27T13:19:26"/>
    <n v="1403661600"/>
    <n v="1401196766"/>
    <b v="1"/>
    <n v="190"/>
    <b v="1"/>
    <s v="music/rock"/>
    <n v="1.5493846153846154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2-12T02:22:50"/>
    <d v="2014-02-12T02:22:50"/>
    <n v="1395624170"/>
    <n v="1392171770"/>
    <b v="1"/>
    <n v="189"/>
    <b v="1"/>
    <s v="music/rock"/>
    <n v="1.107715723873442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0-12-01T18:10:54"/>
    <d v="2010-12-01T18:10:54"/>
    <n v="1299003054"/>
    <n v="1291227054"/>
    <b v="1"/>
    <n v="130"/>
    <b v="1"/>
    <s v="music/rock"/>
    <n v="1.1091186666666666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08T17:50:36"/>
    <d v="2013-07-08T17:50:36"/>
    <n v="1375033836"/>
    <n v="1373305836"/>
    <b v="1"/>
    <n v="74"/>
    <b v="1"/>
    <s v="music/rock"/>
    <n v="1.1071428571428572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1-08T11:24:15"/>
    <d v="2013-11-08T11:24:15"/>
    <n v="1386565140"/>
    <n v="1383909855"/>
    <b v="1"/>
    <n v="274"/>
    <b v="1"/>
    <s v="music/rock"/>
    <n v="1.2361333333333333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2-15T17:13:09"/>
    <d v="2013-02-15T17:13:09"/>
    <n v="1362974400"/>
    <n v="1360948389"/>
    <b v="1"/>
    <n v="22"/>
    <b v="1"/>
    <s v="music/rock"/>
    <n v="2.1105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08T05:38:02"/>
    <d v="2016-12-08T05:38:02"/>
    <n v="1483203540"/>
    <n v="1481175482"/>
    <b v="0"/>
    <n v="31"/>
    <b v="1"/>
    <s v="theater/plays"/>
    <n v="1.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05T13:59:35"/>
    <d v="2015-06-05T13:59:35"/>
    <n v="1434808775"/>
    <n v="1433512775"/>
    <b v="0"/>
    <n v="63"/>
    <b v="1"/>
    <s v="theater/plays"/>
    <n v="1.0165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04T09:13:47"/>
    <d v="2015-02-04T09:13:47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4-13T14:54:16"/>
    <d v="2015-04-13T14:54:16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7-10T03:42:43"/>
    <d v="2016-07-10T03:42:43"/>
    <n v="1470801600"/>
    <n v="1468122163"/>
    <b v="0"/>
    <n v="61"/>
    <b v="1"/>
    <s v="theater/plays"/>
    <n v="1.0044999999999999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6-12-05T03:14:05"/>
    <d v="2016-12-05T03:14:05"/>
    <n v="1483499645"/>
    <n v="1480907645"/>
    <b v="0"/>
    <n v="52"/>
    <b v="1"/>
    <s v="theater/plays"/>
    <n v="1.2506666666666666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d v="2015-03-23T14:45:31"/>
    <d v="2015-03-23T14:45:31"/>
    <n v="1429772340"/>
    <n v="1427121931"/>
    <b v="0"/>
    <n v="86"/>
    <b v="1"/>
    <s v="theater/plays"/>
    <n v="1.0857142857142856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3-01T15:39:51"/>
    <d v="2015-03-01T15:39:51"/>
    <n v="1428390000"/>
    <n v="1425224391"/>
    <b v="0"/>
    <n v="42"/>
    <b v="1"/>
    <s v="theater/plays"/>
    <n v="1.4570000000000001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09-09T18:20:28"/>
    <d v="2015-09-09T18:20:28"/>
    <n v="1444172340"/>
    <n v="1441822828"/>
    <b v="0"/>
    <n v="52"/>
    <b v="1"/>
    <s v="theater/plays"/>
    <n v="1.1000000000000001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0-15T16:49:31"/>
    <d v="2015-10-15T16:49:31"/>
    <n v="1447523371"/>
    <n v="1444927771"/>
    <b v="0"/>
    <n v="120"/>
    <b v="1"/>
    <s v="theater/plays"/>
    <n v="1.0223333333333333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01T10:53:17"/>
    <d v="2015-10-01T10:53:17"/>
    <n v="1445252400"/>
    <n v="1443696797"/>
    <b v="0"/>
    <n v="22"/>
    <b v="1"/>
    <s v="theater/plays"/>
    <n v="1.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6-29T13:44:57"/>
    <d v="2015-06-29T13:44:57"/>
    <n v="1438189200"/>
    <n v="1435585497"/>
    <b v="0"/>
    <n v="64"/>
    <b v="1"/>
    <s v="theater/plays"/>
    <n v="1.0196000000000001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2-23T01:12:53"/>
    <d v="2016-02-23T01:12:53"/>
    <n v="1457914373"/>
    <n v="1456189973"/>
    <b v="0"/>
    <n v="23"/>
    <b v="1"/>
    <s v="theater/plays"/>
    <n v="1.411764705882353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4-01T17:55:58"/>
    <d v="2016-04-01T17:55:58"/>
    <n v="1462125358"/>
    <n v="1459533358"/>
    <b v="0"/>
    <n v="238"/>
    <b v="1"/>
    <s v="theater/plays"/>
    <n v="1.0952500000000001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3-29T16:20:32"/>
    <d v="2016-03-29T16:20:32"/>
    <n v="1461860432"/>
    <n v="1459268432"/>
    <b v="0"/>
    <n v="33"/>
    <b v="1"/>
    <s v="theater/plays"/>
    <n v="1.046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6-14T19:32:39"/>
    <d v="2015-06-14T19:32:39"/>
    <n v="1436902359"/>
    <n v="1434310359"/>
    <b v="0"/>
    <n v="32"/>
    <b v="1"/>
    <s v="theater/plays"/>
    <n v="1.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4-23T16:12:18"/>
    <d v="2016-04-23T16:12:18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10T17:59:38"/>
    <d v="2015-07-10T17:59:38"/>
    <n v="1437447600"/>
    <n v="1436551178"/>
    <b v="0"/>
    <n v="29"/>
    <b v="1"/>
    <s v="theater/plays"/>
    <n v="1.0275000000000001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01T01:23:31"/>
    <d v="2016-11-01T01:23:31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d v="2016-07-15T10:35:20"/>
    <d v="2016-07-15T10:35:20"/>
    <n v="1469962800"/>
    <n v="1468578920"/>
    <b v="0"/>
    <n v="108"/>
    <b v="1"/>
    <s v="theater/plays"/>
    <n v="1.3026085714285716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1-12T04:40:05"/>
    <d v="2017-01-12T04:40:05"/>
    <n v="1489376405"/>
    <n v="1484196005"/>
    <b v="0"/>
    <n v="104"/>
    <b v="0"/>
    <s v="technology/wearables"/>
    <n v="0.39627499999999999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6-22T15:58:28"/>
    <d v="2016-06-22T15:58:28"/>
    <n v="1469122200"/>
    <n v="1466611108"/>
    <b v="0"/>
    <n v="86"/>
    <b v="0"/>
    <s v="technology/wearables"/>
    <n v="0.25976666666666665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1-04T10:58:54"/>
    <d v="2014-11-04T10:58:54"/>
    <n v="1417690734"/>
    <n v="1415098734"/>
    <b v="0"/>
    <n v="356"/>
    <b v="0"/>
    <s v="technology/wearables"/>
    <n v="0.65246363636363636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1-18T12:04:39"/>
    <d v="2016-01-18T12:04:39"/>
    <n v="1455710679"/>
    <n v="1453118679"/>
    <b v="0"/>
    <n v="45"/>
    <b v="0"/>
    <s v="technology/wearables"/>
    <n v="0.11514000000000001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d v="2016-08-29T14:43:32"/>
    <d v="2016-08-29T14:43:32"/>
    <n v="1475937812"/>
    <n v="1472481812"/>
    <b v="0"/>
    <n v="38"/>
    <b v="0"/>
    <s v="technology/wearables"/>
    <n v="0.1136000000000000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09-10T21:11:08"/>
    <d v="2015-09-10T21:11:08"/>
    <n v="1444943468"/>
    <n v="1441919468"/>
    <b v="0"/>
    <n v="35"/>
    <b v="0"/>
    <s v="technology/wearables"/>
    <n v="1.1199130434782609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7-05T16:00:50"/>
    <d v="2016-07-05T16:00:50"/>
    <n v="1471622450"/>
    <n v="1467734450"/>
    <b v="0"/>
    <n v="24"/>
    <b v="0"/>
    <s v="technology/wearables"/>
    <n v="0.155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0-26T19:15:19"/>
    <d v="2016-10-26T19:15:19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3-19T16:52:02"/>
    <d v="2015-03-19T16:52:02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2-02T17:01:54"/>
    <d v="2016-02-02T17:01:54"/>
    <n v="1457024514"/>
    <n v="1454432514"/>
    <b v="0"/>
    <n v="122"/>
    <b v="0"/>
    <s v="technology/wearables"/>
    <n v="0.31114999999999998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08-22T16:04:20"/>
    <d v="2016-08-22T16:04:20"/>
    <n v="1477065860"/>
    <n v="1471881860"/>
    <b v="0"/>
    <n v="11"/>
    <b v="0"/>
    <s v="technology/wearables"/>
    <n v="1.1266666666666666E-2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0-01T11:57:28"/>
    <d v="2015-10-01T11:57:28"/>
    <n v="1446771600"/>
    <n v="1443700648"/>
    <b v="0"/>
    <n v="248"/>
    <b v="0"/>
    <s v="technology/wearables"/>
    <n v="0.40404000000000001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1-24T23:05:09"/>
    <d v="2016-01-24T23:05:09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5-30T05:39:06"/>
    <d v="2016-05-30T05:39:06"/>
    <n v="1469109600"/>
    <n v="1464586746"/>
    <b v="0"/>
    <n v="19"/>
    <b v="0"/>
    <s v="technology/wearables"/>
    <n v="5.7334999999999997E-2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4-12-12T01:02:52"/>
    <d v="2014-12-12T01:02:52"/>
    <n v="1420938172"/>
    <n v="1418346172"/>
    <b v="0"/>
    <n v="135"/>
    <b v="0"/>
    <s v="technology/wearables"/>
    <n v="0.1532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6-26T19:29:25"/>
    <d v="2014-06-26T19:29:25"/>
    <n v="1405094400"/>
    <n v="1403810965"/>
    <b v="0"/>
    <n v="9"/>
    <b v="0"/>
    <s v="technology/wearables"/>
    <n v="0.15103448275862069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01T16:34:06"/>
    <d v="2016-12-01T16:34:06"/>
    <n v="1483138800"/>
    <n v="1480610046"/>
    <b v="0"/>
    <n v="3"/>
    <b v="0"/>
    <s v="technology/wearables"/>
    <n v="5.0299999999999997E-3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1-23T17:58:57"/>
    <d v="2016-11-23T17:58:57"/>
    <n v="1482515937"/>
    <n v="1479923937"/>
    <b v="0"/>
    <n v="7"/>
    <b v="0"/>
    <s v="technology/wearables"/>
    <n v="1.3028138528138528E-2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4-21T15:45:25"/>
    <d v="2015-04-21T15:45:25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3-22T16:45:46"/>
    <d v="2016-03-22T16:45:46"/>
    <n v="1461653700"/>
    <n v="1458665146"/>
    <b v="0"/>
    <n v="44"/>
    <b v="0"/>
    <s v="technology/wearables"/>
    <n v="8.8800000000000004E-2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09-13T15:12:32"/>
    <d v="2016-09-13T15:12:32"/>
    <n v="1476371552"/>
    <n v="1473779552"/>
    <b v="0"/>
    <n v="90"/>
    <b v="0"/>
    <s v="technology/wearables"/>
    <n v="9.8400000000000001E-2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1-30T02:03:55"/>
    <d v="2016-11-30T02:03:55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4-12-01T19:00:28"/>
    <d v="2014-12-01T19:00:28"/>
    <n v="1421348428"/>
    <n v="1417460428"/>
    <b v="0"/>
    <n v="11"/>
    <b v="0"/>
    <s v="technology/wearables"/>
    <n v="1.1299999999999999E-2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4-29T16:17:15"/>
    <d v="2015-04-29T16:17:15"/>
    <n v="1432916235"/>
    <n v="1430324235"/>
    <b v="0"/>
    <n v="41"/>
    <b v="0"/>
    <s v="technology/wearables"/>
    <n v="3.5520833333333335E-2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08-30T15:25:34"/>
    <d v="2016-08-30T15:25:34"/>
    <n v="1476458734"/>
    <n v="1472570734"/>
    <b v="0"/>
    <n v="15"/>
    <b v="0"/>
    <s v="technology/wearables"/>
    <n v="2.3306666666666667E-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0-23T05:19:05"/>
    <d v="2014-10-23T05:19:05"/>
    <n v="1417501145"/>
    <n v="1414041545"/>
    <b v="0"/>
    <n v="9"/>
    <b v="0"/>
    <s v="technology/wearables"/>
    <n v="8.1600000000000006E-3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6-01T06:38:29"/>
    <d v="2016-06-01T06:38:29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7-18T12:05:54"/>
    <d v="2016-07-18T12:05:54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6-12-28T01:26:48"/>
    <d v="2016-12-28T01:26:48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6-16T02:33:45"/>
    <d v="2014-06-16T02:33:45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2-10T18:34:47"/>
    <d v="2016-02-10T18:34:47"/>
    <n v="1457721287"/>
    <n v="1455129287"/>
    <b v="0"/>
    <n v="276"/>
    <b v="0"/>
    <s v="technology/wearables"/>
    <n v="0.10754135338345865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1-05T22:28:22"/>
    <d v="2015-11-05T22:28:22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1-12T20:43:48"/>
    <d v="2014-11-12T20:43:48"/>
    <n v="1418849028"/>
    <n v="1415825028"/>
    <b v="0"/>
    <n v="224"/>
    <b v="0"/>
    <s v="technology/wearables"/>
    <n v="0.8494699999999999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2-01T13:51:19"/>
    <d v="2017-02-01T13:51:19"/>
    <n v="1488549079"/>
    <n v="1485957079"/>
    <b v="0"/>
    <n v="140"/>
    <b v="0"/>
    <s v="technology/wearables"/>
    <n v="0.49381999999999998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7-03T19:17:13"/>
    <d v="2015-07-03T19:17:13"/>
    <n v="1438543033"/>
    <n v="1435951033"/>
    <b v="0"/>
    <n v="15"/>
    <b v="0"/>
    <s v="technology/wearables"/>
    <n v="3.3033333333333331E-2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d v="2014-10-24T15:31:55"/>
    <d v="2014-10-24T15:31:55"/>
    <n v="1418056315"/>
    <n v="1414164715"/>
    <b v="0"/>
    <n v="37"/>
    <b v="0"/>
    <s v="technology/wearables"/>
    <n v="6.6339999999999996E-2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7-16T14:17:33"/>
    <d v="2014-07-16T14:17:33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08-30T14:58:37"/>
    <d v="2016-08-30T14:58:37"/>
    <n v="1475333917"/>
    <n v="1472569117"/>
    <b v="0"/>
    <n v="46"/>
    <b v="0"/>
    <s v="technology/wearables"/>
    <n v="0.7036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6-17T19:35:39"/>
    <d v="2015-06-17T19:35:39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6-21T12:38:03"/>
    <d v="2016-06-21T12:38:03"/>
    <n v="1471579140"/>
    <n v="1466512683"/>
    <b v="0"/>
    <n v="323"/>
    <b v="0"/>
    <s v="technology/wearables"/>
    <n v="1.02298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01T18:57:19"/>
    <d v="2016-06-01T18:57:19"/>
    <n v="1467313039"/>
    <n v="1464807439"/>
    <b v="0"/>
    <n v="139"/>
    <b v="1"/>
    <s v="publishing/nonfiction"/>
    <n v="3.7773333333333334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6-09T19:32:39"/>
    <d v="2014-06-09T19:32:39"/>
    <n v="1405366359"/>
    <n v="1402342359"/>
    <b v="0"/>
    <n v="7"/>
    <b v="1"/>
    <s v="publishing/nonfiction"/>
    <n v="1.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5-28T01:49:11"/>
    <d v="2013-05-28T01:49:11"/>
    <n v="1372297751"/>
    <n v="1369705751"/>
    <b v="0"/>
    <n v="149"/>
    <b v="1"/>
    <s v="publishing/nonfiction"/>
    <n v="1.473265306122449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2-05T15:18:45"/>
    <d v="2015-02-05T15:18:45"/>
    <n v="1425741525"/>
    <n v="1423149525"/>
    <b v="0"/>
    <n v="31"/>
    <b v="1"/>
    <s v="publishing/nonfiction"/>
    <n v="1.02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1-20T12:08:53"/>
    <d v="2014-11-20T12:08:53"/>
    <n v="1418904533"/>
    <n v="1416485333"/>
    <b v="0"/>
    <n v="26"/>
    <b v="1"/>
    <s v="publishing/nonfiction"/>
    <n v="1.018723404255319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1-09T07:58:55"/>
    <d v="2015-11-09T07:58:55"/>
    <n v="1450249140"/>
    <n v="1447055935"/>
    <b v="0"/>
    <n v="172"/>
    <b v="1"/>
    <s v="publishing/nonfiction"/>
    <n v="2.0419999999999998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1-26T00:18:54"/>
    <d v="2015-11-26T00:18:54"/>
    <n v="1451089134"/>
    <n v="1448497134"/>
    <b v="0"/>
    <n v="78"/>
    <b v="1"/>
    <s v="publishing/nonfiction"/>
    <n v="1.0405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1-13T17:45:44"/>
    <d v="2016-01-13T17:45:44"/>
    <n v="1455299144"/>
    <n v="1452707144"/>
    <b v="0"/>
    <n v="120"/>
    <b v="1"/>
    <s v="publishing/nonfiction"/>
    <n v="1.01265000000000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7-15T13:52:46"/>
    <d v="2015-07-15T13:52:46"/>
    <n v="1441425540"/>
    <n v="1436968366"/>
    <b v="0"/>
    <n v="227"/>
    <b v="1"/>
    <s v="publishing/nonfiction"/>
    <n v="1.3613999999999999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2-04T02:49:48"/>
    <d v="2013-02-04T02:49:48"/>
    <n v="1362960000"/>
    <n v="1359946188"/>
    <b v="0"/>
    <n v="42"/>
    <b v="1"/>
    <s v="publishing/nonfiction"/>
    <n v="1.3360000000000001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5-12T19:22:59"/>
    <d v="2016-05-12T19:22:59"/>
    <n v="1465672979"/>
    <n v="1463080979"/>
    <b v="0"/>
    <n v="64"/>
    <b v="1"/>
    <s v="publishing/nonfiction"/>
    <n v="1.3025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0-31T06:06:45"/>
    <d v="2012-10-31T06:06:45"/>
    <n v="1354269600"/>
    <n v="1351663605"/>
    <b v="0"/>
    <n v="121"/>
    <b v="1"/>
    <s v="publishing/nonfiction"/>
    <n v="1.2267999999999999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6-05T00:56:00"/>
    <d v="2013-06-05T00:56:00"/>
    <n v="1372985760"/>
    <n v="1370393760"/>
    <b v="0"/>
    <n v="87"/>
    <b v="1"/>
    <s v="publishing/nonfiction"/>
    <n v="1.8281058823529412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1-30T23:05:37"/>
    <d v="2013-01-30T23:05:37"/>
    <n v="1362117540"/>
    <n v="1359587137"/>
    <b v="0"/>
    <n v="65"/>
    <b v="1"/>
    <s v="publishing/nonfiction"/>
    <n v="1.2529999999999999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5-26T13:42:03"/>
    <d v="2011-05-26T13:42:03"/>
    <n v="1309009323"/>
    <n v="1306417323"/>
    <b v="0"/>
    <n v="49"/>
    <b v="1"/>
    <s v="publishing/nonfiction"/>
    <n v="1.1166666666666667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5-05T19:33:10"/>
    <d v="2011-05-05T19:33:10"/>
    <n v="1309980790"/>
    <n v="1304623990"/>
    <b v="0"/>
    <n v="19"/>
    <b v="1"/>
    <s v="publishing/nonfiction"/>
    <n v="1.1575757575757575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7-05T21:37:00"/>
    <d v="2012-07-05T21:37:00"/>
    <n v="1343943420"/>
    <n v="1341524220"/>
    <b v="0"/>
    <n v="81"/>
    <b v="1"/>
    <s v="publishing/nonfiction"/>
    <n v="1.732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5-22T17:12:52"/>
    <d v="2014-05-22T17:12:52"/>
    <n v="1403370772"/>
    <n v="1400778772"/>
    <b v="0"/>
    <n v="264"/>
    <b v="1"/>
    <s v="publishing/nonfiction"/>
    <n v="1.2598333333333334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7-09T22:25:31"/>
    <d v="2013-07-09T22:25:31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1-27T20:15:27"/>
    <d v="2016-01-27T20:15:27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4-11-08T16:41:46"/>
    <d v="2014-11-08T16:41:46"/>
    <n v="1420648906"/>
    <n v="1415464906"/>
    <b v="0"/>
    <n v="144"/>
    <b v="1"/>
    <s v="music/rock"/>
    <n v="1.1864285714285714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2-14T17:35:52"/>
    <d v="2015-02-14T17:35:52"/>
    <n v="1426523752"/>
    <n v="1423935352"/>
    <b v="0"/>
    <n v="92"/>
    <b v="1"/>
    <s v="music/rock"/>
    <n v="1.0026666666666666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d v="2014-10-12T23:54:23"/>
    <d v="2014-10-12T23:54:23"/>
    <n v="1417049663"/>
    <n v="1413158063"/>
    <b v="0"/>
    <n v="147"/>
    <b v="1"/>
    <s v="music/rock"/>
    <n v="1.2648920000000001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0-15T00:04:10"/>
    <d v="2015-10-15T00:04:10"/>
    <n v="1447463050"/>
    <n v="1444867450"/>
    <b v="0"/>
    <n v="90"/>
    <b v="1"/>
    <s v="music/rock"/>
    <n v="1.1426000000000001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5-22T04:34:54"/>
    <d v="2015-05-22T04:34:54"/>
    <n v="1434342894"/>
    <n v="1432269294"/>
    <b v="0"/>
    <n v="87"/>
    <b v="1"/>
    <s v="music/rock"/>
    <n v="1.107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3-12T14:15:46"/>
    <d v="2014-03-12T14:15:46"/>
    <n v="1397225746"/>
    <n v="1394633746"/>
    <b v="0"/>
    <n v="406"/>
    <b v="1"/>
    <s v="music/rock"/>
    <n v="1.0534805315203954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01T00:04:50"/>
    <d v="2013-10-01T00:04:50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4-07T18:12:22"/>
    <d v="2015-04-07T18:12:22"/>
    <n v="1431022342"/>
    <n v="1428430342"/>
    <b v="0"/>
    <n v="70"/>
    <b v="1"/>
    <s v="music/rock"/>
    <n v="1.0708672667523933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d v="2012-06-12T17:45:32"/>
    <d v="2012-06-12T17:45:32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1-30T22:50:33"/>
    <d v="2016-11-30T22:50:33"/>
    <n v="1483138233"/>
    <n v="1480546233"/>
    <b v="0"/>
    <n v="52"/>
    <b v="1"/>
    <s v="music/rock"/>
    <n v="1.0501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2-24T03:53:08"/>
    <d v="2016-02-24T03:53:08"/>
    <n v="1458874388"/>
    <n v="1456285988"/>
    <b v="0"/>
    <n v="66"/>
    <b v="1"/>
    <s v="music/rock"/>
    <n v="1.8946666666666667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6-12-16T01:35:19"/>
    <d v="2016-12-16T01:35:19"/>
    <n v="1484444119"/>
    <n v="1481852119"/>
    <b v="0"/>
    <n v="109"/>
    <b v="1"/>
    <s v="music/rock"/>
    <n v="1.7132499999999999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1-03T16:03:26"/>
    <d v="2016-11-03T16:03:26"/>
    <n v="1480784606"/>
    <n v="1478189006"/>
    <b v="0"/>
    <n v="168"/>
    <b v="1"/>
    <s v="music/rock"/>
    <n v="2.5248648648648651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1-12T05:16:10"/>
    <d v="2017-01-12T05:16:10"/>
    <n v="1486095060"/>
    <n v="1484198170"/>
    <b v="0"/>
    <n v="31"/>
    <b v="1"/>
    <s v="music/rock"/>
    <n v="1.1615384615384616"/>
    <n v="48.71"/>
    <s v="music"/>
    <x v="11"/>
  </r>
  <r>
    <n v="1378"/>
    <s v="SIX BY SEVEN"/>
    <s v="A psychedelic post rock masterpiece!"/>
    <n v="2000"/>
    <n v="4067"/>
    <x v="0"/>
    <x v="1"/>
    <s v="GBP"/>
    <d v="2016-07-17T18:13:30"/>
    <d v="2016-07-17T18:13:30"/>
    <n v="1470075210"/>
    <n v="1468779210"/>
    <b v="0"/>
    <n v="133"/>
    <b v="1"/>
    <s v="music/rock"/>
    <n v="2.0335000000000001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d v="2015-05-06T11:47:56"/>
    <d v="2015-05-06T11:47:56"/>
    <n v="1433504876"/>
    <n v="1430912876"/>
    <b v="0"/>
    <n v="151"/>
    <b v="1"/>
    <s v="music/rock"/>
    <n v="1.1160000000000001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d v="2015-05-17T18:18:26"/>
    <d v="2015-05-17T18:18:26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1-29T05:08:45"/>
    <d v="2016-11-29T05:08:45"/>
    <n v="1482988125"/>
    <n v="1480396125"/>
    <b v="0"/>
    <n v="73"/>
    <b v="1"/>
    <s v="music/rock"/>
    <n v="1.071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4-06T19:12:16"/>
    <d v="2013-04-06T19:12:16"/>
    <n v="1367867536"/>
    <n v="1365275536"/>
    <b v="0"/>
    <n v="148"/>
    <b v="1"/>
    <s v="music/rock"/>
    <n v="1.043625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03T01:47:58"/>
    <d v="2016-12-03T01:47:58"/>
    <n v="1482457678"/>
    <n v="1480729678"/>
    <b v="0"/>
    <n v="93"/>
    <b v="1"/>
    <s v="music/rock"/>
    <n v="2.124090909090909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6-05T17:38:42"/>
    <d v="2015-06-05T17:38:42"/>
    <n v="1436117922"/>
    <n v="1433525922"/>
    <b v="0"/>
    <n v="63"/>
    <b v="1"/>
    <s v="music/rock"/>
    <n v="1.2408571428571429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3-04T16:32:01"/>
    <d v="2016-03-04T16:32:01"/>
    <n v="1461931860"/>
    <n v="1457109121"/>
    <b v="0"/>
    <n v="134"/>
    <b v="1"/>
    <s v="music/rock"/>
    <n v="1.10406125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6-29T15:31:29"/>
    <d v="2015-06-29T15:31:29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5-02T22:06:35"/>
    <d v="2015-05-02T22:06:35"/>
    <n v="1433305800"/>
    <n v="1430604395"/>
    <b v="0"/>
    <n v="78"/>
    <b v="1"/>
    <s v="music/rock"/>
    <n v="1.36625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09-21T14:45:17"/>
    <d v="2016-09-21T14:45:17"/>
    <n v="1476720840"/>
    <n v="1474469117"/>
    <b v="0"/>
    <n v="112"/>
    <b v="1"/>
    <s v="music/rock"/>
    <n v="1.348074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7-14T11:32:37"/>
    <d v="2016-07-14T11:32:37"/>
    <n v="1471087957"/>
    <n v="1468495957"/>
    <b v="0"/>
    <n v="34"/>
    <b v="1"/>
    <s v="music/rock"/>
    <n v="1.454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3-24T19:16:46"/>
    <d v="2015-03-24T19:16:46"/>
    <n v="1430154720"/>
    <n v="1427224606"/>
    <b v="0"/>
    <n v="19"/>
    <b v="1"/>
    <s v="music/rock"/>
    <n v="1.0910714285714285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7-08T15:36:58"/>
    <d v="2015-07-08T15:36:58"/>
    <n v="1440219540"/>
    <n v="1436369818"/>
    <b v="0"/>
    <n v="13"/>
    <b v="1"/>
    <s v="music/rock"/>
    <n v="1.1020000000000001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2-01T03:43:06"/>
    <d v="2016-02-01T03:43:06"/>
    <n v="1456976586"/>
    <n v="1454298186"/>
    <b v="0"/>
    <n v="104"/>
    <b v="1"/>
    <s v="music/rock"/>
    <n v="1.1364000000000001"/>
    <n v="27.32"/>
    <s v="music"/>
    <x v="11"/>
  </r>
  <r>
    <n v="1393"/>
    <s v="WolfHunt | Social Commentary Rock Project"/>
    <s v="Rock n' Roll tales of our times"/>
    <n v="10000"/>
    <n v="10235"/>
    <x v="0"/>
    <x v="0"/>
    <s v="USD"/>
    <d v="2016-07-02T16:22:03"/>
    <d v="2016-07-02T16:22:03"/>
    <n v="1470068523"/>
    <n v="1467476523"/>
    <b v="0"/>
    <n v="52"/>
    <b v="1"/>
    <s v="music/rock"/>
    <n v="1.0235000000000001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1-17T03:28:46"/>
    <d v="2017-01-17T03:28:46"/>
    <n v="1488337200"/>
    <n v="1484623726"/>
    <b v="0"/>
    <n v="17"/>
    <b v="1"/>
    <s v="music/rock"/>
    <n v="1.2213333333333334"/>
    <n v="53.88"/>
    <s v="music"/>
    <x v="11"/>
  </r>
  <r>
    <n v="1395"/>
    <s v="Quiet Oaks Full Length Album"/>
    <s v="Help Quiet Oaks record their debut album!!!"/>
    <n v="3500"/>
    <n v="3916"/>
    <x v="0"/>
    <x v="0"/>
    <s v="USD"/>
    <d v="2016-12-15T21:48:01"/>
    <d v="2016-12-15T21:48:01"/>
    <n v="1484430481"/>
    <n v="1481838481"/>
    <b v="0"/>
    <n v="82"/>
    <b v="1"/>
    <s v="music/rock"/>
    <n v="1.1188571428571428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1-14T23:58:02"/>
    <d v="2015-01-14T23:58:02"/>
    <n v="1423871882"/>
    <n v="1421279882"/>
    <b v="0"/>
    <n v="73"/>
    <b v="1"/>
    <s v="music/rock"/>
    <n v="1.073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09-27T22:01:50"/>
    <d v="2016-09-27T22:01:50"/>
    <n v="1477603140"/>
    <n v="1475013710"/>
    <b v="0"/>
    <n v="158"/>
    <b v="1"/>
    <s v="music/rock"/>
    <n v="1.1385000000000001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6-05T20:58:54"/>
    <d v="2016-06-05T20:58:54"/>
    <n v="1467752334"/>
    <n v="1465160334"/>
    <b v="0"/>
    <n v="65"/>
    <b v="1"/>
    <s v="music/rock"/>
    <n v="1.0968181818181819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09-07T00:06:13"/>
    <d v="2014-09-07T00:06:13"/>
    <n v="1412640373"/>
    <n v="1410048373"/>
    <b v="0"/>
    <n v="184"/>
    <b v="1"/>
    <s v="music/rock"/>
    <n v="1.2614444444444444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5-08T08:11:13"/>
    <d v="2016-05-08T08:11:13"/>
    <n v="1465709400"/>
    <n v="1462695073"/>
    <b v="0"/>
    <n v="34"/>
    <b v="1"/>
    <s v="music/rock"/>
    <n v="1.6742857142857144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05T23:54:34"/>
    <d v="2013-05-05T23:54:34"/>
    <n v="1369612474"/>
    <n v="1367798074"/>
    <b v="0"/>
    <n v="240"/>
    <b v="1"/>
    <s v="music/rock"/>
    <n v="4.9652000000000003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3-02T01:16:51"/>
    <d v="2015-03-02T01:16:51"/>
    <n v="1430439411"/>
    <n v="1425259011"/>
    <b v="0"/>
    <n v="113"/>
    <b v="1"/>
    <s v="music/rock"/>
    <n v="1.091599999999999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6-26T01:30:35"/>
    <d v="2013-06-26T01:30:35"/>
    <n v="1374802235"/>
    <n v="1372210235"/>
    <b v="0"/>
    <n v="66"/>
    <b v="1"/>
    <s v="music/rock"/>
    <n v="1.0257499999999999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1-28T12:14:45"/>
    <d v="2015-01-28T12:14:45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0-29T16:20:01"/>
    <d v="2014-10-29T16:20:01"/>
    <n v="1417195201"/>
    <n v="1414599601"/>
    <b v="1"/>
    <n v="17"/>
    <b v="0"/>
    <s v="publishing/translations"/>
    <n v="4.1999999999999997E-3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d v="2015-10-20T10:23:27"/>
    <d v="2015-10-20T10:23:27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7-18T12:52:58"/>
    <d v="2014-07-18T12:52:58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0-14T20:55:56"/>
    <d v="2015-10-14T20:55:56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1-02T03:12:15"/>
    <d v="2014-11-02T03:12:15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4-19T07:38:40"/>
    <d v="2016-04-19T07:38:40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1-09T01:25:00"/>
    <d v="2015-01-09T01:25:00"/>
    <n v="1423185900"/>
    <n v="1420766700"/>
    <b v="0"/>
    <n v="3"/>
    <b v="0"/>
    <s v="publishing/translations"/>
    <n v="2.3333333333333335E-3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1-04T01:31:39"/>
    <d v="2014-11-04T01:31:39"/>
    <n v="1417656699"/>
    <n v="1415064699"/>
    <b v="0"/>
    <n v="13"/>
    <b v="0"/>
    <s v="publishing/translations"/>
    <n v="4.5714285714285714E-2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5-12-22T10:29:30"/>
    <d v="2015-12-22T10:29:30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6-12-04T06:04:27"/>
    <d v="2016-12-04T06:04:27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7-07T16:13:11"/>
    <d v="2015-07-07T16:13:11"/>
    <n v="1439741591"/>
    <n v="1436285591"/>
    <b v="0"/>
    <n v="9"/>
    <b v="0"/>
    <s v="publishing/translations"/>
    <n v="0.18181818181818182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0-22T22:13:39"/>
    <d v="2015-10-22T22:13:39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8-16T03:36:14"/>
    <d v="2015-08-16T03:36:14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1-26T10:57:14"/>
    <d v="2016-01-26T10:57:14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09-09T10:56:59"/>
    <d v="2016-09-09T10:56:59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d v="2016-06-03T16:01:26"/>
    <d v="2016-06-03T16:01:26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1-09T21:58:29"/>
    <d v="2015-01-09T21:58:29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8-22T05:45:04"/>
    <d v="2016-08-22T05:45:04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5-12-02T08:38:51"/>
    <d v="2015-12-02T08:38:51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02T17:13:22"/>
    <d v="2016-11-02T17:13:22"/>
    <n v="1479233602"/>
    <n v="1478106802"/>
    <b v="0"/>
    <n v="14"/>
    <b v="0"/>
    <s v="publishing/translations"/>
    <n v="0.2036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3-30T03:09:19"/>
    <d v="2015-03-30T03:09:19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6-25T09:22:00"/>
    <d v="2015-06-25T09:22:00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8-19T20:26:25"/>
    <d v="2016-08-19T20:26:25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3-03T09:06:57"/>
    <d v="2016-03-03T09:06:57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3-11T01:27:22"/>
    <d v="2015-03-11T01:27:22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1-18T19:31:28"/>
    <d v="2014-11-18T19:31:28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0-27T05:03:36"/>
    <d v="2015-10-27T05:03:36"/>
    <n v="1448517816"/>
    <n v="1445922216"/>
    <b v="0"/>
    <n v="47"/>
    <b v="0"/>
    <s v="publishing/translations"/>
    <n v="0.3194705882352941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6-20T18:43:48"/>
    <d v="2015-06-20T18:43:48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0-30T15:01:15"/>
    <d v="2016-10-30T15:01:15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5-18T18:24:38"/>
    <d v="2015-05-18T18:24:38"/>
    <n v="1433775600"/>
    <n v="1431973478"/>
    <b v="0"/>
    <n v="11"/>
    <b v="0"/>
    <s v="publishing/translations"/>
    <n v="9.987804878048781E-2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09-11T18:43:40"/>
    <d v="2015-09-11T18:43:40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1-22T08:24:17"/>
    <d v="2016-01-22T08:24:17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6-06T12:45:39"/>
    <d v="2014-06-06T12:45:39"/>
    <n v="1405227540"/>
    <n v="1402058739"/>
    <b v="0"/>
    <n v="22"/>
    <b v="0"/>
    <s v="publishing/translations"/>
    <n v="0.26900000000000002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3-28T20:54:59"/>
    <d v="2016-03-28T20:54:59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2-05T19:55:01"/>
    <d v="2015-02-05T19:55:01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4-26T17:57:43"/>
    <d v="2016-04-26T17:57:43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7-13T18:22:49"/>
    <d v="2015-07-13T18:22:49"/>
    <n v="1441995769"/>
    <n v="1436811769"/>
    <b v="0"/>
    <n v="3"/>
    <b v="0"/>
    <s v="publishing/translations"/>
    <n v="1.1222222222222222E-2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4-25T15:29:18"/>
    <d v="2016-04-25T15:29:18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6-12-03T22:13:29"/>
    <d v="2016-12-03T22:13:29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7-14T20:57:42"/>
    <d v="2015-07-14T20:57:42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5-15T13:00:55"/>
    <d v="2015-05-15T13:00:55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01T10:44:38"/>
    <d v="2016-04-01T10:44:38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d v="2016-06-08T17:32:14"/>
    <d v="2016-06-08T17:32:14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4-21T22:28:38"/>
    <d v="2015-04-21T22:28:38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3-23T19:28:25"/>
    <d v="2015-03-23T19:28:25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1-21T04:06:37"/>
    <d v="2016-01-21T04:06:37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0-19T23:00:59"/>
    <d v="2014-10-19T23:00:59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6-28T16:52:43"/>
    <d v="2014-06-28T16:52:43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3-01T16:42:27"/>
    <d v="2017-03-01T16:42:27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03T20:48:00"/>
    <d v="2016-04-03T20:48:00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7-12T16:08:40"/>
    <d v="2014-07-12T16:08:40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d v="2016-12-04T16:02:45"/>
    <d v="2016-12-04T16:02:45"/>
    <n v="1483459365"/>
    <n v="1480867365"/>
    <b v="0"/>
    <n v="3"/>
    <b v="0"/>
    <s v="publishing/translations"/>
    <n v="2.9000000000000001E-2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0-12T21:30:44"/>
    <d v="2015-10-12T21:30:44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7-11T16:56:00"/>
    <d v="2014-07-11T16:56:00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1-04T04:54:56"/>
    <d v="2015-11-04T04:54:56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0-03T21:31:38"/>
    <d v="2014-10-03T21:31:38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09-17T15:29:14"/>
    <d v="2014-09-17T15:29:14"/>
    <n v="1413849600"/>
    <n v="1410967754"/>
    <b v="1"/>
    <n v="340"/>
    <b v="1"/>
    <s v="publishing/radio &amp; podcasts"/>
    <n v="1.012446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3-11T15:54:31"/>
    <d v="2013-03-11T15:54:31"/>
    <n v="1365609271"/>
    <n v="1363017271"/>
    <b v="1"/>
    <n v="150"/>
    <b v="1"/>
    <s v="publishing/radio &amp; podcasts"/>
    <n v="1.085175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2-21T21:52:18"/>
    <d v="2013-02-21T21:52:18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d v="2013-01-17T15:52:38"/>
    <d v="2013-01-17T15:52:38"/>
    <n v="1361029958"/>
    <n v="1358437958"/>
    <b v="1"/>
    <n v="234"/>
    <b v="1"/>
    <s v="publishing/radio &amp; podcasts"/>
    <n v="1.6319999999999999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2-20T17:37:32"/>
    <d v="2012-02-20T17:37:32"/>
    <n v="1332385200"/>
    <n v="1329759452"/>
    <b v="1"/>
    <n v="2602"/>
    <b v="1"/>
    <s v="publishing/radio &amp; podcasts"/>
    <n v="4.5641449999999999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5-12-02T04:07:46"/>
    <d v="2015-12-02T04:07:46"/>
    <n v="1452574800"/>
    <n v="1449029266"/>
    <b v="1"/>
    <n v="248"/>
    <b v="1"/>
    <s v="publishing/radio &amp; podcasts"/>
    <n v="1.0787731249999999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d v="2012-01-25T19:14:45"/>
    <d v="2012-01-25T19:14:45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4-13T00:20:49"/>
    <d v="2011-04-13T00:20:49"/>
    <n v="1307838049"/>
    <n v="1302654049"/>
    <b v="1"/>
    <n v="293"/>
    <b v="1"/>
    <s v="publishing/radio &amp; podcasts"/>
    <n v="1.0236842105263158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1-16T14:21:49"/>
    <d v="2013-01-16T14:21:49"/>
    <n v="1360938109"/>
    <n v="1358346109"/>
    <b v="1"/>
    <n v="321"/>
    <b v="1"/>
    <s v="publishing/radio &amp; podcasts"/>
    <n v="1.0842485875706214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07T19:51:03"/>
    <d v="2012-12-07T19:51:03"/>
    <n v="1356724263"/>
    <n v="1354909863"/>
    <b v="1"/>
    <n v="81"/>
    <b v="1"/>
    <s v="publishing/radio &amp; podcasts"/>
    <n v="1.2513333333333334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3-10T22:58:54"/>
    <d v="2015-03-10T22:58:54"/>
    <n v="1428620334"/>
    <n v="1426028334"/>
    <b v="1"/>
    <n v="343"/>
    <b v="1"/>
    <s v="publishing/radio &amp; podcasts"/>
    <n v="1.03840625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09-16T13:01:43"/>
    <d v="2013-09-16T13:01:43"/>
    <n v="1381928503"/>
    <n v="1379336503"/>
    <b v="1"/>
    <n v="336"/>
    <b v="1"/>
    <s v="publishing/radio &amp; podcasts"/>
    <n v="1.3870400000000001"/>
    <n v="103.2"/>
    <s v="publishing"/>
    <x v="23"/>
  </r>
  <r>
    <n v="1473"/>
    <s v="ONE LOVES ONLY FORM"/>
    <s v="Public Radio Project"/>
    <n v="1500"/>
    <n v="1807.74"/>
    <x v="0"/>
    <x v="0"/>
    <s v="USD"/>
    <d v="2012-01-31T23:30:39"/>
    <d v="2012-01-31T23:30:39"/>
    <n v="1330644639"/>
    <n v="1328052639"/>
    <b v="1"/>
    <n v="47"/>
    <b v="1"/>
    <s v="publishing/radio &amp; podcasts"/>
    <n v="1.20516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8-14T17:28:12"/>
    <d v="2013-08-14T17:28:12"/>
    <n v="1379093292"/>
    <n v="1376501292"/>
    <b v="1"/>
    <n v="76"/>
    <b v="1"/>
    <s v="publishing/radio &amp; podcasts"/>
    <n v="1.1226666666666667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1-17T17:21:03"/>
    <d v="2014-11-17T17:21:03"/>
    <n v="1419051540"/>
    <n v="1416244863"/>
    <b v="1"/>
    <n v="441"/>
    <b v="1"/>
    <s v="publishing/radio &amp; podcasts"/>
    <n v="1.8866966666666667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8-11T01:00:22"/>
    <d v="2011-08-11T01:00:22"/>
    <n v="1315616422"/>
    <n v="1313024422"/>
    <b v="1"/>
    <n v="916"/>
    <b v="1"/>
    <s v="publishing/radio &amp; podcasts"/>
    <n v="6.6155466666666669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0-24T14:46:44"/>
    <d v="2011-10-24T14:46:44"/>
    <n v="1324609200"/>
    <n v="1319467604"/>
    <b v="1"/>
    <n v="369"/>
    <b v="1"/>
    <s v="publishing/radio &amp; podcasts"/>
    <n v="1.113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4-30T20:55:13"/>
    <d v="2013-04-30T20:55:13"/>
    <n v="1368564913"/>
    <n v="1367355313"/>
    <b v="1"/>
    <n v="20242"/>
    <b v="1"/>
    <s v="publishing/radio &amp; podcasts"/>
    <n v="11.816142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4-25T17:53:09"/>
    <d v="2014-04-25T17:53:09"/>
    <n v="1399694340"/>
    <n v="1398448389"/>
    <b v="1"/>
    <n v="71"/>
    <b v="1"/>
    <s v="publishing/radio &amp; podcasts"/>
    <n v="1.37375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09T22:24:59"/>
    <d v="2013-07-09T22:24:59"/>
    <n v="1374858000"/>
    <n v="1373408699"/>
    <b v="1"/>
    <n v="635"/>
    <b v="1"/>
    <s v="publishing/radio &amp; podcasts"/>
    <n v="1.170404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0-03T22:09:05"/>
    <d v="2013-10-03T22:09:05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8-15T20:35:36"/>
    <d v="2012-08-15T20:35:36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6-27T04:37:55"/>
    <d v="2016-06-27T04:37:55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d v="2012-05-24T04:49:23"/>
    <d v="2012-05-24T04:49:23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5-06T19:06:13"/>
    <d v="2015-05-06T19:06:13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1-28T04:02:41"/>
    <d v="2015-01-28T04:02:41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7-03T22:01:11"/>
    <d v="2016-07-03T22:01:11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3-12-06T13:31:00"/>
    <d v="2013-12-06T13:31:00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0-16T14:40:52"/>
    <d v="2012-10-16T14:40:52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09-03T13:27:54"/>
    <d v="2013-09-03T13:27:54"/>
    <n v="1380720474"/>
    <n v="1378214874"/>
    <b v="0"/>
    <n v="19"/>
    <b v="0"/>
    <s v="publishing/fiction"/>
    <n v="0.30862068965517242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4-12-18T17:07:23"/>
    <d v="2014-12-18T17:07:23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5-19T21:14:06"/>
    <d v="2011-05-19T21:14:06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5-17T20:47:55"/>
    <d v="2013-05-17T20:47:55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3-04T17:20:13"/>
    <d v="2015-03-04T17:20:13"/>
    <n v="1428075480"/>
    <n v="1425489613"/>
    <b v="0"/>
    <n v="11"/>
    <b v="0"/>
    <s v="publishing/fiction"/>
    <n v="8.8999999999999996E-2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7-28T18:57:11"/>
    <d v="2011-07-28T18:57:11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7-18T11:24:19"/>
    <d v="2014-07-18T11:24:19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6-19T15:25:22"/>
    <d v="2013-06-19T15:25:22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7-20T23:36:18"/>
    <d v="2014-07-20T23:36:18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6-06T00:10:33"/>
    <d v="2016-06-06T00:10:33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4-01T21:42:37"/>
    <d v="2013-04-01T21:42:37"/>
    <n v="1367444557"/>
    <n v="1364852557"/>
    <b v="0"/>
    <n v="15"/>
    <b v="0"/>
    <s v="publishing/fiction"/>
    <n v="0.25035714285714283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d v="2015-06-08T14:00:23"/>
    <d v="2015-06-08T14:00:23"/>
    <n v="1436364023"/>
    <n v="1433772023"/>
    <b v="1"/>
    <n v="885"/>
    <b v="1"/>
    <s v="photography/photobooks"/>
    <n v="1.6633076923076924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2-26T13:01:20"/>
    <d v="2016-02-26T13:01:20"/>
    <n v="1458943200"/>
    <n v="1456491680"/>
    <b v="1"/>
    <n v="329"/>
    <b v="1"/>
    <s v="photography/photobooks"/>
    <n v="1.0144545454545455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08-24T08:20:01"/>
    <d v="2016-08-24T08:20:01"/>
    <n v="1477210801"/>
    <n v="1472026801"/>
    <b v="1"/>
    <n v="71"/>
    <b v="1"/>
    <s v="photography/photobooks"/>
    <n v="1.0789146666666667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5-13T15:47:04"/>
    <d v="2014-05-13T15:47:04"/>
    <n v="1402389180"/>
    <n v="1399996024"/>
    <b v="1"/>
    <n v="269"/>
    <b v="1"/>
    <s v="photography/photobooks"/>
    <n v="2.7793846153846156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2-14T10:38:23"/>
    <d v="2016-02-14T10:38:23"/>
    <n v="1458676860"/>
    <n v="1455446303"/>
    <b v="1"/>
    <n v="345"/>
    <b v="1"/>
    <s v="photography/photobooks"/>
    <n v="1.0358125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6-24T18:51:44"/>
    <d v="2014-06-24T18:51:44"/>
    <n v="1406227904"/>
    <n v="1403635904"/>
    <b v="1"/>
    <n v="43"/>
    <b v="1"/>
    <s v="photography/photobooks"/>
    <n v="1.114000000000000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3-17T10:48:29"/>
    <d v="2010-03-17T10:48:29"/>
    <n v="1273911000"/>
    <n v="1268822909"/>
    <b v="1"/>
    <n v="33"/>
    <b v="1"/>
    <s v="photography/photobooks"/>
    <n v="2.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5-27T14:44:41"/>
    <d v="2014-05-27T14:44:41"/>
    <n v="1403880281"/>
    <n v="1401201881"/>
    <b v="1"/>
    <n v="211"/>
    <b v="1"/>
    <s v="photography/photobooks"/>
    <n v="1.1076216216216217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1-16T12:48:05"/>
    <d v="2017-01-16T12:48:05"/>
    <n v="1487113140"/>
    <n v="1484570885"/>
    <b v="1"/>
    <n v="196"/>
    <b v="1"/>
    <s v="photography/photobooks"/>
    <n v="1.236412571428571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6-19T09:14:38"/>
    <d v="2014-06-19T09:14:38"/>
    <n v="1405761278"/>
    <n v="1403169278"/>
    <b v="1"/>
    <n v="405"/>
    <b v="1"/>
    <s v="photography/photobooks"/>
    <n v="1.01035000000000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0-19T14:00:04"/>
    <d v="2015-10-19T14:00:04"/>
    <n v="1447858804"/>
    <n v="1445263204"/>
    <b v="1"/>
    <n v="206"/>
    <b v="1"/>
    <s v="photography/photobooks"/>
    <n v="1.1179285714285714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1-06T16:25:39"/>
    <d v="2017-01-06T16:25:39"/>
    <n v="1486311939"/>
    <n v="1483719939"/>
    <b v="1"/>
    <n v="335"/>
    <b v="1"/>
    <s v="photography/photobooks"/>
    <n v="5.5877142857142861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6-16T15:17:46"/>
    <d v="2014-06-16T15:17:46"/>
    <n v="1405523866"/>
    <n v="1402931866"/>
    <b v="1"/>
    <n v="215"/>
    <b v="1"/>
    <s v="photography/photobooks"/>
    <n v="1.5001875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8-18T14:20:40"/>
    <d v="2015-08-18T14:20:40"/>
    <n v="1443363640"/>
    <n v="1439907640"/>
    <b v="1"/>
    <n v="176"/>
    <b v="1"/>
    <s v="photography/photobooks"/>
    <n v="1.0647599999999999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2-15T06:04:57"/>
    <d v="2016-02-15T06:04:57"/>
    <n v="1458104697"/>
    <n v="1455516297"/>
    <b v="1"/>
    <n v="555"/>
    <b v="1"/>
    <s v="photography/photobooks"/>
    <n v="1.57189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09-06T11:11:32"/>
    <d v="2016-09-06T11:11:32"/>
    <n v="1475762400"/>
    <n v="1473160292"/>
    <b v="1"/>
    <n v="116"/>
    <b v="1"/>
    <s v="photography/photobooks"/>
    <n v="1.0865882352941176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1-05T13:35:53"/>
    <d v="2014-11-05T13:35:53"/>
    <n v="1417845600"/>
    <n v="1415194553"/>
    <b v="1"/>
    <n v="615"/>
    <b v="1"/>
    <s v="photography/photobooks"/>
    <n v="1.6197999999999999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01T19:40:52"/>
    <d v="2014-05-01T19:40:52"/>
    <n v="1401565252"/>
    <n v="1398973252"/>
    <b v="1"/>
    <n v="236"/>
    <b v="1"/>
    <s v="photography/photobooks"/>
    <n v="2.053666666666666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5-23T17:48:03"/>
    <d v="2014-05-23T17:48:03"/>
    <n v="1403301540"/>
    <n v="1400867283"/>
    <b v="1"/>
    <n v="145"/>
    <b v="1"/>
    <s v="photography/photobooks"/>
    <n v="1.033638888888889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d v="2014-11-12T20:35:13"/>
    <d v="2014-11-12T20:35:13"/>
    <n v="1418961600"/>
    <n v="1415824513"/>
    <b v="1"/>
    <n v="167"/>
    <b v="1"/>
    <s v="photography/photobooks"/>
    <n v="1.034722222222222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5-03T04:01:31"/>
    <d v="2016-05-03T04:01:31"/>
    <n v="1465272091"/>
    <n v="1462248091"/>
    <b v="1"/>
    <n v="235"/>
    <b v="1"/>
    <s v="photography/photobooks"/>
    <n v="1.0681333333333334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09-17T19:55:39"/>
    <d v="2014-09-17T19:55:39"/>
    <n v="1413575739"/>
    <n v="1410983739"/>
    <b v="1"/>
    <n v="452"/>
    <b v="1"/>
    <s v="photography/photobooks"/>
    <n v="1.3896574712643677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1-21T18:01:56"/>
    <d v="2014-11-21T18:01:56"/>
    <n v="1419292800"/>
    <n v="1416592916"/>
    <b v="1"/>
    <n v="241"/>
    <b v="1"/>
    <s v="photography/photobooks"/>
    <n v="1.24843243243243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1-21T12:01:30"/>
    <d v="2017-01-21T12:01:30"/>
    <n v="1487592090"/>
    <n v="1485000090"/>
    <b v="1"/>
    <n v="28"/>
    <b v="1"/>
    <s v="photography/photobooks"/>
    <n v="2.0699999999999998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7-19T16:52:18"/>
    <d v="2016-07-19T16:52:18"/>
    <n v="1471539138"/>
    <n v="1468947138"/>
    <b v="1"/>
    <n v="140"/>
    <b v="1"/>
    <s v="photography/photobooks"/>
    <n v="1.7400576923076922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5-12-01T06:37:27"/>
    <d v="2015-12-01T06:37:27"/>
    <n v="1453185447"/>
    <n v="1448951847"/>
    <b v="1"/>
    <n v="280"/>
    <b v="1"/>
    <s v="photography/photobooks"/>
    <n v="1.2032608695652174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2-14T14:24:46"/>
    <d v="2017-02-14T14:24:46"/>
    <n v="1489497886"/>
    <n v="1487082286"/>
    <b v="1"/>
    <n v="70"/>
    <b v="1"/>
    <s v="photography/photobooks"/>
    <n v="1.1044428571428573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1-01T17:35:22"/>
    <d v="2017-01-01T17:35:22"/>
    <n v="1485907200"/>
    <n v="1483292122"/>
    <b v="1"/>
    <n v="160"/>
    <b v="1"/>
    <s v="photography/photobooks"/>
    <n v="2.8156666666666665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2-17T15:05:20"/>
    <d v="2015-02-17T15:05:20"/>
    <n v="1426773920"/>
    <n v="1424185520"/>
    <b v="1"/>
    <n v="141"/>
    <b v="1"/>
    <s v="photography/photobooks"/>
    <n v="1.0067894736842105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09-28T18:24:55"/>
    <d v="2015-09-28T18:24:55"/>
    <n v="1445624695"/>
    <n v="1443464695"/>
    <b v="1"/>
    <n v="874"/>
    <b v="1"/>
    <s v="photography/photobooks"/>
    <n v="1.3482571428571428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0-29T19:15:26"/>
    <d v="2014-10-29T19:15:26"/>
    <n v="1417402800"/>
    <n v="1414610126"/>
    <b v="1"/>
    <n v="73"/>
    <b v="1"/>
    <s v="photography/photobooks"/>
    <n v="1.7595744680851064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1-22T11:24:25"/>
    <d v="2016-01-22T11:24:25"/>
    <n v="1455548400"/>
    <n v="1453461865"/>
    <b v="1"/>
    <n v="294"/>
    <b v="1"/>
    <s v="photography/photobooks"/>
    <n v="4.8402000000000003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3-14T00:02:57"/>
    <d v="2016-03-14T00:02:57"/>
    <n v="1462161540"/>
    <n v="1457913777"/>
    <b v="1"/>
    <n v="740"/>
    <b v="1"/>
    <s v="photography/photobooks"/>
    <n v="1.4514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8-05T16:11:02"/>
    <d v="2015-08-05T16:11:02"/>
    <n v="1441383062"/>
    <n v="1438791062"/>
    <b v="1"/>
    <n v="369"/>
    <b v="1"/>
    <s v="photography/photobooks"/>
    <n v="4.1773333333333333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4-24T19:53:51"/>
    <d v="2016-04-24T19:53:51"/>
    <n v="1464040800"/>
    <n v="1461527631"/>
    <b v="1"/>
    <n v="110"/>
    <b v="1"/>
    <s v="photography/photobooks"/>
    <n v="1.3242499999999999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7-28T19:15:10"/>
    <d v="2015-07-28T19:15:10"/>
    <n v="1440702910"/>
    <n v="1438110910"/>
    <b v="1"/>
    <n v="455"/>
    <b v="1"/>
    <s v="photography/photobooks"/>
    <n v="2.5030841666666666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7-01T07:33:47"/>
    <d v="2016-07-01T07:33:47"/>
    <n v="1470506400"/>
    <n v="1467358427"/>
    <b v="1"/>
    <n v="224"/>
    <b v="1"/>
    <s v="photography/photobooks"/>
    <n v="1.7989999999999999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4-12-08T18:46:10"/>
    <d v="2014-12-08T18:46:10"/>
    <n v="1421952370"/>
    <n v="1418064370"/>
    <b v="1"/>
    <n v="46"/>
    <b v="1"/>
    <s v="photography/photobooks"/>
    <n v="1.0262857142857142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6-12-01T22:03:39"/>
    <d v="2016-12-01T22:03:39"/>
    <n v="1483481019"/>
    <n v="1480629819"/>
    <b v="0"/>
    <n v="284"/>
    <b v="1"/>
    <s v="photography/photobooks"/>
    <n v="1.359861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0-27T00:10:16"/>
    <d v="2014-10-27T00:10:16"/>
    <n v="1416964500"/>
    <n v="1414368616"/>
    <b v="1"/>
    <n v="98"/>
    <b v="1"/>
    <s v="photography/photobooks"/>
    <n v="1.178666666666666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01T17:05:38"/>
    <d v="2014-12-01T17:05:38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15T23:55:00"/>
    <d v="2015-06-15T23:55:00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0-23T12:13:54"/>
    <d v="2014-10-23T12:13:54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2-18T01:13:44"/>
    <d v="2015-02-18T01:13:44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1-27T21:13:54"/>
    <d v="2015-01-27T21:13:54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7-19T05:06:39"/>
    <d v="2014-07-19T05:06:39"/>
    <n v="1410930399"/>
    <n v="1405746399"/>
    <b v="0"/>
    <n v="11"/>
    <b v="0"/>
    <s v="photography/nature"/>
    <n v="0.28899999999999998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16T10:14:42"/>
    <d v="2017-02-16T10:14:42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0-09T21:10:20"/>
    <d v="2015-10-09T21:10:20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0-04T03:15:59"/>
    <d v="2015-10-04T03:15:59"/>
    <n v="1446524159"/>
    <n v="1443928559"/>
    <b v="0"/>
    <n v="6"/>
    <b v="0"/>
    <s v="photography/nature"/>
    <n v="0.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4-12T10:47:14"/>
    <d v="2016-04-12T10:47:14"/>
    <n v="1463050034"/>
    <n v="1460458034"/>
    <b v="0"/>
    <n v="7"/>
    <b v="0"/>
    <s v="photography/nature"/>
    <n v="0.13466666666666666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4-27T19:47:19"/>
    <d v="2015-04-27T19:47:19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10T16:31:48"/>
    <d v="2014-09-10T16:31:48"/>
    <n v="1412135940"/>
    <n v="1410366708"/>
    <b v="0"/>
    <n v="16"/>
    <b v="0"/>
    <s v="photography/nature"/>
    <n v="0.49186046511627907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8-03T06:47:27"/>
    <d v="2015-08-03T06:47:27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7-03T06:03:10"/>
    <d v="2015-07-03T06:03:10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8-25T14:43:52"/>
    <d v="2015-08-25T14:43:52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6-04T03:40:24"/>
    <d v="2016-06-04T03:40:24"/>
    <n v="1467603624"/>
    <n v="1465011624"/>
    <b v="0"/>
    <n v="12"/>
    <b v="0"/>
    <s v="photography/nature"/>
    <n v="0.45133333333333331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8-20T15:40:33"/>
    <d v="2014-08-20T15:40:33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6-30T09:32:39"/>
    <d v="2015-06-30T09:32:39"/>
    <n v="1440763920"/>
    <n v="1435656759"/>
    <b v="0"/>
    <n v="3"/>
    <b v="0"/>
    <s v="photography/nature"/>
    <n v="4.6666666666666669E-2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14T01:16:39"/>
    <d v="2015-04-14T01:16:39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0-24T00:29:53"/>
    <d v="2014-10-24T00:29:53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0-08T01:00:03"/>
    <d v="2013-10-08T01:00:03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09-23T13:35:16"/>
    <d v="2009-09-23T13:35:16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1-13T17:49:11"/>
    <d v="2014-01-13T17:49:11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4-27T08:48:29"/>
    <d v="2015-04-27T08:48:29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5-09T17:31:01"/>
    <d v="2011-05-09T17:31:01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6-28T22:00:04"/>
    <d v="2016-06-28T22:00:04"/>
    <n v="1469656800"/>
    <n v="1467151204"/>
    <b v="0"/>
    <n v="59"/>
    <b v="0"/>
    <s v="publishing/art books"/>
    <n v="0.21249999999999999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01T22:29:05"/>
    <d v="2014-02-01T22:29:05"/>
    <n v="1392595200"/>
    <n v="1391293745"/>
    <b v="0"/>
    <n v="13"/>
    <b v="0"/>
    <s v="publishing/art books"/>
    <n v="4.1176470588235294E-2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1-19T01:29:45"/>
    <d v="2014-11-19T01:29:45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x v="0"/>
    <s v="USD"/>
    <d v="2013-04-25T16:18:34"/>
    <d v="2013-04-25T16:18:34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3-09T19:31:22"/>
    <d v="2016-03-09T19:31:22"/>
    <n v="1460140282"/>
    <n v="1457551882"/>
    <b v="0"/>
    <n v="52"/>
    <b v="0"/>
    <s v="publishing/art books"/>
    <n v="0.41399999999999998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5-20T18:28:03"/>
    <d v="2015-05-20T18:28:03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04T00:47:39"/>
    <d v="2016-02-04T00:47:39"/>
    <n v="1456703940"/>
    <n v="1454546859"/>
    <b v="0"/>
    <n v="3"/>
    <b v="0"/>
    <s v="publishing/art books"/>
    <n v="0.0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2-20T00:00:02"/>
    <d v="2017-02-20T00:00:02"/>
    <n v="1491019140"/>
    <n v="1487548802"/>
    <b v="0"/>
    <n v="3"/>
    <b v="0"/>
    <s v="publishing/art books"/>
    <n v="2.4777777777777777E-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1-13T22:15:29"/>
    <d v="2015-01-13T22:15:29"/>
    <n v="1424211329"/>
    <n v="1421187329"/>
    <b v="0"/>
    <n v="6"/>
    <b v="0"/>
    <s v="publishing/art books"/>
    <n v="5.0599999999999999E-2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6-09T12:34:56"/>
    <d v="2014-06-09T12:34:56"/>
    <n v="1404909296"/>
    <n v="1402317296"/>
    <b v="0"/>
    <n v="35"/>
    <b v="0"/>
    <s v="publishing/art books"/>
    <n v="0.2291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5-16T21:06:08"/>
    <d v="2015-05-16T21:06:08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5-25T20:20:48"/>
    <d v="2012-05-25T20:20:48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8-09T01:34:51"/>
    <d v="2010-08-09T01:34:51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7-26T23:54:51"/>
    <d v="2013-07-26T23:54:51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3-22T01:12:06"/>
    <d v="2012-03-22T01:12:06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1-17T10:46:30"/>
    <d v="2015-11-17T10:46:30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d v="2015-08-30T18:57:33"/>
    <d v="2015-08-30T18:57:33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8-26T21:43:11"/>
    <d v="2014-08-26T21:43:11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20T15:35:01"/>
    <d v="2014-05-20T15:35:01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03T21:29:28"/>
    <d v="2016-12-03T21:29:28"/>
    <n v="1482663600"/>
    <n v="1480800568"/>
    <b v="0"/>
    <n v="12"/>
    <b v="0"/>
    <s v="photography/places"/>
    <n v="0.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d v="2015-03-06T02:30:22"/>
    <d v="2015-03-06T02:30:22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1-13T22:49:25"/>
    <d v="2014-11-13T22:49:25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d v="2015-01-01T05:59:59"/>
    <d v="2015-01-01T05:59:59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09-09T23:38:06"/>
    <d v="2015-09-09T23:38:06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d v="2015-08-24T20:34:24"/>
    <d v="2015-08-24T20:34:24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3-04T17:25:41"/>
    <d v="2016-03-04T17:25:41"/>
    <n v="1459700741"/>
    <n v="1457112341"/>
    <b v="0"/>
    <n v="92"/>
    <b v="0"/>
    <s v="photography/places"/>
    <n v="0.29228571428571426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2-11T01:44:45"/>
    <d v="2015-02-11T01:44:45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1-29T20:17:35"/>
    <d v="2015-01-29T20:17:35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3-16T17:06:22"/>
    <d v="2016-03-16T17:06:22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5-21T01:12:08"/>
    <d v="2014-05-21T01:12:08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0-29T10:19:29"/>
    <d v="2014-10-29T10:19:29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8-21T08:29:57"/>
    <d v="2016-08-21T08:29:57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5-27T16:00:58"/>
    <d v="2015-05-27T16:00:58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3-09T12:56:16"/>
    <d v="2016-03-09T12:56:16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6-01T01:22:32"/>
    <d v="2014-06-01T01:22:32"/>
    <n v="1405401060"/>
    <n v="1401585752"/>
    <b v="0"/>
    <n v="9"/>
    <b v="0"/>
    <s v="photography/places"/>
    <n v="7.3400000000000007E-2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4-05T02:13:53"/>
    <d v="2011-04-05T02:13:53"/>
    <n v="1304561633"/>
    <n v="1301969633"/>
    <b v="0"/>
    <n v="56"/>
    <b v="1"/>
    <s v="music/rock"/>
    <n v="1.082492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09-02T07:08:37"/>
    <d v="2011-09-02T07:08:37"/>
    <n v="1318633200"/>
    <n v="1314947317"/>
    <b v="0"/>
    <n v="32"/>
    <b v="1"/>
    <s v="music/rock"/>
    <n v="1.0016666666666667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1-11-29T04:04:19"/>
    <d v="2011-11-29T04:04:19"/>
    <n v="1327723459"/>
    <n v="1322539459"/>
    <b v="0"/>
    <n v="30"/>
    <b v="1"/>
    <s v="music/rock"/>
    <n v="1.0003299999999999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2-06T20:17:15"/>
    <d v="2012-02-06T20:17:15"/>
    <n v="1332011835"/>
    <n v="1328559435"/>
    <b v="0"/>
    <n v="70"/>
    <b v="1"/>
    <s v="music/rock"/>
    <n v="1.2210714285714286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7-23T00:18:33"/>
    <d v="2011-07-23T00:18:33"/>
    <n v="1312182000"/>
    <n v="1311380313"/>
    <b v="0"/>
    <n v="44"/>
    <b v="1"/>
    <s v="music/rock"/>
    <n v="1.0069333333333335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0-12-24T02:40:38"/>
    <d v="2010-12-24T02:40:38"/>
    <n v="1300930838"/>
    <n v="1293158438"/>
    <b v="0"/>
    <n v="92"/>
    <b v="1"/>
    <s v="music/rock"/>
    <n v="1.01004125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5-24T19:24:11"/>
    <d v="2012-05-24T19:24:11"/>
    <n v="1339701851"/>
    <n v="1337887451"/>
    <b v="0"/>
    <n v="205"/>
    <b v="1"/>
    <s v="music/rock"/>
    <n v="1.4511000000000001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3-11-29T19:56:26"/>
    <d v="2013-11-29T19:56:26"/>
    <n v="1388553960"/>
    <n v="1385754986"/>
    <b v="0"/>
    <n v="23"/>
    <b v="1"/>
    <s v="music/rock"/>
    <n v="1.0125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09-10T00:01:49"/>
    <d v="2011-09-10T00:01:49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1-15T22:11:50"/>
    <d v="2012-11-15T22:11:50"/>
    <n v="1355609510"/>
    <n v="1353017510"/>
    <b v="0"/>
    <n v="112"/>
    <b v="1"/>
    <s v="music/rock"/>
    <n v="2.7185000000000001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d v="2013-05-15T00:00:32"/>
    <d v="2013-05-15T00:00:32"/>
    <n v="1370390432"/>
    <n v="1368576032"/>
    <b v="0"/>
    <n v="27"/>
    <b v="1"/>
    <s v="music/rock"/>
    <n v="1.25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2-12-03T20:59:44"/>
    <d v="2012-12-03T20:59:44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6-22T01:40:02"/>
    <d v="2012-06-22T01:40:02"/>
    <n v="1342921202"/>
    <n v="1340329202"/>
    <b v="0"/>
    <n v="26"/>
    <b v="1"/>
    <s v="music/rock"/>
    <n v="1.0149999999999999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6-04T23:32:49"/>
    <d v="2014-06-04T23:32:49"/>
    <n v="1407085200"/>
    <n v="1401924769"/>
    <b v="0"/>
    <n v="77"/>
    <b v="1"/>
    <s v="music/rock"/>
    <n v="1.0269999999999999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0-29T01:13:16"/>
    <d v="2011-10-29T01:13:16"/>
    <n v="1323742396"/>
    <n v="1319850796"/>
    <b v="0"/>
    <n v="136"/>
    <b v="1"/>
    <s v="music/rock"/>
    <n v="1.1412500000000001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0-12T17:10:21"/>
    <d v="2012-10-12T17:10:21"/>
    <n v="1353621600"/>
    <n v="1350061821"/>
    <b v="0"/>
    <n v="157"/>
    <b v="1"/>
    <s v="music/rock"/>
    <n v="1.042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09-29T15:56:28"/>
    <d v="2013-09-29T15:56:28"/>
    <n v="1383332400"/>
    <n v="1380470188"/>
    <b v="0"/>
    <n v="158"/>
    <b v="1"/>
    <s v="music/rock"/>
    <n v="1.458571428571428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1-27T15:42:15"/>
    <d v="2013-01-27T15:42:15"/>
    <n v="1362757335"/>
    <n v="1359301335"/>
    <b v="0"/>
    <n v="27"/>
    <b v="1"/>
    <s v="music/rock"/>
    <n v="1.0506666666666666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8-25T04:28:06"/>
    <d v="2014-08-25T04:28:06"/>
    <n v="1410755286"/>
    <n v="1408940886"/>
    <b v="0"/>
    <n v="23"/>
    <b v="1"/>
    <s v="music/rock"/>
    <n v="1.33333333333333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16T08:09:00"/>
    <d v="2013-02-16T08:09:00"/>
    <n v="1361606940"/>
    <n v="1361002140"/>
    <b v="0"/>
    <n v="17"/>
    <b v="1"/>
    <s v="music/rock"/>
    <n v="1.1299999999999999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4-04T14:33:35"/>
    <d v="2012-04-04T14:33:35"/>
    <n v="1338177540"/>
    <n v="1333550015"/>
    <b v="0"/>
    <n v="37"/>
    <b v="1"/>
    <s v="music/rock"/>
    <n v="1.212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1-07T07:04:34"/>
    <d v="2014-11-07T07:04:34"/>
    <n v="1418803140"/>
    <n v="1415343874"/>
    <b v="0"/>
    <n v="65"/>
    <b v="1"/>
    <s v="music/rock"/>
    <n v="1.017246376811594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6-28T16:31:29"/>
    <d v="2013-06-28T16:31:29"/>
    <n v="1377621089"/>
    <n v="1372437089"/>
    <b v="0"/>
    <n v="18"/>
    <b v="1"/>
    <s v="music/rock"/>
    <n v="1.0106666666666666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2-11-30T08:48:55"/>
    <d v="2012-11-30T08:48:55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8-14T16:47:33"/>
    <d v="2012-08-14T16:47:33"/>
    <n v="1347382053"/>
    <n v="1344962853"/>
    <b v="0"/>
    <n v="104"/>
    <b v="1"/>
    <s v="music/rock"/>
    <n v="1.5533333333333332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1-01T20:21:07"/>
    <d v="2013-11-01T20:21:07"/>
    <n v="1385932867"/>
    <n v="1383337267"/>
    <b v="0"/>
    <n v="108"/>
    <b v="1"/>
    <s v="music/rock"/>
    <n v="1.01187500000000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0-23T16:58:09"/>
    <d v="2012-10-23T16:58:09"/>
    <n v="1353905940"/>
    <n v="1351011489"/>
    <b v="0"/>
    <n v="38"/>
    <b v="1"/>
    <s v="music/rock"/>
    <n v="1.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5-15T17:41:22"/>
    <d v="2014-05-15T17:41:22"/>
    <n v="1403026882"/>
    <n v="1400175682"/>
    <b v="0"/>
    <n v="88"/>
    <b v="1"/>
    <s v="music/rock"/>
    <n v="1.00925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1-06T20:48:53"/>
    <d v="2014-01-06T20:48:53"/>
    <n v="1392929333"/>
    <n v="1389041333"/>
    <b v="0"/>
    <n v="82"/>
    <b v="1"/>
    <s v="music/rock"/>
    <n v="1.0366666666666666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1-31T20:06:15"/>
    <d v="2012-01-31T20:06:15"/>
    <n v="1330671540"/>
    <n v="1328040375"/>
    <b v="0"/>
    <n v="126"/>
    <b v="1"/>
    <s v="music/rock"/>
    <n v="2.6524999999999999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09-12T20:37:41"/>
    <d v="2012-09-12T20:37:41"/>
    <n v="1350074261"/>
    <n v="1347482261"/>
    <b v="0"/>
    <n v="133"/>
    <b v="1"/>
    <s v="music/rock"/>
    <n v="1.5590999999999999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7-26T08:10:54"/>
    <d v="2011-07-26T08:10:54"/>
    <n v="1316851854"/>
    <n v="1311667854"/>
    <b v="0"/>
    <n v="47"/>
    <b v="1"/>
    <s v="music/rock"/>
    <n v="1.0162500000000001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1-12-19T21:12:36"/>
    <d v="2011-12-19T21:12:36"/>
    <n v="1326690000"/>
    <n v="1324329156"/>
    <b v="0"/>
    <n v="58"/>
    <b v="1"/>
    <s v="music/rock"/>
    <n v="1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4-25T04:33:21"/>
    <d v="2011-04-25T04:33:21"/>
    <n v="1306994340"/>
    <n v="1303706001"/>
    <b v="0"/>
    <n v="32"/>
    <b v="1"/>
    <s v="music/rock"/>
    <n v="1.0049999999999999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5-12T20:51:01"/>
    <d v="2016-05-12T20:51:01"/>
    <n v="1468270261"/>
    <n v="1463086261"/>
    <b v="0"/>
    <n v="37"/>
    <b v="1"/>
    <s v="music/rock"/>
    <n v="1.2529999999999999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4-30T02:04:48"/>
    <d v="2011-04-30T02:04:48"/>
    <n v="1307851200"/>
    <n v="1304129088"/>
    <b v="0"/>
    <n v="87"/>
    <b v="1"/>
    <s v="music/rock"/>
    <n v="1.0355555555555556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1-05T18:02:20"/>
    <d v="2009-11-05T18:02:20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d v="2013-01-14T16:29:28"/>
    <d v="2013-01-14T16:29:28"/>
    <n v="1362086700"/>
    <n v="1358180968"/>
    <b v="0"/>
    <n v="27"/>
    <b v="1"/>
    <s v="music/rock"/>
    <n v="1.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2-02T15:39:25"/>
    <d v="2012-02-02T15:39:25"/>
    <n v="1330789165"/>
    <n v="1328197165"/>
    <b v="0"/>
    <n v="19"/>
    <b v="1"/>
    <s v="music/rock"/>
    <n v="1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7-20T05:32:35"/>
    <d v="2010-07-20T05:32:35"/>
    <n v="1280800740"/>
    <n v="1279603955"/>
    <b v="0"/>
    <n v="17"/>
    <b v="1"/>
    <s v="music/rock"/>
    <n v="1.6986000000000001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1-19T14:19:04"/>
    <d v="2014-11-19T14:19:04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5-25T00:35:27"/>
    <d v="2011-05-25T00:35:27"/>
    <n v="1308011727"/>
    <n v="1306283727"/>
    <b v="0"/>
    <n v="28"/>
    <b v="1"/>
    <s v="music/pop"/>
    <n v="1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8-25T19:46:52"/>
    <d v="2012-08-25T19:46:52"/>
    <n v="1348516012"/>
    <n v="1345924012"/>
    <b v="0"/>
    <n v="37"/>
    <b v="1"/>
    <s v="music/pop"/>
    <n v="1.2470000000000001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09-23T01:26:00"/>
    <d v="2012-09-23T01:26:00"/>
    <n v="1353551160"/>
    <n v="1348363560"/>
    <b v="0"/>
    <n v="128"/>
    <b v="1"/>
    <s v="music/pop"/>
    <n v="1.095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04T14:49:00"/>
    <d v="2013-09-04T14:49:00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7-13T10:48:23"/>
    <d v="2014-07-13T10:48:23"/>
    <n v="1408039860"/>
    <n v="1405248503"/>
    <b v="0"/>
    <n v="83"/>
    <b v="1"/>
    <s v="music/pop"/>
    <n v="1.1020000000000001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5-10T09:49:37"/>
    <d v="2012-05-10T09:49:37"/>
    <n v="1339235377"/>
    <n v="1336643377"/>
    <b v="0"/>
    <n v="46"/>
    <b v="1"/>
    <s v="music/pop"/>
    <n v="1.0471999999999999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2-18T16:54:42"/>
    <d v="2011-02-18T16:54:42"/>
    <n v="1300636482"/>
    <n v="1298048082"/>
    <b v="0"/>
    <n v="90"/>
    <b v="1"/>
    <s v="music/pop"/>
    <n v="1.2526086956521738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4-08T16:25:55"/>
    <d v="2014-04-08T16:25:55"/>
    <n v="1400862355"/>
    <n v="1396974355"/>
    <b v="0"/>
    <n v="81"/>
    <b v="1"/>
    <s v="music/pop"/>
    <n v="1.0058763157894737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09-09T10:27:17"/>
    <d v="2013-09-09T10:27:17"/>
    <n v="1381314437"/>
    <n v="1378722437"/>
    <b v="0"/>
    <n v="32"/>
    <b v="1"/>
    <s v="music/pop"/>
    <n v="1.4155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3-23T21:37:00"/>
    <d v="2011-03-23T21:37:00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0-25T11:49:53"/>
    <d v="2013-10-25T11:49:53"/>
    <n v="1385297393"/>
    <n v="1382701793"/>
    <b v="0"/>
    <n v="70"/>
    <b v="1"/>
    <s v="music/pop"/>
    <n v="1.0066666666666666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3-24T20:01:36"/>
    <d v="2011-03-24T20:01:36"/>
    <n v="1303675296"/>
    <n v="1300996896"/>
    <b v="0"/>
    <n v="168"/>
    <b v="1"/>
    <s v="music/pop"/>
    <n v="1.7423040000000001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3-19T21:22:40"/>
    <d v="2012-03-19T21:22:40"/>
    <n v="1334784160"/>
    <n v="1332192160"/>
    <b v="0"/>
    <n v="34"/>
    <b v="1"/>
    <s v="music/pop"/>
    <n v="1.199090909090909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3-06T19:00:20"/>
    <d v="2012-03-06T19:00:20"/>
    <n v="1333648820"/>
    <n v="1331060420"/>
    <b v="0"/>
    <n v="48"/>
    <b v="1"/>
    <s v="music/pop"/>
    <n v="1.4286666666666668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1-13T22:17:32"/>
    <d v="2012-11-13T22:17:32"/>
    <n v="1355437052"/>
    <n v="1352845052"/>
    <b v="0"/>
    <n v="48"/>
    <b v="1"/>
    <s v="music/pop"/>
    <n v="1.0033493333333334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4-24T18:46:08"/>
    <d v="2012-04-24T18:46:08"/>
    <n v="1337885168"/>
    <n v="1335293168"/>
    <b v="0"/>
    <n v="221"/>
    <b v="1"/>
    <s v="music/pop"/>
    <n v="1.0493380000000001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1-10T05:19:27"/>
    <d v="2012-11-10T05:19:27"/>
    <n v="1355840400"/>
    <n v="1352524767"/>
    <b v="0"/>
    <n v="107"/>
    <b v="1"/>
    <s v="music/pop"/>
    <n v="1.3223333333333334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1-18T21:55:21"/>
    <d v="2013-11-18T21:55:21"/>
    <n v="1387281600"/>
    <n v="1384811721"/>
    <b v="0"/>
    <n v="45"/>
    <b v="1"/>
    <s v="music/pop"/>
    <n v="1.1279999999999999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3-30T16:39:10"/>
    <d v="2016-03-30T16:39:10"/>
    <n v="1462053540"/>
    <n v="1459355950"/>
    <b v="0"/>
    <n v="36"/>
    <b v="1"/>
    <s v="music/pop"/>
    <n v="12.5375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5-12-05T23:57:11"/>
    <d v="2015-12-05T23:57:11"/>
    <n v="1453064400"/>
    <n v="1449359831"/>
    <b v="0"/>
    <n v="101"/>
    <b v="1"/>
    <s v="music/pop"/>
    <n v="1.0250632911392406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1-01T04:45:36"/>
    <d v="2011-11-01T04:45:36"/>
    <n v="1325310336"/>
    <n v="1320122736"/>
    <b v="0"/>
    <n v="62"/>
    <b v="1"/>
    <s v="music/pop"/>
    <n v="1.026375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02T00:31:47"/>
    <d v="2015-01-02T00:31:47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1-31T18:16:58"/>
    <d v="2012-01-31T18:16:58"/>
    <n v="1331870340"/>
    <n v="1328033818"/>
    <b v="0"/>
    <n v="89"/>
    <b v="1"/>
    <s v="music/pop"/>
    <n v="1.2240879999999998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1-21T15:35:13"/>
    <d v="2011-01-21T15:35:13"/>
    <n v="1298343600"/>
    <n v="1295624113"/>
    <b v="0"/>
    <n v="93"/>
    <b v="1"/>
    <s v="music/pop"/>
    <n v="1.1945714285714286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2-26T06:04:33"/>
    <d v="2013-02-26T06:04:33"/>
    <n v="1364447073"/>
    <n v="1361858673"/>
    <b v="0"/>
    <n v="98"/>
    <b v="1"/>
    <s v="music/pop"/>
    <n v="1.6088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2-12T01:41:38"/>
    <d v="2014-02-12T01:41:38"/>
    <n v="1394521140"/>
    <n v="1392169298"/>
    <b v="0"/>
    <n v="82"/>
    <b v="1"/>
    <s v="music/pop"/>
    <n v="1.2685294117647059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0-29T03:35:39"/>
    <d v="2011-10-29T03:35:39"/>
    <n v="1322454939"/>
    <n v="1319859339"/>
    <b v="0"/>
    <n v="116"/>
    <b v="1"/>
    <s v="music/pop"/>
    <n v="1.026375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4-01T21:14:36"/>
    <d v="2016-04-01T21:14:36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5-15T22:19:59"/>
    <d v="2010-05-15T22:19:59"/>
    <n v="1278302400"/>
    <n v="1273961999"/>
    <b v="0"/>
    <n v="23"/>
    <b v="1"/>
    <s v="music/pop"/>
    <n v="1.026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7-02T13:03:34"/>
    <d v="2016-07-02T13:03:34"/>
    <n v="1470056614"/>
    <n v="1467464614"/>
    <b v="0"/>
    <n v="77"/>
    <b v="1"/>
    <s v="music/pop"/>
    <n v="1.0067349999999999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5-05T15:45:30"/>
    <d v="2012-05-05T15:45:30"/>
    <n v="1338824730"/>
    <n v="1336232730"/>
    <b v="0"/>
    <n v="49"/>
    <b v="1"/>
    <s v="music/pop"/>
    <n v="1.129411764705882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2-04T21:04:52"/>
    <d v="2015-02-04T21:04:52"/>
    <n v="1425675892"/>
    <n v="1423083892"/>
    <b v="0"/>
    <n v="59"/>
    <b v="1"/>
    <s v="music/pop"/>
    <n v="1.280952380952380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7-18T14:31:46"/>
    <d v="2016-07-18T14:31:46"/>
    <n v="1471503540"/>
    <n v="1468852306"/>
    <b v="0"/>
    <n v="113"/>
    <b v="1"/>
    <s v="music/pop"/>
    <n v="2.0169999999999999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09-16T17:35:40"/>
    <d v="2011-09-16T17:35:40"/>
    <n v="1318802580"/>
    <n v="1316194540"/>
    <b v="0"/>
    <n v="34"/>
    <b v="1"/>
    <s v="music/pop"/>
    <n v="1.37416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3-05T17:25:47"/>
    <d v="2012-03-05T17:25:47"/>
    <n v="1334980740"/>
    <n v="1330968347"/>
    <b v="0"/>
    <n v="42"/>
    <b v="1"/>
    <s v="music/pop"/>
    <n v="1.1533333333333333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2-16T09:46:16"/>
    <d v="2016-02-16T09:46:16"/>
    <n v="1460786340"/>
    <n v="1455615976"/>
    <b v="0"/>
    <n v="42"/>
    <b v="1"/>
    <s v="music/pop"/>
    <n v="1.1166666666666667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1-23T20:31:11"/>
    <d v="2014-01-23T20:31:11"/>
    <n v="1391718671"/>
    <n v="1390509071"/>
    <b v="0"/>
    <n v="49"/>
    <b v="1"/>
    <s v="music/pop"/>
    <n v="1.1839999999999999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6-29T01:39:05"/>
    <d v="2011-06-29T01:39:05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d v="2014-06-12T18:11:07"/>
    <d v="2014-06-12T18:11:07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2-08T02:54:44"/>
    <d v="2017-02-08T02:54:44"/>
    <n v="1490752800"/>
    <n v="1486522484"/>
    <b v="0"/>
    <n v="884"/>
    <b v="0"/>
    <s v="music/faith"/>
    <n v="1.0142212307692309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2-13T05:07:40"/>
    <d v="2017-02-13T05:07:40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3-14T18:45:38"/>
    <d v="2017-03-14T18:45:38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2-17T19:34:01"/>
    <d v="2017-02-17T19:34:01"/>
    <n v="1489775641"/>
    <n v="1487360041"/>
    <b v="0"/>
    <n v="101"/>
    <b v="0"/>
    <s v="music/faith"/>
    <n v="1.0912500000000001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2-22T06:00:23"/>
    <d v="2017-02-22T06:00:23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2-26T20:15:19"/>
    <d v="2017-02-26T20:15:19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3-08T01:07:25"/>
    <d v="2017-03-08T01:07:25"/>
    <n v="1491855300"/>
    <n v="1488935245"/>
    <b v="0"/>
    <n v="39"/>
    <b v="0"/>
    <s v="music/faith"/>
    <n v="0.3125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3-10T12:49:54"/>
    <d v="2017-03-10T12:49:54"/>
    <n v="1491738594"/>
    <n v="1489150194"/>
    <b v="0"/>
    <n v="7"/>
    <b v="0"/>
    <s v="music/faith"/>
    <n v="0.443"/>
    <n v="253.14"/>
    <s v="music"/>
    <x v="28"/>
  </r>
  <r>
    <n v="1689"/>
    <s v="Fly Away"/>
    <s v="Praising the Living God in the second half of life."/>
    <n v="2400"/>
    <n v="2400"/>
    <x v="3"/>
    <x v="0"/>
    <s v="USD"/>
    <d v="2017-02-14T22:37:10"/>
    <d v="2017-02-14T22:37:10"/>
    <n v="1489700230"/>
    <n v="1487111830"/>
    <b v="0"/>
    <n v="14"/>
    <b v="0"/>
    <s v="music/faith"/>
    <n v="1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3-07T10:20:42"/>
    <d v="2017-03-07T10:20:42"/>
    <n v="1491470442"/>
    <n v="1488882042"/>
    <b v="0"/>
    <n v="11"/>
    <b v="0"/>
    <s v="music/faith"/>
    <n v="0.254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3-01T16:50:08"/>
    <d v="2017-03-01T16:50:08"/>
    <n v="1491181200"/>
    <n v="1488387008"/>
    <b v="0"/>
    <n v="38"/>
    <b v="0"/>
    <s v="music/faith"/>
    <n v="0.334733333333333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2-22T03:37:47"/>
    <d v="2017-02-22T03:37:47"/>
    <n v="1490572740"/>
    <n v="1487734667"/>
    <b v="0"/>
    <n v="15"/>
    <b v="0"/>
    <s v="music/faith"/>
    <n v="0.4779999999999999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3-09T22:05:12"/>
    <d v="2017-03-09T22:05:12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2-25T16:04:34"/>
    <d v="2017-02-25T16:04:34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3-07T00:45:14"/>
    <d v="2017-03-07T00:45:14"/>
    <n v="1491786000"/>
    <n v="1488847514"/>
    <b v="0"/>
    <n v="23"/>
    <b v="0"/>
    <s v="music/faith"/>
    <n v="0.11708333333333333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02T01:40:11"/>
    <d v="2017-03-02T01:40:11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3-11T00:47:28"/>
    <d v="2017-03-11T00:47:28"/>
    <n v="1491781648"/>
    <n v="1489193248"/>
    <b v="0"/>
    <n v="22"/>
    <b v="0"/>
    <s v="music/faith"/>
    <n v="0.20208000000000001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02T04:59:20"/>
    <d v="2017-03-02T04:59:20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3-12T20:44:05"/>
    <d v="2017-03-12T20:44:05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02T01:43:10"/>
    <d v="2017-03-02T01:43:10"/>
    <n v="1491019200"/>
    <n v="1488418990"/>
    <b v="0"/>
    <n v="79"/>
    <b v="0"/>
    <s v="music/faith"/>
    <n v="0.260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4-12-16T15:56:45"/>
    <d v="2014-12-16T15:56:45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d v="2015-02-28T20:52:30"/>
    <d v="2015-02-28T20:52:30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7-02T06:45:37"/>
    <d v="2015-07-02T06:45:37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1-17T03:21:13"/>
    <d v="2015-01-17T03:21:13"/>
    <n v="1424056873"/>
    <n v="1421464873"/>
    <b v="0"/>
    <n v="11"/>
    <b v="0"/>
    <s v="music/faith"/>
    <n v="0.65100000000000002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8-29T00:24:06"/>
    <d v="2015-08-29T00:24:06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6-24T07:21:12"/>
    <d v="2015-06-24T07:21:12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2-27T17:18:15"/>
    <d v="2016-02-27T17:18:15"/>
    <n v="1459181895"/>
    <n v="1456593495"/>
    <b v="0"/>
    <n v="9"/>
    <b v="0"/>
    <s v="music/faith"/>
    <n v="9.74E-2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3-22T20:48:26"/>
    <d v="2016-03-22T20:48:26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7-21T13:31:54"/>
    <d v="2014-07-21T13:31:54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5-12-03T14:11:28"/>
    <d v="2015-12-03T14:11:28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8-01T15:30:34"/>
    <d v="2014-08-01T15:30:34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5-01T21:55:53"/>
    <d v="2015-05-01T21:55:53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09-05T19:13:32"/>
    <d v="2014-09-05T19:13:32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4-01T22:02:41"/>
    <d v="2015-04-01T22:02:41"/>
    <n v="1430517761"/>
    <n v="1427925761"/>
    <b v="0"/>
    <n v="17"/>
    <b v="0"/>
    <s v="music/faith"/>
    <n v="7.868E-2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01T05:13:05"/>
    <d v="2015-03-01T05:13:05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0-30T13:51:39"/>
    <d v="2016-10-30T13:51:39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3-31T23:33:58"/>
    <d v="2016-03-31T23:33:58"/>
    <n v="1461211200"/>
    <n v="1459467238"/>
    <b v="0"/>
    <n v="41"/>
    <b v="0"/>
    <s v="music/faith"/>
    <n v="0.42725880551301687"/>
    <n v="34.020000000000003"/>
    <s v="music"/>
    <x v="28"/>
  </r>
  <r>
    <n v="1718"/>
    <s v="The Prodigal Son"/>
    <s v="A melody for the galaxy."/>
    <n v="35000"/>
    <n v="75"/>
    <x v="2"/>
    <x v="0"/>
    <s v="USD"/>
    <d v="2016-03-31T14:39:09"/>
    <d v="2016-03-31T14:39:09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8-18T12:49:51"/>
    <d v="2014-08-18T12:49:51"/>
    <n v="1410958191"/>
    <n v="1408366191"/>
    <b v="0"/>
    <n v="3"/>
    <b v="0"/>
    <s v="music/faith"/>
    <n v="8.7500000000000008E-3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0-10T18:47:51"/>
    <d v="2014-10-10T18:47:51"/>
    <n v="1415562471"/>
    <n v="1412966871"/>
    <b v="0"/>
    <n v="8"/>
    <b v="0"/>
    <s v="music/faith"/>
    <n v="5.6250000000000001E-2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1-11T11:04:23"/>
    <d v="2015-11-11T11:04:23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2-25T23:03:49"/>
    <d v="2016-02-25T23:03:49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5-05T19:48:35"/>
    <d v="2015-05-05T19:48:35"/>
    <n v="1435730400"/>
    <n v="1430855315"/>
    <b v="0"/>
    <n v="3"/>
    <b v="0"/>
    <s v="music/faith"/>
    <n v="6.5000000000000002E-2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09-30T22:22:42"/>
    <d v="2014-09-30T22:22:42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7-25T23:14:09"/>
    <d v="2014-07-25T23:14:09"/>
    <n v="1408922049"/>
    <n v="1406330049"/>
    <b v="0"/>
    <n v="9"/>
    <b v="0"/>
    <s v="music/faith"/>
    <n v="0.10181818181818182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5-29T22:04:24"/>
    <d v="2014-05-29T22:04:24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2-09T22:16:17"/>
    <d v="2015-02-09T22:16:17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09-21T15:01:14"/>
    <d v="2015-09-21T15:01:14"/>
    <n v="1445439674"/>
    <n v="1442847674"/>
    <b v="0"/>
    <n v="7"/>
    <b v="0"/>
    <s v="music/faith"/>
    <n v="0.68400000000000005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4-11T01:15:06"/>
    <d v="2016-04-11T01:15:06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09-25T02:06:23"/>
    <d v="2015-09-25T02:06:23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d v="2015-05-28T21:45:52"/>
    <d v="2015-05-28T21:45:52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5-11-17T16:24:41"/>
    <d v="2015-11-17T16:24:41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01T16:12:54"/>
    <d v="2016-09-01T16:12:54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4-08T00:52:36"/>
    <d v="2015-04-08T00:52:36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7-08T19:32:25"/>
    <d v="2016-07-08T19:32:25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0-09T20:40:33"/>
    <d v="2015-10-09T20:40:33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6-20T22:46:32"/>
    <d v="2015-06-20T22:46:32"/>
    <n v="1437432392"/>
    <n v="1434840392"/>
    <b v="0"/>
    <n v="15"/>
    <b v="0"/>
    <s v="music/faith"/>
    <n v="0.21249999999999999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d v="2014-09-02T20:59:02"/>
    <d v="2014-09-02T20:59:02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3-06T20:58:52"/>
    <d v="2016-03-06T20:58:52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6-16T19:37:02"/>
    <d v="2015-06-16T19:37:02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d v="2015-04-26T15:04:31"/>
    <d v="2015-04-26T15:04:31"/>
    <n v="1433948671"/>
    <n v="1430060671"/>
    <b v="0"/>
    <n v="52"/>
    <b v="1"/>
    <s v="photography/photobooks"/>
    <n v="1.1083333333333334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6-12-06T21:02:50"/>
    <d v="2016-12-06T21:02:50"/>
    <n v="1483822800"/>
    <n v="1481058170"/>
    <b v="0"/>
    <n v="34"/>
    <b v="1"/>
    <s v="photography/photobooks"/>
    <n v="1.087499999999999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04T22:12:55"/>
    <d v="2016-08-04T22:12:55"/>
    <n v="1472270340"/>
    <n v="1470348775"/>
    <b v="0"/>
    <n v="67"/>
    <b v="1"/>
    <s v="photography/photobooks"/>
    <n v="1.0041666666666667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1-22T14:31:17"/>
    <d v="2015-01-22T14:31:17"/>
    <n v="1425821477"/>
    <n v="1421937077"/>
    <b v="0"/>
    <n v="70"/>
    <b v="1"/>
    <s v="photography/photobooks"/>
    <n v="1.1845454545454546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1-16T06:13:58"/>
    <d v="2016-11-16T06:13:58"/>
    <n v="1482372000"/>
    <n v="1479276838"/>
    <b v="0"/>
    <n v="89"/>
    <b v="1"/>
    <s v="photography/photobooks"/>
    <n v="1.1401428571428571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0-25T04:14:27"/>
    <d v="2016-10-25T04:14:27"/>
    <n v="1479952800"/>
    <n v="1477368867"/>
    <b v="0"/>
    <n v="107"/>
    <b v="1"/>
    <s v="photography/photobooks"/>
    <n v="1.4810000000000001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0-15T10:27:10"/>
    <d v="2015-10-15T10:27:10"/>
    <n v="1447426800"/>
    <n v="1444904830"/>
    <b v="0"/>
    <n v="159"/>
    <b v="1"/>
    <s v="photography/photobooks"/>
    <n v="1.0495555555555556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8-03T22:49:03"/>
    <d v="2015-08-03T22:49:03"/>
    <n v="1441234143"/>
    <n v="1438642143"/>
    <b v="0"/>
    <n v="181"/>
    <b v="1"/>
    <s v="photography/photobooks"/>
    <n v="1.29948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1-23T23:25:21"/>
    <d v="2017-01-23T23:25:21"/>
    <n v="1488394800"/>
    <n v="1485213921"/>
    <b v="0"/>
    <n v="131"/>
    <b v="1"/>
    <s v="photography/photobooks"/>
    <n v="1.2348756218905472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3-25T20:05:04"/>
    <d v="2016-03-25T20:05:04"/>
    <n v="1461096304"/>
    <n v="1458936304"/>
    <b v="0"/>
    <n v="125"/>
    <b v="1"/>
    <s v="photography/photobooks"/>
    <n v="2.016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2-17T18:45:23"/>
    <d v="2015-02-17T18:45:23"/>
    <n v="1426787123"/>
    <n v="1424198723"/>
    <b v="0"/>
    <n v="61"/>
    <b v="1"/>
    <s v="photography/photobooks"/>
    <n v="1.0289999999999999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d v="2016-09-14T06:04:42"/>
    <d v="2016-09-14T06:04:42"/>
    <n v="1476425082"/>
    <n v="1473833082"/>
    <b v="0"/>
    <n v="90"/>
    <b v="1"/>
    <s v="photography/photobooks"/>
    <n v="2.6016666666666666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2-20T17:59:28"/>
    <d v="2016-02-20T17:59:28"/>
    <n v="1458579568"/>
    <n v="1455991168"/>
    <b v="0"/>
    <n v="35"/>
    <b v="1"/>
    <s v="photography/photobooks"/>
    <n v="1.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3-04T21:02:33"/>
    <d v="2015-03-04T21:02:33"/>
    <n v="1428091353"/>
    <n v="1425502953"/>
    <b v="0"/>
    <n v="90"/>
    <b v="1"/>
    <s v="photography/photobooks"/>
    <n v="1.1052941176470588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09-05T18:56:01"/>
    <d v="2015-09-05T18:56:01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7-20T04:01:09"/>
    <d v="2016-07-20T04:01:09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6-12-29T19:51:23"/>
    <d v="2016-12-29T19:51:23"/>
    <n v="1485631740"/>
    <n v="1483041083"/>
    <b v="0"/>
    <n v="14"/>
    <b v="1"/>
    <s v="photography/photobooks"/>
    <n v="1.1599999999999999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5-15T22:56:32"/>
    <d v="2016-05-15T22:56:32"/>
    <n v="1468536992"/>
    <n v="1463352992"/>
    <b v="0"/>
    <n v="27"/>
    <b v="1"/>
    <s v="photography/photobooks"/>
    <n v="1.147"/>
    <n v="42.48"/>
    <s v="photography"/>
    <x v="20"/>
  </r>
  <r>
    <n v="1759"/>
    <s v="Death Valley"/>
    <s v="Death Valley will be the first photo book of Andi State"/>
    <n v="5000"/>
    <n v="5330"/>
    <x v="0"/>
    <x v="0"/>
    <s v="USD"/>
    <d v="2015-03-05T19:53:49"/>
    <d v="2015-03-05T19:53:49"/>
    <n v="1427309629"/>
    <n v="1425585229"/>
    <b v="0"/>
    <n v="49"/>
    <b v="1"/>
    <s v="photography/photobooks"/>
    <n v="1.0660000000000001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05T16:08:33"/>
    <d v="2016-02-05T16:08:33"/>
    <n v="1456416513"/>
    <n v="1454688513"/>
    <b v="0"/>
    <n v="102"/>
    <b v="1"/>
    <s v="photography/photobooks"/>
    <n v="1.6544000000000001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d v="2015-07-24T13:37:40"/>
    <d v="2015-07-24T13:37:40"/>
    <n v="1442065060"/>
    <n v="1437745060"/>
    <b v="0"/>
    <n v="3"/>
    <b v="1"/>
    <s v="photography/photobooks"/>
    <n v="1.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d v="2016-02-10T23:34:05"/>
    <d v="2016-02-10T23:34:05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09-23T20:50:40"/>
    <d v="2016-09-23T20:50:40"/>
    <n v="1477255840"/>
    <n v="1474663840"/>
    <b v="0"/>
    <n v="118"/>
    <b v="1"/>
    <s v="photography/photobooks"/>
    <n v="1.0190833333333333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7-05T11:39:39"/>
    <d v="2014-07-05T11:39:39"/>
    <n v="1407065979"/>
    <n v="1404560379"/>
    <b v="1"/>
    <n v="39"/>
    <b v="0"/>
    <s v="photography/photobooks"/>
    <n v="0.19600000000000001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7-14T23:31:52"/>
    <d v="2014-07-14T23:31:52"/>
    <n v="1407972712"/>
    <n v="1405380712"/>
    <b v="1"/>
    <n v="103"/>
    <b v="0"/>
    <s v="photography/photobooks"/>
    <n v="0.59467839999999994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04T20:38:08"/>
    <d v="2014-08-04T20:38:08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7-04T15:48:04"/>
    <d v="2014-07-04T15:48:04"/>
    <n v="1407080884"/>
    <n v="1404488884"/>
    <b v="1"/>
    <n v="39"/>
    <b v="0"/>
    <s v="photography/photobooks"/>
    <n v="0.4572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7-29T13:27:24"/>
    <d v="2014-07-29T13:27:24"/>
    <n v="1411824444"/>
    <n v="1406640444"/>
    <b v="1"/>
    <n v="15"/>
    <b v="0"/>
    <s v="photography/photobooks"/>
    <n v="3.7400000000000003E-2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4-12-14T19:39:19"/>
    <d v="2014-12-14T19:39:19"/>
    <n v="1421177959"/>
    <n v="1418585959"/>
    <b v="1"/>
    <n v="22"/>
    <b v="0"/>
    <s v="photography/photobooks"/>
    <n v="2.7025E-2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09-09T18:43:14"/>
    <d v="2014-09-09T18:43:14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09-23T23:30:40"/>
    <d v="2014-09-23T23:30:40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5-07T17:13:56"/>
    <d v="2014-05-07T17:13:56"/>
    <n v="1404666836"/>
    <n v="1399482836"/>
    <b v="1"/>
    <n v="19"/>
    <b v="0"/>
    <s v="photography/photobooks"/>
    <n v="0.15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4-12-05T18:14:58"/>
    <d v="2014-12-05T18:14:58"/>
    <n v="1421691298"/>
    <n v="1417803298"/>
    <b v="1"/>
    <n v="19"/>
    <b v="0"/>
    <s v="photography/photobooks"/>
    <n v="6.2566666666666673E-2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0-18T05:14:52"/>
    <d v="2014-10-18T05:14:52"/>
    <n v="1417273140"/>
    <n v="1413609292"/>
    <b v="1"/>
    <n v="13"/>
    <b v="0"/>
    <s v="photography/photobooks"/>
    <n v="0.4592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09-09T23:26:00"/>
    <d v="2014-09-09T23:26:00"/>
    <n v="1414193160"/>
    <n v="1410305160"/>
    <b v="1"/>
    <n v="124"/>
    <b v="0"/>
    <s v="photography/photobooks"/>
    <n v="0.65101538461538466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09-23T22:57:51"/>
    <d v="2014-09-23T22:57:51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1-21T08:34:13"/>
    <d v="2015-01-21T08:34:13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2-10T20:43:15"/>
    <d v="2015-02-10T20:43:15"/>
    <n v="1427485395"/>
    <n v="1423600995"/>
    <b v="1"/>
    <n v="15"/>
    <b v="0"/>
    <s v="photography/photobooks"/>
    <n v="1.9900000000000001E-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8-03T16:36:20"/>
    <d v="2016-08-03T16:36:20"/>
    <n v="1472834180"/>
    <n v="1470242180"/>
    <b v="1"/>
    <n v="38"/>
    <b v="0"/>
    <s v="photography/photobooks"/>
    <n v="0.36236363636363639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5-03T14:25:10"/>
    <d v="2016-05-03T14:25:10"/>
    <n v="1467469510"/>
    <n v="1462285510"/>
    <b v="1"/>
    <n v="152"/>
    <b v="0"/>
    <s v="photography/photobooks"/>
    <n v="0.39743333333333336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8-15T14:49:05"/>
    <d v="2016-08-15T14:49:05"/>
    <n v="1473950945"/>
    <n v="1471272545"/>
    <b v="1"/>
    <n v="24"/>
    <b v="0"/>
    <s v="photography/photobooks"/>
    <n v="0.2576363636363636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1-19T13:48:09"/>
    <d v="2016-01-19T13:48:09"/>
    <n v="1456062489"/>
    <n v="1453211289"/>
    <b v="1"/>
    <n v="76"/>
    <b v="0"/>
    <s v="photography/photobooks"/>
    <n v="0.15491428571428573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4-21T22:47:58"/>
    <d v="2015-04-21T22:47:58"/>
    <n v="1432248478"/>
    <n v="1429656478"/>
    <b v="1"/>
    <n v="185"/>
    <b v="0"/>
    <s v="photography/photobooks"/>
    <n v="0.236925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4-12-30T15:44:00"/>
    <d v="2014-12-30T15:44:00"/>
    <n v="1422674700"/>
    <n v="1419954240"/>
    <b v="1"/>
    <n v="33"/>
    <b v="0"/>
    <s v="photography/photobooks"/>
    <n v="0.39760000000000001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09-15T03:14:15"/>
    <d v="2014-09-15T03:14:15"/>
    <n v="1413417600"/>
    <n v="1410750855"/>
    <b v="1"/>
    <n v="108"/>
    <b v="0"/>
    <s v="photography/photobooks"/>
    <n v="0.20220833333333332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1-15T13:12:57"/>
    <d v="2014-11-15T13:12:57"/>
    <n v="1418649177"/>
    <n v="1416057177"/>
    <b v="1"/>
    <n v="29"/>
    <b v="0"/>
    <s v="photography/photobooks"/>
    <n v="0.47631578947368419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3-05T15:43:57"/>
    <d v="2015-03-05T15:43:57"/>
    <n v="1428158637"/>
    <n v="1425570237"/>
    <b v="1"/>
    <n v="24"/>
    <b v="0"/>
    <s v="photography/photobooks"/>
    <n v="0.15329999999999999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01T22:45:42"/>
    <d v="2014-10-01T22:45:42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4-11-13T06:00:03"/>
    <d v="2014-11-13T06:00:03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1-06T16:11:18"/>
    <d v="2015-01-06T16:11:18"/>
    <n v="1423152678"/>
    <n v="1420560678"/>
    <b v="1"/>
    <n v="15"/>
    <b v="0"/>
    <s v="photography/photobooks"/>
    <n v="4.9575757575757579E-2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4-11-30T17:46:05"/>
    <d v="2014-11-30T17:46:05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7-04T00:44:42"/>
    <d v="2015-07-04T00:44:42"/>
    <n v="1439189940"/>
    <n v="1435970682"/>
    <b v="1"/>
    <n v="139"/>
    <b v="0"/>
    <s v="photography/photobooks"/>
    <n v="0.6112400000000000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0-28T21:24:00"/>
    <d v="2014-10-28T21:24:00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1-07T13:13:42"/>
    <d v="2015-01-07T13:13:42"/>
    <n v="1423660422"/>
    <n v="1420636422"/>
    <b v="1"/>
    <n v="18"/>
    <b v="0"/>
    <s v="photography/photobooks"/>
    <n v="0.11077777777777778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09-15T06:55:41"/>
    <d v="2016-09-15T06:55:41"/>
    <n v="1476460800"/>
    <n v="1473922541"/>
    <b v="1"/>
    <n v="81"/>
    <b v="0"/>
    <s v="photography/photobooks"/>
    <n v="0.38735714285714284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5-25T10:32:46"/>
    <d v="2016-05-25T10:32:46"/>
    <n v="1469356366"/>
    <n v="1464172366"/>
    <b v="1"/>
    <n v="86"/>
    <b v="0"/>
    <s v="photography/photobooks"/>
    <n v="0.22052631578947368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1-15T13:39:49"/>
    <d v="2016-11-15T13:39:49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5-12-06T07:50:33"/>
    <d v="2015-12-06T07:50:33"/>
    <n v="1454572233"/>
    <n v="1449388233"/>
    <b v="1"/>
    <n v="37"/>
    <b v="0"/>
    <s v="photography/photobooks"/>
    <n v="0.136375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d v="2014-10-22T20:13:28"/>
    <d v="2014-10-22T20:13:28"/>
    <n v="1415740408"/>
    <n v="1414008808"/>
    <b v="1"/>
    <n v="6"/>
    <b v="0"/>
    <s v="photography/photobooks"/>
    <n v="1.7457500000000001E-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09-10T14:32:50"/>
    <d v="2016-09-10T14:32:50"/>
    <n v="1476109970"/>
    <n v="1473517970"/>
    <b v="1"/>
    <n v="113"/>
    <b v="0"/>
    <s v="photography/photobooks"/>
    <n v="0.20449632511889321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1-13T15:51:08"/>
    <d v="2015-11-13T15:51:08"/>
    <n v="1450181400"/>
    <n v="1447429868"/>
    <b v="1"/>
    <n v="37"/>
    <b v="0"/>
    <s v="photography/photobooks"/>
    <n v="0.13852941176470587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04T11:20:30"/>
    <d v="2015-06-04T11:20:30"/>
    <n v="1435442340"/>
    <n v="1433416830"/>
    <b v="1"/>
    <n v="18"/>
    <b v="0"/>
    <s v="photography/photobooks"/>
    <n v="0.4848571428571428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1-14T01:43:02"/>
    <d v="2015-01-14T01:43:02"/>
    <n v="1423878182"/>
    <n v="1421199782"/>
    <b v="1"/>
    <n v="75"/>
    <b v="0"/>
    <s v="photography/photobooks"/>
    <n v="0.308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0-05T16:16:44"/>
    <d v="2015-10-05T16:16:44"/>
    <n v="1447521404"/>
    <n v="1444061804"/>
    <b v="1"/>
    <n v="52"/>
    <b v="0"/>
    <s v="photography/photobooks"/>
    <n v="0.3517419354838709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08-31T19:17:38"/>
    <d v="2015-08-31T19:17:38"/>
    <n v="1443808800"/>
    <n v="1441048658"/>
    <b v="1"/>
    <n v="122"/>
    <b v="0"/>
    <s v="photography/photobooks"/>
    <n v="0.36404444444444445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8-26T15:19:09"/>
    <d v="2014-08-26T15:19:09"/>
    <n v="1412090349"/>
    <n v="1409066349"/>
    <b v="1"/>
    <n v="8"/>
    <b v="0"/>
    <s v="photography/photobooks"/>
    <n v="2.955E-2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d v="2014-08-29T01:38:33"/>
    <d v="2014-08-29T01:38:33"/>
    <n v="1411868313"/>
    <n v="1409276313"/>
    <b v="1"/>
    <n v="8"/>
    <b v="0"/>
    <s v="photography/photobooks"/>
    <n v="0.1106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1-07T16:20:30"/>
    <d v="2017-01-07T16:20:30"/>
    <n v="1486830030"/>
    <n v="1483806030"/>
    <b v="1"/>
    <n v="96"/>
    <b v="0"/>
    <s v="photography/photobooks"/>
    <n v="0.41407142857142859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1-25T21:47:19"/>
    <d v="2015-01-25T21:47:19"/>
    <n v="1425246439"/>
    <n v="1422222439"/>
    <b v="1"/>
    <n v="9"/>
    <b v="0"/>
    <s v="photography/photobooks"/>
    <n v="0.10857142857142857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09T21:50:26"/>
    <d v="2014-08-09T21:50:26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08-25T10:24:30"/>
    <d v="2014-08-25T10:24:30"/>
    <n v="1414123200"/>
    <n v="1408962270"/>
    <b v="0"/>
    <n v="26"/>
    <b v="0"/>
    <s v="photography/photobooks"/>
    <n v="7.407407407407407E-4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6-03T07:38:56"/>
    <d v="2016-06-03T07:38:56"/>
    <n v="1467531536"/>
    <n v="1464939536"/>
    <b v="0"/>
    <n v="23"/>
    <b v="0"/>
    <s v="photography/photobooks"/>
    <n v="0.13307692307692306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7-09T21:20:12"/>
    <d v="2014-07-09T21:20:12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1-29T07:32:16"/>
    <d v="2015-01-29T07:32:16"/>
    <n v="1425108736"/>
    <n v="1422516736"/>
    <b v="0"/>
    <n v="140"/>
    <b v="0"/>
    <s v="photography/photobooks"/>
    <n v="0.49183333333333334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6-17T21:45:37"/>
    <d v="2015-06-17T21:45:37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6-27T21:01:43"/>
    <d v="2016-06-27T21:01:43"/>
    <n v="1469473200"/>
    <n v="1467061303"/>
    <b v="0"/>
    <n v="6"/>
    <b v="0"/>
    <s v="photography/photobooks"/>
    <n v="2.036E-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6-12-01T15:53:27"/>
    <d v="2016-12-01T15:53:27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3-04T05:37:30"/>
    <d v="2015-03-04T05:37:30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6-30T18:03:16"/>
    <d v="2014-06-30T18:03:16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02T02:01:30"/>
    <d v="2015-03-02T02:01:30"/>
    <n v="1427850090"/>
    <n v="1425261690"/>
    <b v="0"/>
    <n v="8"/>
    <b v="0"/>
    <s v="photography/photobooks"/>
    <n v="6.565384615384616E-2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1-18T07:39:27"/>
    <d v="2012-01-18T07:39:27"/>
    <n v="1330760367"/>
    <n v="1326872367"/>
    <b v="0"/>
    <n v="57"/>
    <b v="1"/>
    <s v="music/rock"/>
    <n v="1.3489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3-12-26T19:07:42"/>
    <d v="2013-12-26T19:07:42"/>
    <n v="1391194860"/>
    <n v="1388084862"/>
    <b v="0"/>
    <n v="11"/>
    <b v="1"/>
    <s v="music/rock"/>
    <n v="1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09-24T16:26:16"/>
    <d v="2012-09-24T16:26:16"/>
    <n v="1351095976"/>
    <n v="1348503976"/>
    <b v="0"/>
    <n v="33"/>
    <b v="1"/>
    <s v="music/rock"/>
    <n v="1.1585714285714286"/>
    <n v="24.58"/>
    <s v="music"/>
    <x v="11"/>
  </r>
  <r>
    <n v="1824"/>
    <s v="Tin Man's Broken Wisdom Fund"/>
    <s v="cd fund raiser"/>
    <n v="3000"/>
    <n v="3002"/>
    <x v="0"/>
    <x v="0"/>
    <s v="USD"/>
    <d v="2013-12-18T21:59:27"/>
    <d v="2013-12-18T21:59:27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6-18T20:01:43"/>
    <d v="2013-06-18T20:01:43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d v="2014-01-18T22:10:17"/>
    <d v="2014-01-18T22:10:17"/>
    <n v="1392675017"/>
    <n v="1390083017"/>
    <b v="0"/>
    <n v="38"/>
    <b v="1"/>
    <s v="music/rock"/>
    <n v="1.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1-12T07:49:21"/>
    <d v="2011-01-12T07:49:21"/>
    <n v="1299138561"/>
    <n v="1294818561"/>
    <b v="0"/>
    <n v="96"/>
    <b v="1"/>
    <s v="music/rock"/>
    <n v="1.00662500000000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4-07T21:35:30"/>
    <d v="2014-04-07T21:35:30"/>
    <n v="1399672800"/>
    <n v="1396906530"/>
    <b v="0"/>
    <n v="48"/>
    <b v="1"/>
    <s v="music/rock"/>
    <n v="1.0016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0-12-04T02:06:11"/>
    <d v="2010-12-04T02:06:11"/>
    <n v="1295647200"/>
    <n v="1291428371"/>
    <b v="0"/>
    <n v="33"/>
    <b v="1"/>
    <s v="music/rock"/>
    <n v="1.6668333333333334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1-25T16:25:07"/>
    <d v="2014-01-25T16:25:07"/>
    <n v="1393259107"/>
    <n v="1390667107"/>
    <b v="0"/>
    <n v="226"/>
    <b v="1"/>
    <s v="music/rock"/>
    <n v="1.0153333333333334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4-27T23:54:23"/>
    <d v="2012-04-27T23:54:23"/>
    <n v="1336866863"/>
    <n v="1335570863"/>
    <b v="0"/>
    <n v="14"/>
    <b v="1"/>
    <s v="music/rock"/>
    <n v="1.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2-02T12:57:07"/>
    <d v="2011-02-02T12:57:07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1-29T01:03:23"/>
    <d v="2013-01-29T01:03:23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d v="2014-12-15T23:08:15"/>
    <d v="2014-12-15T23:08:15"/>
    <n v="1422140895"/>
    <n v="1418684895"/>
    <b v="0"/>
    <n v="90"/>
    <b v="1"/>
    <s v="music/rock"/>
    <n v="1.1805000000000001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01T16:51:11"/>
    <d v="2016-03-01T16:51:11"/>
    <n v="1459439471"/>
    <n v="1456851071"/>
    <b v="0"/>
    <n v="11"/>
    <b v="1"/>
    <s v="music/rock"/>
    <n v="1.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d v="2013-01-31T19:25:29"/>
    <d v="2013-01-31T19:25:29"/>
    <n v="1361129129"/>
    <n v="1359660329"/>
    <b v="0"/>
    <n v="55"/>
    <b v="1"/>
    <s v="music/rock"/>
    <n v="2.0034000000000001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1-18T01:08:55"/>
    <d v="2012-01-18T01:08:55"/>
    <n v="1332029335"/>
    <n v="1326848935"/>
    <b v="0"/>
    <n v="30"/>
    <b v="1"/>
    <s v="music/rock"/>
    <n v="3.0683333333333334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02T18:52:37"/>
    <d v="2011-09-02T18:52:37"/>
    <n v="1317438000"/>
    <n v="1314989557"/>
    <b v="0"/>
    <n v="28"/>
    <b v="1"/>
    <s v="music/rock"/>
    <n v="1.00149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09-01T17:19:42"/>
    <d v="2016-09-01T17:19:42"/>
    <n v="1475342382"/>
    <n v="1472750382"/>
    <b v="0"/>
    <n v="45"/>
    <b v="1"/>
    <s v="music/rock"/>
    <n v="2.0529999999999999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4-18T02:18:30"/>
    <d v="2013-04-18T02:18:30"/>
    <n v="1367902740"/>
    <n v="1366251510"/>
    <b v="0"/>
    <n v="13"/>
    <b v="1"/>
    <s v="music/rock"/>
    <n v="1.0888888888888888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4-16T20:17:25"/>
    <d v="2014-04-16T20:17:25"/>
    <n v="1400561940"/>
    <n v="1397679445"/>
    <b v="0"/>
    <n v="40"/>
    <b v="1"/>
    <s v="music/rock"/>
    <n v="1.0175000000000001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1-27T15:09:41"/>
    <d v="2015-01-27T15:09:41"/>
    <n v="1425275940"/>
    <n v="1422371381"/>
    <b v="0"/>
    <n v="21"/>
    <b v="1"/>
    <s v="music/rock"/>
    <n v="1.2524999999999999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1-21T23:52:34"/>
    <d v="2011-01-21T23:52:34"/>
    <n v="1298245954"/>
    <n v="1295653954"/>
    <b v="0"/>
    <n v="134"/>
    <b v="1"/>
    <s v="music/rock"/>
    <n v="1.2400610000000001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5-03T23:21:54"/>
    <d v="2011-05-03T23:21:54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02T07:59:58"/>
    <d v="2016-06-02T07:59:58"/>
    <n v="1466139300"/>
    <n v="1464854398"/>
    <b v="0"/>
    <n v="19"/>
    <b v="1"/>
    <s v="music/rock"/>
    <n v="1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1-15T15:36:17"/>
    <d v="2012-11-15T15:36:17"/>
    <n v="1355585777"/>
    <n v="1352993777"/>
    <b v="0"/>
    <n v="209"/>
    <b v="1"/>
    <s v="music/rock"/>
    <n v="1.3792666666666666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3-31T05:40:32"/>
    <d v="2015-03-31T05:40:32"/>
    <n v="1429594832"/>
    <n v="1427780432"/>
    <b v="0"/>
    <n v="38"/>
    <b v="1"/>
    <s v="music/rock"/>
    <n v="1.208800000000000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5-28T18:54:48"/>
    <d v="2011-05-28T18:54:48"/>
    <n v="1312095540"/>
    <n v="1306608888"/>
    <b v="0"/>
    <n v="24"/>
    <b v="1"/>
    <s v="music/rock"/>
    <n v="1.0736666666666668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09-17T20:17:39"/>
    <d v="2012-09-17T20:17:39"/>
    <n v="1350505059"/>
    <n v="1347913059"/>
    <b v="0"/>
    <n v="8"/>
    <b v="1"/>
    <s v="music/rock"/>
    <n v="1.0033333333333334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6-10T23:01:40"/>
    <d v="2014-06-10T23:01:40"/>
    <n v="1405033300"/>
    <n v="1402441300"/>
    <b v="0"/>
    <n v="179"/>
    <b v="1"/>
    <s v="music/rock"/>
    <n v="1.015222222222222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07T21:45:38"/>
    <d v="2014-07-07T21:45:38"/>
    <n v="1406509200"/>
    <n v="1404769538"/>
    <b v="0"/>
    <n v="26"/>
    <b v="1"/>
    <s v="music/rock"/>
    <n v="1.0007692307692309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3-18T18:30:52"/>
    <d v="2015-03-18T18:30:52"/>
    <n v="1429920000"/>
    <n v="1426703452"/>
    <b v="0"/>
    <n v="131"/>
    <b v="1"/>
    <s v="music/rock"/>
    <n v="1.1696666666666666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09-25T01:26:57"/>
    <d v="2012-09-25T01:26:57"/>
    <n v="1352860017"/>
    <n v="1348536417"/>
    <b v="0"/>
    <n v="14"/>
    <b v="1"/>
    <s v="music/rock"/>
    <n v="1.01875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4-24T00:30:37"/>
    <d v="2013-04-24T00:30:37"/>
    <n v="1369355437"/>
    <n v="1366763437"/>
    <b v="0"/>
    <n v="174"/>
    <b v="1"/>
    <s v="music/rock"/>
    <n v="1.0212366666666666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3-11-22T12:55:40"/>
    <d v="2013-11-22T12:55:40"/>
    <n v="1389012940"/>
    <n v="1385124940"/>
    <b v="0"/>
    <n v="191"/>
    <b v="1"/>
    <s v="music/rock"/>
    <n v="1.5405897142857143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6-27T20:31:12"/>
    <d v="2014-06-27T20:31:12"/>
    <n v="1405715472"/>
    <n v="1403901072"/>
    <b v="0"/>
    <n v="38"/>
    <b v="1"/>
    <s v="music/rock"/>
    <n v="1.0125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8-13T18:26:53"/>
    <d v="2014-08-13T18:26:53"/>
    <n v="1410546413"/>
    <n v="1407954413"/>
    <b v="0"/>
    <n v="22"/>
    <b v="1"/>
    <s v="music/rock"/>
    <n v="1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0-17T04:48:41"/>
    <d v="2011-10-17T04:48:41"/>
    <n v="1324014521"/>
    <n v="1318826921"/>
    <b v="0"/>
    <n v="149"/>
    <b v="1"/>
    <s v="music/rock"/>
    <n v="1.0874800874800874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d v="2011-08-23T18:28:49"/>
    <d v="2011-08-23T18:28:49"/>
    <n v="1316716129"/>
    <n v="1314124129"/>
    <b v="0"/>
    <n v="56"/>
    <b v="1"/>
    <s v="music/rock"/>
    <n v="1.3183333333333334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1-16T17:01:24"/>
    <d v="2014-01-16T17:01:24"/>
    <n v="1391706084"/>
    <n v="1389891684"/>
    <b v="0"/>
    <n v="19"/>
    <b v="1"/>
    <s v="music/rock"/>
    <n v="1.3346666666666667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4-12-27T07:12:21"/>
    <d v="2014-12-27T07:12:21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1-20T11:49:34"/>
    <d v="2017-01-20T11:49:34"/>
    <n v="1488958200"/>
    <n v="1484912974"/>
    <b v="0"/>
    <n v="16"/>
    <b v="0"/>
    <s v="games/mobile games"/>
    <n v="8.0833333333333326E-2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5-13T19:08:05"/>
    <d v="2014-05-13T19:08:05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4-04T17:11:40"/>
    <d v="2014-04-04T17:11:40"/>
    <n v="1399223500"/>
    <n v="1396631500"/>
    <b v="0"/>
    <n v="48"/>
    <b v="0"/>
    <s v="games/mobile games"/>
    <n v="0.42892307692307691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0-02T08:49:07"/>
    <d v="2016-10-02T08:49:07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1-07T05:54:57"/>
    <d v="2017-01-07T05:54:57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0-06T22:11:52"/>
    <d v="2016-10-06T22:11:52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1-20T18:42:05"/>
    <d v="2015-11-20T18:42:05"/>
    <n v="1450166340"/>
    <n v="1448044925"/>
    <b v="0"/>
    <n v="17"/>
    <b v="0"/>
    <s v="games/mobile games"/>
    <n v="4.8680000000000001E-2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6-12-05T00:04:09"/>
    <d v="2016-12-05T00:04:09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02T08:32:15"/>
    <d v="2016-01-02T08:32:15"/>
    <n v="1454213820"/>
    <n v="1451723535"/>
    <b v="0"/>
    <n v="11"/>
    <b v="0"/>
    <s v="games/mobile games"/>
    <n v="0.10314285714285715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0-11T18:48:21"/>
    <d v="2014-10-11T18:48:21"/>
    <n v="1416512901"/>
    <n v="1413053301"/>
    <b v="0"/>
    <n v="95"/>
    <b v="0"/>
    <s v="games/mobile games"/>
    <n v="0.7178461538461538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5-31T03:06:42"/>
    <d v="2015-05-31T03:06:42"/>
    <n v="1435633602"/>
    <n v="1433041602"/>
    <b v="0"/>
    <n v="13"/>
    <b v="0"/>
    <s v="games/mobile games"/>
    <n v="1.06E-2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6-09T14:46:50"/>
    <d v="2015-06-09T14:46:50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08T23:15:33"/>
    <d v="2016-06-08T23:15:33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6-07T21:35:08"/>
    <d v="2016-06-07T21:35:08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5-17T06:50:05"/>
    <d v="2014-05-17T06:50:05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1-31T00:42:05"/>
    <d v="2015-01-31T00:42:05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5-14T00:12:35"/>
    <d v="2014-05-14T00:12:35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2-13T15:35:29"/>
    <d v="2016-02-13T15:35:29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d v="2016-03-01T13:36:20"/>
    <d v="2016-03-01T13:36:20"/>
    <n v="1459341380"/>
    <n v="1456839380"/>
    <b v="0"/>
    <n v="24"/>
    <b v="0"/>
    <s v="games/mobile games"/>
    <n v="0.20080000000000001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2-08T03:39:49"/>
    <d v="2015-02-08T03:39:49"/>
    <n v="1425955189"/>
    <n v="1423366789"/>
    <b v="0"/>
    <n v="70"/>
    <b v="1"/>
    <s v="music/indie rock"/>
    <n v="1.726845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6-07T22:46:52"/>
    <d v="2012-06-07T22:46:52"/>
    <n v="1341964080"/>
    <n v="1339109212"/>
    <b v="0"/>
    <n v="81"/>
    <b v="1"/>
    <s v="music/indie rock"/>
    <n v="1.008955223880597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3-09T22:45:08"/>
    <d v="2012-03-09T22:45:08"/>
    <n v="1333921508"/>
    <n v="1331333108"/>
    <b v="0"/>
    <n v="32"/>
    <b v="1"/>
    <s v="music/indie rock"/>
    <n v="1.0480480480480481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0-23T04:45:35"/>
    <d v="2012-10-23T04:45:35"/>
    <n v="1354017600"/>
    <n v="1350967535"/>
    <b v="0"/>
    <n v="26"/>
    <b v="1"/>
    <s v="music/indie rock"/>
    <n v="1.351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7-09T02:15:10"/>
    <d v="2012-07-09T02:15:10"/>
    <n v="1344636000"/>
    <n v="1341800110"/>
    <b v="0"/>
    <n v="105"/>
    <b v="1"/>
    <s v="music/indie rock"/>
    <n v="1.1632786885245903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0-13T21:45:38"/>
    <d v="2014-10-13T21:45:38"/>
    <n v="1415832338"/>
    <n v="1413236738"/>
    <b v="0"/>
    <n v="29"/>
    <b v="1"/>
    <s v="music/indie rock"/>
    <n v="1.0208333333333333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1-15T19:12:12"/>
    <d v="2015-11-15T19:12:12"/>
    <n v="1449178200"/>
    <n v="1447614732"/>
    <b v="0"/>
    <n v="8"/>
    <b v="1"/>
    <s v="music/indie rock"/>
    <n v="1.1116666666666666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01T05:45:32"/>
    <d v="2010-05-01T05:45:32"/>
    <n v="1275368340"/>
    <n v="1272692732"/>
    <b v="0"/>
    <n v="89"/>
    <b v="1"/>
    <s v="music/indie rock"/>
    <n v="1.6608000000000001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1-25T19:02:26"/>
    <d v="2013-01-25T19:02:26"/>
    <n v="1363024946"/>
    <n v="1359140546"/>
    <b v="0"/>
    <n v="44"/>
    <b v="1"/>
    <s v="music/indie rock"/>
    <n v="1.0660000000000001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1-15T18:52:08"/>
    <d v="2012-11-15T18:52:08"/>
    <n v="1355597528"/>
    <n v="1353005528"/>
    <b v="0"/>
    <n v="246"/>
    <b v="1"/>
    <s v="music/indie rock"/>
    <n v="1.4458441666666668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6-06T19:09:14"/>
    <d v="2010-06-06T19:09:14"/>
    <n v="1279778400"/>
    <n v="1275851354"/>
    <b v="0"/>
    <n v="120"/>
    <b v="1"/>
    <s v="music/indie rock"/>
    <n v="1.0555000000000001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5-08T15:18:01"/>
    <d v="2011-05-08T15:18:01"/>
    <n v="1307459881"/>
    <n v="1304867881"/>
    <b v="0"/>
    <n v="26"/>
    <b v="1"/>
    <s v="music/indie rock"/>
    <n v="1.3660000000000001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3-30T22:36:25"/>
    <d v="2011-03-30T22:36:25"/>
    <n v="1302926340"/>
    <n v="1301524585"/>
    <b v="0"/>
    <n v="45"/>
    <b v="1"/>
    <s v="music/indie rock"/>
    <n v="1.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d v="2012-01-12T21:43:03"/>
    <d v="2012-01-12T21:43:03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09-20T17:55:22"/>
    <d v="2015-09-20T17:55:22"/>
    <n v="1445363722"/>
    <n v="1442771722"/>
    <b v="0"/>
    <n v="47"/>
    <b v="1"/>
    <s v="music/indie rock"/>
    <n v="1.017195767195767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3-13T17:02:45"/>
    <d v="2012-03-13T17:02:45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2-10T14:00:06"/>
    <d v="2014-02-10T14:00:06"/>
    <n v="1393966800"/>
    <n v="1392040806"/>
    <b v="0"/>
    <n v="183"/>
    <b v="1"/>
    <s v="music/indie rock"/>
    <n v="1.024566929133858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5-12-28T04:37:53"/>
    <d v="2015-12-28T04:37:53"/>
    <n v="1454349600"/>
    <n v="1451277473"/>
    <b v="0"/>
    <n v="21"/>
    <b v="1"/>
    <s v="music/indie rock"/>
    <n v="1.4450000000000001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2-23T22:36:06"/>
    <d v="2015-02-23T22:36:06"/>
    <n v="1427319366"/>
    <n v="1424730966"/>
    <b v="0"/>
    <n v="42"/>
    <b v="1"/>
    <s v="music/indie rock"/>
    <n v="1.33333333333333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09-08T20:55:31"/>
    <d v="2012-09-08T20:55:31"/>
    <n v="1349517540"/>
    <n v="1347137731"/>
    <b v="0"/>
    <n v="54"/>
    <b v="1"/>
    <s v="music/indie rock"/>
    <n v="1.0936440000000001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4-22T13:02:09"/>
    <d v="2015-04-22T13:02:09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2-02T18:57:27"/>
    <d v="2015-02-02T18:57:27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6-11-28T18:29:51"/>
    <d v="2016-11-28T18:29:51"/>
    <n v="1485541791"/>
    <n v="1480357791"/>
    <b v="0"/>
    <n v="41"/>
    <b v="0"/>
    <s v="technology/gadgets"/>
    <n v="0.46600000000000003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5-11-18T16:27:01"/>
    <d v="2015-11-18T16:27:01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8-08T22:13:14"/>
    <d v="2014-08-08T22:13:14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5-24T16:06:23"/>
    <d v="2016-05-24T16:06:23"/>
    <n v="1466697983"/>
    <n v="1464105983"/>
    <b v="0"/>
    <n v="99"/>
    <b v="0"/>
    <s v="technology/gadgets"/>
    <n v="0.42759999999999998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08T14:05:25"/>
    <d v="2014-05-08T14:05:25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1-29T22:01:40"/>
    <d v="2016-11-29T22:01:40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09-23T10:17:59"/>
    <d v="2014-09-23T10:17:59"/>
    <n v="1414059479"/>
    <n v="1411467479"/>
    <b v="0"/>
    <n v="38"/>
    <b v="0"/>
    <s v="technology/gadgets"/>
    <n v="0.14111428571428572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09-17T23:06:57"/>
    <d v="2015-09-17T23:06:57"/>
    <n v="1446331500"/>
    <n v="1442531217"/>
    <b v="0"/>
    <n v="285"/>
    <b v="0"/>
    <s v="technology/gadgets"/>
    <n v="0.39395294117647056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7-10T00:48:54"/>
    <d v="2014-07-10T00:48:54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5-05T05:26:00"/>
    <d v="2015-05-05T05:26:00"/>
    <n v="1433395560"/>
    <n v="1430803560"/>
    <b v="0"/>
    <n v="42"/>
    <b v="0"/>
    <s v="technology/gadgets"/>
    <n v="0.59299999999999997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09-08T12:16:18"/>
    <d v="2014-09-08T12:16:18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17T04:11:13"/>
    <d v="2014-10-17T04:11:13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8-13T01:10:22"/>
    <d v="2014-08-13T01:10:22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0-13T17:12:55"/>
    <d v="2016-10-13T17:12:55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1-11T06:28:53"/>
    <d v="2017-01-11T06:28:53"/>
    <n v="1486708133"/>
    <n v="1484116133"/>
    <b v="0"/>
    <n v="70"/>
    <b v="0"/>
    <s v="technology/gadgets"/>
    <n v="0.52570512820512816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7-08T18:57:31"/>
    <d v="2014-07-08T18:57:31"/>
    <n v="1407869851"/>
    <n v="1404845851"/>
    <b v="0"/>
    <n v="9"/>
    <b v="0"/>
    <s v="technology/gadgets"/>
    <n v="1.04E-2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4-19T21:00:49"/>
    <d v="2015-04-19T21:00:49"/>
    <n v="1432069249"/>
    <n v="1429477249"/>
    <b v="0"/>
    <n v="8"/>
    <b v="0"/>
    <s v="technology/gadgets"/>
    <n v="0.47399999999999998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09-23T21:01:01"/>
    <d v="2015-09-23T21:01:01"/>
    <n v="1445468400"/>
    <n v="1443042061"/>
    <b v="0"/>
    <n v="105"/>
    <b v="0"/>
    <s v="technology/gadgets"/>
    <n v="0.43030000000000002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d v="2012-06-14T05:19:03"/>
    <d v="2012-06-14T05:19:03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1-12T06:08:27"/>
    <d v="2013-11-12T06:08:27"/>
    <n v="1386828507"/>
    <n v="1384236507"/>
    <b v="0"/>
    <n v="64"/>
    <b v="1"/>
    <s v="music/indie rock"/>
    <n v="1.1555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8-17T20:22:12"/>
    <d v="2011-08-17T20:22:12"/>
    <n v="1317099540"/>
    <n v="1313612532"/>
    <b v="0"/>
    <n v="13"/>
    <b v="1"/>
    <s v="music/indie rock"/>
    <n v="2.4079999999999999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3-12-18T18:15:55"/>
    <d v="2013-12-18T18:15:55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09-18T21:38:08"/>
    <d v="2013-09-18T21:38:08"/>
    <n v="1381449600"/>
    <n v="1379540288"/>
    <b v="0"/>
    <n v="52"/>
    <b v="1"/>
    <s v="music/indie rock"/>
    <n v="1.1033333333333333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0-05T22:54:16"/>
    <d v="2010-10-05T22:54:16"/>
    <n v="1288657560"/>
    <n v="1286319256"/>
    <b v="0"/>
    <n v="107"/>
    <b v="1"/>
    <s v="music/indie rock"/>
    <n v="1.9537933333333333"/>
    <n v="27.39"/>
    <s v="music"/>
    <x v="14"/>
  </r>
  <r>
    <n v="1927"/>
    <s v="GBS Detroit Presents Hampshire"/>
    <s v="Hampshire is headed to GBS Detroit."/>
    <n v="600"/>
    <n v="620"/>
    <x v="0"/>
    <x v="0"/>
    <s v="USD"/>
    <d v="2012-02-21T20:40:39"/>
    <d v="2012-02-21T20:40:39"/>
    <n v="1331182740"/>
    <n v="1329856839"/>
    <b v="0"/>
    <n v="11"/>
    <b v="1"/>
    <s v="music/indie rock"/>
    <n v="1.0333333333333334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4-07T15:33:14"/>
    <d v="2013-04-07T15:33:14"/>
    <n v="1367940794"/>
    <n v="1365348794"/>
    <b v="0"/>
    <n v="34"/>
    <b v="1"/>
    <s v="music/indie rock"/>
    <n v="1.031372549019608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5-24T00:31:06"/>
    <d v="2011-05-24T00:31:06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5-08T13:24:42"/>
    <d v="2013-05-08T13:24:42"/>
    <n v="1373203482"/>
    <n v="1368019482"/>
    <b v="0"/>
    <n v="26"/>
    <b v="1"/>
    <s v="music/indie rock"/>
    <n v="1.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08T21:25:09"/>
    <d v="2012-05-08T21:25:09"/>
    <n v="1337657400"/>
    <n v="1336512309"/>
    <b v="0"/>
    <n v="50"/>
    <b v="1"/>
    <s v="music/indie rock"/>
    <n v="1.2060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03T19:26:13"/>
    <d v="2012-01-03T19:26:13"/>
    <n v="1327433173"/>
    <n v="1325618773"/>
    <b v="0"/>
    <n v="80"/>
    <b v="1"/>
    <s v="music/indie rock"/>
    <n v="1.0699047619047619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8-28T03:08:27"/>
    <d v="2014-08-28T03:08:27"/>
    <n v="1411787307"/>
    <n v="1409195307"/>
    <b v="0"/>
    <n v="110"/>
    <b v="1"/>
    <s v="music/indie rock"/>
    <n v="1.7243333333333333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1-18T20:48:41"/>
    <d v="2011-11-18T20:48:41"/>
    <n v="1324789200"/>
    <n v="1321649321"/>
    <b v="0"/>
    <n v="77"/>
    <b v="1"/>
    <s v="music/indie rock"/>
    <n v="1.2362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5-14T22:22:51"/>
    <d v="2014-05-14T22:22:51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1-05T21:21:10"/>
    <d v="2011-11-05T21:21:10"/>
    <n v="1323151140"/>
    <n v="1320528070"/>
    <b v="0"/>
    <n v="145"/>
    <b v="1"/>
    <s v="music/indie rock"/>
    <n v="1.1652013333333333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5-30T02:51:21"/>
    <d v="2012-05-30T02:51:21"/>
    <n v="1339732740"/>
    <n v="1338346281"/>
    <b v="0"/>
    <n v="29"/>
    <b v="1"/>
    <s v="music/indie rock"/>
    <n v="1.8724499999999999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6-01T06:13:51"/>
    <d v="2013-06-01T06:13:51"/>
    <n v="1372741200"/>
    <n v="1370067231"/>
    <b v="0"/>
    <n v="114"/>
    <b v="1"/>
    <s v="music/indie rock"/>
    <n v="1.1593333333333333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2-08T23:38:28"/>
    <d v="2013-02-08T23:38:28"/>
    <n v="1362955108"/>
    <n v="1360366708"/>
    <b v="0"/>
    <n v="96"/>
    <b v="1"/>
    <s v="music/indie rock"/>
    <n v="1.107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5-07T12:10:33"/>
    <d v="2011-05-07T12:10:33"/>
    <n v="1308110340"/>
    <n v="1304770233"/>
    <b v="0"/>
    <n v="31"/>
    <b v="1"/>
    <s v="music/indie rock"/>
    <n v="1.7092307692307693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4-15T06:58:51"/>
    <d v="2014-04-15T06:58:51"/>
    <n v="1400137131"/>
    <n v="1397545131"/>
    <b v="1"/>
    <n v="4883"/>
    <b v="1"/>
    <s v="technology/hardware"/>
    <n v="1.2611835600000001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4-05T19:52:20"/>
    <d v="2011-04-05T19:52:20"/>
    <n v="1309809140"/>
    <n v="1302033140"/>
    <b v="1"/>
    <n v="95"/>
    <b v="1"/>
    <s v="technology/hardware"/>
    <n v="1.3844033333333334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6-27T06:28:36"/>
    <d v="2016-06-27T06:28:36"/>
    <n v="1470896916"/>
    <n v="1467008916"/>
    <b v="1"/>
    <n v="2478"/>
    <b v="1"/>
    <s v="technology/hardware"/>
    <n v="17.052499999999998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4-01T14:01:30"/>
    <d v="2014-04-01T14:01:30"/>
    <n v="1398952890"/>
    <n v="1396360890"/>
    <b v="1"/>
    <n v="1789"/>
    <b v="1"/>
    <s v="technology/hardware"/>
    <n v="7.8805550000000002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6-02T06:02:38"/>
    <d v="2015-06-02T06:02:38"/>
    <n v="1436680958"/>
    <n v="1433224958"/>
    <b v="1"/>
    <n v="680"/>
    <b v="1"/>
    <s v="technology/hardware"/>
    <n v="3.480179999999999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2-19T03:36:01"/>
    <d v="2014-02-19T03:36:01"/>
    <n v="1397961361"/>
    <n v="1392780961"/>
    <b v="1"/>
    <n v="70"/>
    <b v="1"/>
    <s v="technology/hardware"/>
    <n v="1.4974666666666667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0-16T22:02:00"/>
    <d v="2009-10-16T22:02:00"/>
    <n v="1258955940"/>
    <n v="1255730520"/>
    <b v="1"/>
    <n v="23"/>
    <b v="1"/>
    <s v="technology/hardware"/>
    <n v="1.00633750000000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4-13T14:30:09"/>
    <d v="2016-04-13T14:30:09"/>
    <n v="1465232520"/>
    <n v="1460557809"/>
    <b v="1"/>
    <n v="4245"/>
    <b v="1"/>
    <s v="technology/hardware"/>
    <n v="8.0021100000000001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6-10T10:09:11"/>
    <d v="2014-06-10T10:09:11"/>
    <n v="1404986951"/>
    <n v="1402394951"/>
    <b v="1"/>
    <n v="943"/>
    <b v="1"/>
    <s v="technology/hardware"/>
    <n v="1.0600260000000001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3-22T04:21:13"/>
    <d v="2011-03-22T04:21:13"/>
    <n v="1303446073"/>
    <n v="1300767673"/>
    <b v="1"/>
    <n v="1876"/>
    <b v="1"/>
    <s v="technology/hardware"/>
    <n v="2.0051866666666669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0-08T10:05:37"/>
    <d v="2016-10-08T10:05:37"/>
    <n v="1478516737"/>
    <n v="1475921137"/>
    <b v="1"/>
    <n v="834"/>
    <b v="1"/>
    <s v="technology/hardware"/>
    <n v="2.1244399999999999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09-09T14:33:35"/>
    <d v="2013-09-09T14:33:35"/>
    <n v="1381934015"/>
    <n v="1378737215"/>
    <b v="1"/>
    <n v="682"/>
    <b v="1"/>
    <s v="technology/hardware"/>
    <n v="1.9847237142857144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2-02T04:47:45"/>
    <d v="2012-02-02T04:47:45"/>
    <n v="1330657200"/>
    <n v="1328158065"/>
    <b v="1"/>
    <n v="147"/>
    <b v="1"/>
    <s v="technology/hardware"/>
    <n v="2.2594666666666665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1-25T13:56:16"/>
    <d v="2016-01-25T13:56:16"/>
    <n v="1457758800"/>
    <n v="1453730176"/>
    <b v="1"/>
    <n v="415"/>
    <b v="1"/>
    <s v="technology/hardware"/>
    <n v="6.9894800000000004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4-21T06:31:21"/>
    <d v="2012-04-21T06:31:21"/>
    <n v="1337799600"/>
    <n v="1334989881"/>
    <b v="1"/>
    <n v="290"/>
    <b v="1"/>
    <s v="technology/hardware"/>
    <n v="3.985952857142856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3-04T22:10:05"/>
    <d v="2015-03-04T22:10:05"/>
    <n v="1429391405"/>
    <n v="1425507005"/>
    <b v="1"/>
    <n v="365"/>
    <b v="1"/>
    <s v="technology/hardware"/>
    <n v="2.9403333333333332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d v="2012-09-27T02:21:53"/>
    <d v="2012-09-27T02:21:53"/>
    <n v="1351304513"/>
    <n v="1348712513"/>
    <b v="1"/>
    <n v="660"/>
    <b v="1"/>
    <s v="technology/hardware"/>
    <n v="1.6750470000000002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2-21T23:42:41"/>
    <d v="2013-02-21T23:42:41"/>
    <n v="1364078561"/>
    <n v="1361490161"/>
    <b v="1"/>
    <n v="1356"/>
    <b v="1"/>
    <s v="technology/hardware"/>
    <n v="14.355717142857143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8-20T20:17:40"/>
    <d v="2014-08-20T20:17:40"/>
    <n v="1412121600"/>
    <n v="1408565860"/>
    <b v="1"/>
    <n v="424"/>
    <b v="1"/>
    <s v="technology/hardware"/>
    <n v="1.5673440000000001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1-21T08:42:21"/>
    <d v="2014-11-21T08:42:21"/>
    <n v="1419151341"/>
    <n v="1416559341"/>
    <b v="1"/>
    <n v="33"/>
    <b v="1"/>
    <s v="technology/hardware"/>
    <n v="1.1790285714285715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08-27T04:40:17"/>
    <d v="2012-08-27T04:40:17"/>
    <n v="1349495940"/>
    <n v="1346042417"/>
    <b v="1"/>
    <n v="1633"/>
    <b v="1"/>
    <s v="technology/hardware"/>
    <n v="11.053811999999999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4-13T18:43:56"/>
    <d v="2014-04-13T18:43:56"/>
    <n v="1400006636"/>
    <n v="1397414636"/>
    <b v="1"/>
    <n v="306"/>
    <b v="1"/>
    <s v="technology/hardware"/>
    <n v="1.9292499999999999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8-12T10:18:54"/>
    <d v="2014-08-12T10:18:54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3-23T06:32:52"/>
    <d v="2016-03-23T06:32:52"/>
    <n v="1461306772"/>
    <n v="1458714772"/>
    <b v="1"/>
    <n v="1281"/>
    <b v="1"/>
    <s v="technology/hardware"/>
    <n v="2.5957748878923765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1-12-21T02:08:30"/>
    <d v="2011-12-21T02:08:30"/>
    <n v="1326330000"/>
    <n v="1324433310"/>
    <b v="1"/>
    <n v="103"/>
    <b v="1"/>
    <s v="technology/hardware"/>
    <n v="2.6227999999999998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7-15T12:58:18"/>
    <d v="2014-07-15T12:58:18"/>
    <n v="1408021098"/>
    <n v="1405429098"/>
    <b v="1"/>
    <n v="1513"/>
    <b v="1"/>
    <s v="technology/hardware"/>
    <n v="2.0674309000000002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4-01T15:55:29"/>
    <d v="2014-04-01T15:55:29"/>
    <n v="1398959729"/>
    <n v="1396367729"/>
    <b v="1"/>
    <n v="405"/>
    <b v="1"/>
    <s v="technology/hardware"/>
    <n v="3.7012999999999998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1-02T14:05:15"/>
    <d v="2016-11-02T14:05:15"/>
    <n v="1480777515"/>
    <n v="1478095515"/>
    <b v="1"/>
    <n v="510"/>
    <b v="1"/>
    <s v="technology/hardware"/>
    <n v="2.8496600000000001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7-06T19:01:08"/>
    <d v="2016-07-06T19:01:08"/>
    <n v="1470423668"/>
    <n v="1467831668"/>
    <b v="1"/>
    <n v="1887"/>
    <b v="1"/>
    <s v="technology/hardware"/>
    <n v="5.790799999999999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2-19T04:38:21"/>
    <d v="2013-02-19T04:38:21"/>
    <n v="1366429101"/>
    <n v="1361248701"/>
    <b v="1"/>
    <n v="701"/>
    <b v="1"/>
    <s v="technology/hardware"/>
    <n v="11.318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0-14T12:01:01"/>
    <d v="2013-10-14T12:01:01"/>
    <n v="1384488000"/>
    <n v="1381752061"/>
    <b v="1"/>
    <n v="3863"/>
    <b v="1"/>
    <s v="technology/hardware"/>
    <n v="2.6302771750000002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0-19T00:17:24"/>
    <d v="2012-10-19T00:17:24"/>
    <n v="1353201444"/>
    <n v="1350605844"/>
    <b v="1"/>
    <n v="238"/>
    <b v="1"/>
    <s v="technology/hardware"/>
    <n v="6.7447999999999997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6-28T17:21:04"/>
    <d v="2016-06-28T17:21:04"/>
    <n v="1470466800"/>
    <n v="1467134464"/>
    <b v="1"/>
    <n v="2051"/>
    <b v="1"/>
    <s v="technology/hardware"/>
    <n v="2.5683081313131315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6-20T08:01:09"/>
    <d v="2013-06-20T08:01:09"/>
    <n v="1376899269"/>
    <n v="1371715269"/>
    <b v="1"/>
    <n v="402"/>
    <b v="1"/>
    <s v="technology/hardware"/>
    <n v="3.7549600000000001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2-08T18:07:31"/>
    <d v="2013-02-08T18:07:31"/>
    <n v="1362938851"/>
    <n v="1360346851"/>
    <b v="1"/>
    <n v="253"/>
    <b v="1"/>
    <s v="technology/hardware"/>
    <n v="2.0870837499999997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6-13T21:35:25"/>
    <d v="2013-06-13T21:35:25"/>
    <n v="1373751325"/>
    <n v="1371159325"/>
    <b v="1"/>
    <n v="473"/>
    <b v="1"/>
    <s v="technology/hardware"/>
    <n v="3.4660000000000002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1-03T05:12:20"/>
    <d v="2015-11-03T05:12:20"/>
    <n v="1450511940"/>
    <n v="1446527540"/>
    <b v="1"/>
    <n v="821"/>
    <b v="1"/>
    <s v="technology/hardware"/>
    <n v="4.0232999999999999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5-10T05:24:52"/>
    <d v="2012-05-10T05:24:52"/>
    <n v="1339484400"/>
    <n v="1336627492"/>
    <b v="1"/>
    <n v="388"/>
    <b v="1"/>
    <s v="technology/hardware"/>
    <n v="10.2684514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0-13T11:02:26"/>
    <d v="2015-10-13T11:02:26"/>
    <n v="1447909140"/>
    <n v="1444734146"/>
    <b v="1"/>
    <n v="813"/>
    <b v="1"/>
    <s v="technology/hardware"/>
    <n v="1.1490115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2-23T13:01:02"/>
    <d v="2016-02-23T13:01:02"/>
    <n v="1459684862"/>
    <n v="1456232462"/>
    <b v="1"/>
    <n v="1945"/>
    <b v="1"/>
    <s v="technology/hardware"/>
    <n v="3.5482402000000004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6-09T17:24:25"/>
    <d v="2014-06-09T17:24:25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1-04T14:04:47"/>
    <d v="2016-11-04T14:04:47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8-11T00:16:58"/>
    <d v="2016-08-11T00:16:58"/>
    <n v="1472799600"/>
    <n v="1470874618"/>
    <b v="0"/>
    <n v="16"/>
    <b v="0"/>
    <s v="photography/people"/>
    <n v="4.2999999999999997E-2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0-01T18:58:01"/>
    <d v="2014-10-01T18:58:01"/>
    <n v="1417377481"/>
    <n v="1412189881"/>
    <b v="0"/>
    <n v="7"/>
    <b v="0"/>
    <s v="photography/people"/>
    <n v="0.21146666666666666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7-04T16:46:11"/>
    <d v="2016-07-04T16:46:11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2-13T10:24:43"/>
    <d v="2016-02-13T10:24:43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d v="2015-01-30T15:21:16"/>
    <d v="2015-01-30T15:21:16"/>
    <n v="1425223276"/>
    <n v="1422631276"/>
    <b v="0"/>
    <n v="28"/>
    <b v="0"/>
    <s v="photography/people"/>
    <n v="0.42472727272727273"/>
    <n v="83.43"/>
    <s v="photography"/>
    <x v="31"/>
  </r>
  <r>
    <n v="1988"/>
    <s v="Phillip Michael Photography"/>
    <s v="Expressing art in an image!"/>
    <n v="6000"/>
    <n v="25"/>
    <x v="2"/>
    <x v="0"/>
    <s v="USD"/>
    <d v="2015-07-21T18:19:02"/>
    <d v="2015-07-21T18:19:02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1-11T16:20:08"/>
    <d v="2016-11-11T16:20:08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1-29T04:42:12"/>
    <d v="2016-01-29T04:42:12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6-12T21:26:26"/>
    <d v="2015-06-12T21:26:26"/>
    <n v="1435958786"/>
    <n v="1434144386"/>
    <b v="0"/>
    <n v="3"/>
    <b v="0"/>
    <s v="photography/people"/>
    <n v="7.0000000000000007E-2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1-19T03:26:31"/>
    <d v="2015-01-19T03:26:31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1-21T14:07:17"/>
    <d v="2015-11-21T14:07:17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0-08T00:09:02"/>
    <d v="2016-10-08T00:09:02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6-26T21:38:56"/>
    <d v="2015-06-26T21:38:56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6-10T19:40:11"/>
    <d v="2014-06-10T19:40:11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7-27T22:20:12"/>
    <d v="2014-07-27T22:20:12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6-17T02:50:38"/>
    <d v="2014-06-17T02:50:38"/>
    <n v="1406861438"/>
    <n v="1402973438"/>
    <b v="0"/>
    <n v="3"/>
    <b v="0"/>
    <s v="photography/people"/>
    <n v="0.26200000000000001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0-14T11:35:08"/>
    <d v="2014-10-14T11:35:08"/>
    <n v="1415882108"/>
    <n v="1413286508"/>
    <b v="0"/>
    <n v="7"/>
    <b v="0"/>
    <s v="photography/people"/>
    <n v="7.6129032258064515E-3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5-12-07T22:50:13"/>
    <d v="2015-12-07T22:50:13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5-12T05:01:56"/>
    <d v="2015-05-12T05:01:56"/>
    <n v="1434139200"/>
    <n v="1431406916"/>
    <b v="1"/>
    <n v="1637"/>
    <b v="1"/>
    <s v="technology/hardware"/>
    <n v="3.8212909090909091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6-12-24T17:05:43"/>
    <d v="2016-12-24T17:05:43"/>
    <n v="1485191143"/>
    <n v="1482599143"/>
    <b v="1"/>
    <n v="1375"/>
    <b v="1"/>
    <s v="technology/hardware"/>
    <n v="2.1679422000000002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6-18T03:00:52"/>
    <d v="2010-06-18T03:00:52"/>
    <n v="1278111600"/>
    <n v="1276830052"/>
    <b v="1"/>
    <n v="17"/>
    <b v="1"/>
    <s v="technology/hardware"/>
    <n v="3.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6-10T14:31:03"/>
    <d v="2014-06-10T14:31:03"/>
    <n v="1405002663"/>
    <n v="1402410663"/>
    <b v="1"/>
    <n v="354"/>
    <b v="1"/>
    <s v="technology/hardware"/>
    <n v="2.3442048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09-18T19:30:18"/>
    <d v="2013-09-18T19:30:18"/>
    <n v="1381895940"/>
    <n v="1379532618"/>
    <b v="1"/>
    <n v="191"/>
    <b v="1"/>
    <s v="technology/hardware"/>
    <n v="1.236801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0-29T12:00:45"/>
    <d v="2014-10-29T12:00:45"/>
    <n v="1417611645"/>
    <n v="1414584045"/>
    <b v="1"/>
    <n v="303"/>
    <b v="1"/>
    <s v="technology/hardware"/>
    <n v="2.4784000000000002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6-18T20:06:26"/>
    <d v="2010-06-18T20:06:26"/>
    <n v="1282622400"/>
    <n v="1276891586"/>
    <b v="1"/>
    <n v="137"/>
    <b v="1"/>
    <s v="technology/hardware"/>
    <n v="1.157092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8-06T14:30:22"/>
    <d v="2011-08-06T14:30:22"/>
    <n v="1316442622"/>
    <n v="1312641022"/>
    <b v="1"/>
    <n v="41"/>
    <b v="1"/>
    <s v="technology/hardware"/>
    <n v="1.1707484768810599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0-18T07:45:43"/>
    <d v="2016-10-18T07:45:43"/>
    <n v="1479890743"/>
    <n v="1476776743"/>
    <b v="1"/>
    <n v="398"/>
    <b v="1"/>
    <s v="technology/hardware"/>
    <n v="3.05158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7-19T23:54:51"/>
    <d v="2016-07-19T23:54:51"/>
    <n v="1471564491"/>
    <n v="1468972491"/>
    <b v="1"/>
    <n v="1737"/>
    <b v="1"/>
    <s v="technology/hardware"/>
    <n v="3.2005299999999997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5-12-09T08:36:13"/>
    <d v="2015-12-09T08:36:13"/>
    <n v="1452553200"/>
    <n v="1449650173"/>
    <b v="1"/>
    <n v="971"/>
    <b v="1"/>
    <s v="technology/hardware"/>
    <n v="8.1956399999999991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1-06T19:44:01"/>
    <d v="2015-01-06T19:44:01"/>
    <n v="1423165441"/>
    <n v="1420573441"/>
    <b v="1"/>
    <n v="183"/>
    <b v="1"/>
    <s v="technology/hardware"/>
    <n v="2.3490000000000002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5-09T23:03:34"/>
    <d v="2016-05-09T23:03:34"/>
    <n v="1468019014"/>
    <n v="1462835014"/>
    <b v="1"/>
    <n v="4562"/>
    <b v="1"/>
    <s v="technology/hardware"/>
    <n v="4.949137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2-19T05:08:59"/>
    <d v="2013-02-19T05:08:59"/>
    <n v="1364184539"/>
    <n v="1361250539"/>
    <b v="1"/>
    <n v="26457"/>
    <b v="1"/>
    <s v="technology/hardware"/>
    <n v="78.137822333333332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8-10T21:02:43"/>
    <d v="2011-08-10T21:02:43"/>
    <n v="1315602163"/>
    <n v="1313010163"/>
    <b v="1"/>
    <n v="162"/>
    <b v="1"/>
    <s v="technology/hardware"/>
    <n v="1.1300013888888889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2-07T21:08:19"/>
    <d v="2013-02-07T21:08:19"/>
    <n v="1362863299"/>
    <n v="1360271299"/>
    <b v="1"/>
    <n v="479"/>
    <b v="1"/>
    <s v="technology/hardware"/>
    <n v="9.215422000000000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2-22T01:22:35"/>
    <d v="2012-02-22T01:22:35"/>
    <n v="1332561600"/>
    <n v="1329873755"/>
    <b v="1"/>
    <n v="426"/>
    <b v="1"/>
    <s v="technology/hardware"/>
    <n v="1.2510239999999999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7-14T08:46:49"/>
    <d v="2015-07-14T08:46:49"/>
    <n v="1439455609"/>
    <n v="1436863609"/>
    <b v="1"/>
    <n v="450"/>
    <b v="1"/>
    <s v="technology/hardware"/>
    <n v="1.0224343076923077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8-23T17:00:21"/>
    <d v="2016-08-23T17:00:21"/>
    <n v="1474563621"/>
    <n v="1471971621"/>
    <b v="1"/>
    <n v="1780"/>
    <b v="1"/>
    <s v="technology/hardware"/>
    <n v="4.8490975000000001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4-08T02:20:24"/>
    <d v="2014-04-08T02:20:24"/>
    <n v="1400108640"/>
    <n v="1396923624"/>
    <b v="1"/>
    <n v="122"/>
    <b v="1"/>
    <s v="technology/hardware"/>
    <n v="1.9233333333333333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8-10T01:41:37"/>
    <d v="2014-08-10T01:41:37"/>
    <n v="1411522897"/>
    <n v="1407634897"/>
    <b v="1"/>
    <n v="95"/>
    <b v="1"/>
    <s v="technology/hardware"/>
    <n v="2.8109999999999999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5-12T13:39:32"/>
    <d v="2016-05-12T13:39:32"/>
    <n v="1465652372"/>
    <n v="1463060372"/>
    <b v="1"/>
    <n v="325"/>
    <b v="1"/>
    <s v="technology/hardware"/>
    <n v="1.2513700000000001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5-12T10:05:53"/>
    <d v="2015-05-12T10:05:53"/>
    <n v="1434017153"/>
    <n v="1431425153"/>
    <b v="1"/>
    <n v="353"/>
    <b v="1"/>
    <s v="technology/hardware"/>
    <n v="1.61459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7-09T23:12:24"/>
    <d v="2012-07-09T23:12:24"/>
    <n v="1344826800"/>
    <n v="1341875544"/>
    <b v="1"/>
    <n v="105"/>
    <b v="1"/>
    <s v="technology/hardware"/>
    <n v="5.8535000000000004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5-12T04:25:46"/>
    <d v="2015-05-12T04:25:46"/>
    <n v="1433996746"/>
    <n v="1431404746"/>
    <b v="1"/>
    <n v="729"/>
    <b v="1"/>
    <s v="technology/hardware"/>
    <n v="2.0114999999999998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3-06T17:39:45"/>
    <d v="2014-03-06T17:39:45"/>
    <n v="1398052740"/>
    <n v="1394127585"/>
    <b v="1"/>
    <n v="454"/>
    <b v="1"/>
    <s v="technology/hardware"/>
    <n v="1.3348307999999998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2-13T19:31:59"/>
    <d v="2015-02-13T19:31:59"/>
    <n v="1427740319"/>
    <n v="1423855919"/>
    <b v="1"/>
    <n v="539"/>
    <b v="1"/>
    <s v="technology/hardware"/>
    <n v="1.2024900000000001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2-06T22:03:26"/>
    <d v="2010-02-06T22:03:26"/>
    <n v="1268690100"/>
    <n v="1265493806"/>
    <b v="1"/>
    <n v="79"/>
    <b v="1"/>
    <s v="technology/hardware"/>
    <n v="1.2616666666666667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7-28T00:31:21"/>
    <d v="2014-07-28T00:31:21"/>
    <n v="1409099481"/>
    <n v="1406507481"/>
    <b v="1"/>
    <n v="94"/>
    <b v="1"/>
    <s v="technology/hardware"/>
    <n v="3.612000000000000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0-30T23:54:56"/>
    <d v="2012-10-30T23:54:56"/>
    <n v="1354233296"/>
    <n v="1351641296"/>
    <b v="1"/>
    <n v="625"/>
    <b v="1"/>
    <s v="technology/hardware"/>
    <n v="2.26239013671875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4-12-02T07:54:13"/>
    <d v="2014-12-02T07:54:13"/>
    <n v="1420765200"/>
    <n v="1417506853"/>
    <b v="1"/>
    <n v="508"/>
    <b v="1"/>
    <s v="technology/hardware"/>
    <n v="1.2035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1-15T13:34:34"/>
    <d v="2016-11-15T13:34:34"/>
    <n v="1481778000"/>
    <n v="1479216874"/>
    <b v="1"/>
    <n v="531"/>
    <b v="1"/>
    <s v="technology/hardware"/>
    <n v="3.0418799999999999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3-27T01:58:38"/>
    <d v="2014-03-27T01:58:38"/>
    <n v="1398477518"/>
    <n v="1395885518"/>
    <b v="1"/>
    <n v="158"/>
    <b v="1"/>
    <s v="technology/hardware"/>
    <n v="1.786759999999999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3-13T03:07:13"/>
    <d v="2015-03-13T03:07:13"/>
    <n v="1430981880"/>
    <n v="1426216033"/>
    <b v="1"/>
    <n v="508"/>
    <b v="1"/>
    <s v="technology/hardware"/>
    <n v="3.868199871794872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1-03T15:00:07"/>
    <d v="2015-11-03T15:00:07"/>
    <n v="1450486800"/>
    <n v="1446562807"/>
    <b v="1"/>
    <n v="644"/>
    <b v="1"/>
    <s v="technology/hardware"/>
    <n v="2.1103642500000004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4-09T20:45:19"/>
    <d v="2014-04-09T20:45:19"/>
    <n v="1399668319"/>
    <n v="1397076319"/>
    <b v="1"/>
    <n v="848"/>
    <b v="1"/>
    <s v="technology/hardware"/>
    <n v="1.3166833333333334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0-31T05:02:33"/>
    <d v="2013-10-31T05:02:33"/>
    <n v="1388383353"/>
    <n v="1383195753"/>
    <b v="1"/>
    <n v="429"/>
    <b v="1"/>
    <s v="technology/hardware"/>
    <n v="3.0047639999999998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5-30T06:30:21"/>
    <d v="2013-05-30T06:30:21"/>
    <n v="1372701600"/>
    <n v="1369895421"/>
    <b v="1"/>
    <n v="204"/>
    <b v="1"/>
    <s v="technology/hardware"/>
    <n v="4.2051249999999998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01T10:32:05"/>
    <d v="2016-11-01T10:32:05"/>
    <n v="1480568340"/>
    <n v="1477996325"/>
    <b v="1"/>
    <n v="379"/>
    <b v="1"/>
    <s v="technology/hardware"/>
    <n v="1.362168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d v="2013-10-31T22:15:03"/>
    <d v="2013-10-31T22:15:03"/>
    <n v="1384557303"/>
    <n v="1383257703"/>
    <b v="1"/>
    <n v="271"/>
    <b v="1"/>
    <s v="technology/hardware"/>
    <n v="2.4817133333333334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0-11T12:37:07"/>
    <d v="2016-10-11T12:37:07"/>
    <n v="1478785027"/>
    <n v="1476189427"/>
    <b v="0"/>
    <n v="120"/>
    <b v="1"/>
    <s v="technology/hardware"/>
    <n v="1.8186315789473684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5-11-23T16:59:34"/>
    <d v="2015-11-23T16:59:34"/>
    <n v="1453481974"/>
    <n v="1448297974"/>
    <b v="0"/>
    <n v="140"/>
    <b v="1"/>
    <s v="technology/hardware"/>
    <n v="1.2353000000000001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0-18T04:14:37"/>
    <d v="2016-10-18T04:14:37"/>
    <n v="1481432340"/>
    <n v="1476764077"/>
    <b v="0"/>
    <n v="193"/>
    <b v="1"/>
    <s v="technology/hardware"/>
    <n v="5.0620938628158845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5-14T16:25:14"/>
    <d v="2015-05-14T16:25:14"/>
    <n v="1434212714"/>
    <n v="1431620714"/>
    <b v="0"/>
    <n v="180"/>
    <b v="1"/>
    <s v="technology/hardware"/>
    <n v="1.0821333333333334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6-09T02:07:27"/>
    <d v="2012-06-09T02:07:27"/>
    <n v="1341799647"/>
    <n v="1339207647"/>
    <b v="0"/>
    <n v="263"/>
    <b v="1"/>
    <s v="technology/hardware"/>
    <n v="8.1918387755102042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4-23T04:07:24"/>
    <d v="2013-04-23T04:07:24"/>
    <n v="1369282044"/>
    <n v="1366690044"/>
    <b v="0"/>
    <n v="217"/>
    <b v="1"/>
    <s v="technology/hardware"/>
    <n v="1.211000000000000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3-18T21:41:10"/>
    <d v="2015-03-18T21:41:10"/>
    <n v="1429228800"/>
    <n v="1426714870"/>
    <b v="0"/>
    <n v="443"/>
    <b v="1"/>
    <s v="technology/hardware"/>
    <n v="1.029989795918367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4-23T15:38:11"/>
    <d v="2013-04-23T15:38:11"/>
    <n v="1369323491"/>
    <n v="1366731491"/>
    <b v="0"/>
    <n v="1373"/>
    <b v="1"/>
    <s v="technology/hardware"/>
    <n v="1.4833229411764706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d v="2013-10-28T12:39:23"/>
    <d v="2013-10-28T12:39:23"/>
    <n v="1386025140"/>
    <n v="1382963963"/>
    <b v="0"/>
    <n v="742"/>
    <b v="1"/>
    <s v="technology/hardware"/>
    <n v="1.2019070000000001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4-21T01:42:58"/>
    <d v="2015-04-21T01:42:58"/>
    <n v="1433036578"/>
    <n v="1429580578"/>
    <b v="0"/>
    <n v="170"/>
    <b v="1"/>
    <s v="technology/hardware"/>
    <n v="4.7327000000000004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1-26T00:32:17"/>
    <d v="2013-11-26T00:32:17"/>
    <n v="1388017937"/>
    <n v="1385425937"/>
    <b v="0"/>
    <n v="242"/>
    <b v="1"/>
    <s v="technology/hardware"/>
    <n v="1.303625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1-06T02:00:53"/>
    <d v="2016-01-06T02:00:53"/>
    <n v="1455933653"/>
    <n v="1452045653"/>
    <b v="0"/>
    <n v="541"/>
    <b v="1"/>
    <s v="technology/hardware"/>
    <n v="3.5304799999999998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0-26T14:49:11"/>
    <d v="2015-10-26T14:49:11"/>
    <n v="1448466551"/>
    <n v="1445870951"/>
    <b v="0"/>
    <n v="121"/>
    <b v="1"/>
    <s v="technology/hardware"/>
    <n v="1.0102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4-02T12:30:10"/>
    <d v="2014-04-02T12:30:10"/>
    <n v="1399033810"/>
    <n v="1396441810"/>
    <b v="0"/>
    <n v="621"/>
    <b v="1"/>
    <s v="technology/hardware"/>
    <n v="1.1359142857142857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1-03T16:10:43"/>
    <d v="2014-11-03T16:10:43"/>
    <n v="1417579200"/>
    <n v="1415031043"/>
    <b v="0"/>
    <n v="101"/>
    <b v="1"/>
    <s v="technology/hardware"/>
    <n v="1.6741666666666666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3-18T18:15:42"/>
    <d v="2013-03-18T18:15:42"/>
    <n v="1366222542"/>
    <n v="1363630542"/>
    <b v="0"/>
    <n v="554"/>
    <b v="1"/>
    <s v="technology/hardware"/>
    <n v="1.5345200000000001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1-27T11:52:12"/>
    <d v="2016-01-27T11:52:12"/>
    <n v="1456487532"/>
    <n v="1453895532"/>
    <b v="0"/>
    <n v="666"/>
    <b v="1"/>
    <s v="technology/hardware"/>
    <n v="2.02232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d v="2015-01-22T08:53:50"/>
    <d v="2015-01-22T08:53:50"/>
    <n v="1425326400"/>
    <n v="1421916830"/>
    <b v="0"/>
    <n v="410"/>
    <b v="1"/>
    <s v="technology/hardware"/>
    <n v="1.6828125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5-12-23T14:27:34"/>
    <d v="2015-12-23T14:27:34"/>
    <n v="1454277540"/>
    <n v="1450880854"/>
    <b v="0"/>
    <n v="375"/>
    <b v="1"/>
    <s v="technology/hardware"/>
    <n v="1.4345666666666668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5-24T15:25:50"/>
    <d v="2014-05-24T15:25:50"/>
    <n v="1406129150"/>
    <n v="1400945150"/>
    <b v="0"/>
    <n v="1364"/>
    <b v="1"/>
    <s v="technology/hardware"/>
    <n v="1.964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01T18:20:54"/>
    <d v="2016-12-01T18:20:54"/>
    <n v="1483208454"/>
    <n v="1480616454"/>
    <b v="0"/>
    <n v="35"/>
    <b v="1"/>
    <s v="technology/hardware"/>
    <n v="1.0791999999999999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2-23T09:11:38"/>
    <d v="2016-02-23T09:11:38"/>
    <n v="1458807098"/>
    <n v="1456218698"/>
    <b v="0"/>
    <n v="203"/>
    <b v="1"/>
    <s v="technology/hardware"/>
    <n v="1.14977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4-12T17:35:01"/>
    <d v="2016-04-12T17:35:01"/>
    <n v="1463333701"/>
    <n v="1460482501"/>
    <b v="0"/>
    <n v="49"/>
    <b v="1"/>
    <s v="technology/hardware"/>
    <n v="1.4804999999999999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4-25T08:45:23"/>
    <d v="2013-04-25T08:45:23"/>
    <n v="1370001600"/>
    <n v="1366879523"/>
    <b v="0"/>
    <n v="5812"/>
    <b v="1"/>
    <s v="technology/hardware"/>
    <n v="1.9116676082790633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1-25T08:00:29"/>
    <d v="2013-11-25T08:00:29"/>
    <n v="1387958429"/>
    <n v="1385366429"/>
    <b v="0"/>
    <n v="1556"/>
    <b v="1"/>
    <s v="technology/hardware"/>
    <n v="1.99215125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7-24T18:31:23"/>
    <d v="2014-07-24T18:31:23"/>
    <n v="1408818683"/>
    <n v="1406226683"/>
    <b v="0"/>
    <n v="65"/>
    <b v="1"/>
    <s v="technology/hardware"/>
    <n v="2.185999999999999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4-21T20:29:36"/>
    <d v="2015-04-21T20:29:36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09-20T20:11:55"/>
    <d v="2016-09-20T20:11:55"/>
    <n v="1476994315"/>
    <n v="1474402315"/>
    <b v="0"/>
    <n v="76"/>
    <b v="1"/>
    <s v="technology/hardware"/>
    <n v="1.0522388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5-12-02T23:19:51"/>
    <d v="2015-12-02T23:19:51"/>
    <n v="1451776791"/>
    <n v="1449098391"/>
    <b v="0"/>
    <n v="263"/>
    <b v="1"/>
    <s v="technology/hardware"/>
    <n v="1.2840666000000001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5-29T15:45:23"/>
    <d v="2016-05-29T15:45:23"/>
    <n v="1467128723"/>
    <n v="1464536723"/>
    <b v="0"/>
    <n v="1530"/>
    <b v="1"/>
    <s v="technology/hardware"/>
    <n v="3.1732719999999999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08-18T06:41:24"/>
    <d v="2016-08-18T06:41:24"/>
    <n v="1475390484"/>
    <n v="1471502484"/>
    <b v="0"/>
    <n v="278"/>
    <b v="1"/>
    <s v="technology/hardware"/>
    <n v="2.807300000000000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4-07T13:57:12"/>
    <d v="2016-04-07T13:57:12"/>
    <n v="1462629432"/>
    <n v="1460037432"/>
    <b v="0"/>
    <n v="350"/>
    <b v="1"/>
    <s v="technology/hardware"/>
    <n v="1.1073146853146854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3-24T16:01:58"/>
    <d v="2015-03-24T16:01:58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4-06T19:49:42"/>
    <d v="2016-04-06T19:49:42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6-25T16:21:28"/>
    <d v="2013-06-25T16:21:28"/>
    <n v="1374769288"/>
    <n v="1372177288"/>
    <b v="0"/>
    <n v="8200"/>
    <b v="1"/>
    <s v="technology/hardware"/>
    <n v="16.783738373837384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6-13T21:08:09"/>
    <d v="2014-06-13T21:08:09"/>
    <n v="1406149689"/>
    <n v="1402693689"/>
    <b v="0"/>
    <n v="8359"/>
    <b v="1"/>
    <s v="technology/hardware"/>
    <n v="5.4334915642458101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4-09T01:01:16"/>
    <d v="2015-04-09T01:01:16"/>
    <n v="1433538000"/>
    <n v="1428541276"/>
    <b v="0"/>
    <n v="188"/>
    <b v="1"/>
    <s v="technology/hardware"/>
    <n v="1.1550800000000001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1-18T18:30:57"/>
    <d v="2016-11-18T18:30:57"/>
    <n v="1482085857"/>
    <n v="1479493857"/>
    <b v="0"/>
    <n v="48"/>
    <b v="1"/>
    <s v="technology/hardware"/>
    <n v="1.3120499999999999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5-26T17:03:13"/>
    <d v="2015-05-26T17:03:13"/>
    <n v="1435258800"/>
    <n v="1432659793"/>
    <b v="0"/>
    <n v="607"/>
    <b v="1"/>
    <s v="technology/hardware"/>
    <n v="2.8816999999999999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0-12T22:58:20"/>
    <d v="2015-10-12T22:58:20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4-05T03:45:55"/>
    <d v="2012-04-05T03:45:55"/>
    <n v="1337144340"/>
    <n v="1333597555"/>
    <b v="0"/>
    <n v="55"/>
    <b v="1"/>
    <s v="music/indie rock"/>
    <n v="1.1457142857142857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09-25T02:53:16"/>
    <d v="2011-09-25T02:53:16"/>
    <n v="1322106796"/>
    <n v="1316919196"/>
    <b v="0"/>
    <n v="38"/>
    <b v="1"/>
    <s v="music/indie rock"/>
    <n v="1.1073333333333333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5-05T17:19:55"/>
    <d v="2012-05-05T17:19:55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4-02T19:59:42"/>
    <d v="2014-04-02T19:59:42"/>
    <n v="1399186740"/>
    <n v="1396468782"/>
    <b v="0"/>
    <n v="46"/>
    <b v="1"/>
    <s v="music/indie rock"/>
    <n v="1.0833333333333333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6-15T20:03:07"/>
    <d v="2012-06-15T20:03:07"/>
    <n v="1342382587"/>
    <n v="1339790587"/>
    <b v="0"/>
    <n v="83"/>
    <b v="1"/>
    <s v="music/indie rock"/>
    <n v="1.235333333333333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1-13T16:05:32"/>
    <d v="2011-11-13T16:05:32"/>
    <n v="1323838740"/>
    <n v="1321200332"/>
    <b v="0"/>
    <n v="35"/>
    <b v="1"/>
    <s v="music/indie rock"/>
    <n v="1.0069999999999999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8-09T04:54:18"/>
    <d v="2011-08-09T04:54:18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8-05T17:09:12"/>
    <d v="2010-08-05T17:09:12"/>
    <n v="1284177540"/>
    <n v="1281028152"/>
    <b v="0"/>
    <n v="75"/>
    <b v="1"/>
    <s v="music/indie rock"/>
    <n v="1.1551066666666667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6-28T01:49:54"/>
    <d v="2013-06-28T01:49:54"/>
    <n v="1375408194"/>
    <n v="1372384194"/>
    <b v="0"/>
    <n v="62"/>
    <b v="1"/>
    <s v="music/indie rock"/>
    <n v="1.2040040000000001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1-25T09:09:15"/>
    <d v="2013-01-25T09:09:15"/>
    <n v="1361696955"/>
    <n v="1359104955"/>
    <b v="0"/>
    <n v="160"/>
    <b v="1"/>
    <s v="music/indie rock"/>
    <n v="1.1504037499999999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1-12T07:44:38"/>
    <d v="2011-01-12T07:44:38"/>
    <n v="1299009600"/>
    <n v="1294818278"/>
    <b v="0"/>
    <n v="246"/>
    <b v="1"/>
    <s v="music/indie rock"/>
    <n v="1.2046777777777777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08-08T16:58:52"/>
    <d v="2011-08-08T16:58:52"/>
    <n v="1318006732"/>
    <n v="1312822732"/>
    <b v="0"/>
    <n v="55"/>
    <b v="1"/>
    <s v="music/indie rock"/>
    <n v="1.0128333333333333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0-23T20:30:32"/>
    <d v="2012-10-23T20:30:32"/>
    <n v="1356211832"/>
    <n v="1351024232"/>
    <b v="0"/>
    <n v="23"/>
    <b v="1"/>
    <s v="music/indie rock"/>
    <n v="1.0246666666666666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1-31T00:28:50"/>
    <d v="2012-01-31T00:28:50"/>
    <n v="1330916400"/>
    <n v="1327969730"/>
    <b v="0"/>
    <n v="72"/>
    <b v="1"/>
    <s v="music/indie rock"/>
    <n v="1.2054285714285715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08-03T17:36:13"/>
    <d v="2011-08-03T17:36:13"/>
    <n v="1317576973"/>
    <n v="1312392973"/>
    <b v="0"/>
    <n v="22"/>
    <b v="1"/>
    <s v="music/indie rock"/>
    <n v="1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10T18:12:15"/>
    <d v="2012-10-10T18:12:15"/>
    <n v="1351223940"/>
    <n v="1349892735"/>
    <b v="0"/>
    <n v="14"/>
    <b v="1"/>
    <s v="music/indie rock"/>
    <n v="1.0166666666666666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0-02T14:02:15"/>
    <d v="2011-10-02T14:02:15"/>
    <n v="1322751735"/>
    <n v="1317564135"/>
    <b v="0"/>
    <n v="38"/>
    <b v="1"/>
    <s v="music/indie rock"/>
    <n v="1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2-07T02:43:55"/>
    <d v="2012-02-07T02:43:55"/>
    <n v="1331174635"/>
    <n v="1328582635"/>
    <b v="0"/>
    <n v="32"/>
    <b v="1"/>
    <s v="music/indie rock"/>
    <n v="1.0033333333333334"/>
    <n v="188.13"/>
    <s v="music"/>
    <x v="14"/>
  </r>
  <r>
    <n v="2099"/>
    <s v="Roosevelt Died."/>
    <s v="Our tour van died, we need help!"/>
    <n v="3000"/>
    <n v="3971"/>
    <x v="0"/>
    <x v="0"/>
    <s v="USD"/>
    <d v="2015-06-18T17:54:44"/>
    <d v="2015-06-18T17:54:44"/>
    <n v="1435808400"/>
    <n v="1434650084"/>
    <b v="0"/>
    <n v="63"/>
    <b v="1"/>
    <s v="music/indie rock"/>
    <n v="1.3236666666666668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14T20:02:21"/>
    <d v="2012-06-14T20:02:21"/>
    <n v="1341028740"/>
    <n v="1339704141"/>
    <b v="0"/>
    <n v="27"/>
    <b v="1"/>
    <s v="music/indie rock"/>
    <n v="1.366666666666666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1-12-15T03:35:14"/>
    <d v="2011-12-15T03:35:14"/>
    <n v="1329104114"/>
    <n v="1323920114"/>
    <b v="0"/>
    <n v="44"/>
    <b v="1"/>
    <s v="music/indie rock"/>
    <n v="1.1325000000000001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4-05T20:50:48"/>
    <d v="2011-04-05T20:50:48"/>
    <n v="1304628648"/>
    <n v="1302036648"/>
    <b v="0"/>
    <n v="38"/>
    <b v="1"/>
    <s v="music/indie rock"/>
    <n v="1.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d v="2012-10-10T18:07:07"/>
    <d v="2012-10-10T18:07:07"/>
    <n v="1352488027"/>
    <n v="1349892427"/>
    <b v="0"/>
    <n v="115"/>
    <b v="1"/>
    <s v="music/indie rock"/>
    <n v="1.4612318374694613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4-30T01:47:14"/>
    <d v="2013-04-30T01:47:14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08T18:55:53"/>
    <d v="2014-11-08T18:55:53"/>
    <n v="1416542400"/>
    <n v="1415472953"/>
    <b v="0"/>
    <n v="99"/>
    <b v="1"/>
    <s v="music/indie rock"/>
    <n v="2.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2-12-27T05:09:34"/>
    <d v="2012-12-27T05:09:34"/>
    <n v="1359176974"/>
    <n v="1356584974"/>
    <b v="0"/>
    <n v="44"/>
    <b v="1"/>
    <s v="music/indie rock"/>
    <n v="1.0704545454545455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0-22T17:03:13"/>
    <d v="2014-10-22T17:03:13"/>
    <n v="1415815393"/>
    <n v="1413997393"/>
    <b v="0"/>
    <n v="58"/>
    <b v="1"/>
    <s v="music/indie rock"/>
    <n v="1.0773299999999999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8-14T04:13:00"/>
    <d v="2012-08-14T04:13:00"/>
    <n v="1347249300"/>
    <n v="1344917580"/>
    <b v="0"/>
    <n v="191"/>
    <b v="1"/>
    <s v="music/indie rock"/>
    <n v="1.0731250000000001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6-05T17:00:17"/>
    <d v="2015-06-05T17:00:17"/>
    <n v="1436115617"/>
    <n v="1433523617"/>
    <b v="0"/>
    <n v="40"/>
    <b v="1"/>
    <s v="music/indie rock"/>
    <n v="1.06525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4-30T16:06:09"/>
    <d v="2014-04-30T16:06:09"/>
    <n v="1401253140"/>
    <n v="1398873969"/>
    <b v="0"/>
    <n v="38"/>
    <b v="1"/>
    <s v="music/indie rock"/>
    <n v="1.0035000000000001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6-09T04:43:45"/>
    <d v="2011-06-09T04:43:45"/>
    <n v="1313370000"/>
    <n v="1307594625"/>
    <b v="0"/>
    <n v="39"/>
    <b v="1"/>
    <s v="music/indie rock"/>
    <n v="1.0649999999999999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01T22:16:33"/>
    <d v="2013-04-01T22:16:33"/>
    <n v="1366064193"/>
    <n v="1364854593"/>
    <b v="0"/>
    <n v="11"/>
    <b v="1"/>
    <s v="music/indie rock"/>
    <n v="1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d v="2014-08-19T20:46:16"/>
    <d v="2014-08-19T20:46:16"/>
    <n v="1411505176"/>
    <n v="1408481176"/>
    <b v="0"/>
    <n v="107"/>
    <b v="1"/>
    <s v="music/indie rock"/>
    <n v="1.048571428571428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0-07T19:34:30"/>
    <d v="2010-10-07T19:34:30"/>
    <n v="1291870740"/>
    <n v="1286480070"/>
    <b v="0"/>
    <n v="147"/>
    <b v="1"/>
    <s v="music/indie rock"/>
    <n v="1.0469999999999999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1-21T01:56:41"/>
    <d v="2011-01-21T01:56:41"/>
    <n v="1298167001"/>
    <n v="1295575001"/>
    <b v="0"/>
    <n v="36"/>
    <b v="1"/>
    <s v="music/indie rock"/>
    <n v="2.2566666666666668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08-15T18:40:03"/>
    <d v="2012-08-15T18:40:03"/>
    <n v="1349203203"/>
    <n v="1345056003"/>
    <b v="0"/>
    <n v="92"/>
    <b v="1"/>
    <s v="music/indie rock"/>
    <n v="1.0090416666666666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13T01:25:49"/>
    <d v="2015-10-13T01:25:49"/>
    <n v="1445921940"/>
    <n v="1444699549"/>
    <b v="0"/>
    <n v="35"/>
    <b v="1"/>
    <s v="music/indie rock"/>
    <n v="1.4775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d v="2011-06-24T20:08:56"/>
    <d v="2011-06-24T20:08:56"/>
    <n v="1311538136"/>
    <n v="1308946136"/>
    <b v="0"/>
    <n v="17"/>
    <b v="1"/>
    <s v="music/indie rock"/>
    <n v="1.3461099999999999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7-17T03:07:25"/>
    <d v="2012-07-17T03:07:25"/>
    <n v="1345086445"/>
    <n v="1342494445"/>
    <b v="0"/>
    <n v="22"/>
    <b v="1"/>
    <s v="music/indie rock"/>
    <n v="1.00750000000000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3-11-13T23:08:56"/>
    <d v="2013-11-13T23:08:56"/>
    <n v="1388617736"/>
    <n v="1384384136"/>
    <b v="0"/>
    <n v="69"/>
    <b v="1"/>
    <s v="music/indie rock"/>
    <n v="1.00880375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6-12-12T17:49:08"/>
    <d v="2016-12-12T17:49:08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6-12-08T07:12:49"/>
    <d v="2016-12-08T07:12:49"/>
    <n v="1483773169"/>
    <n v="1481181169"/>
    <b v="0"/>
    <n v="3"/>
    <b v="0"/>
    <s v="games/video games"/>
    <n v="3.875E-3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1-20T10:11:47"/>
    <d v="2010-01-20T10:11:47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0-13T00:40:35"/>
    <d v="2010-10-13T00:40:35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7-06T00:33:53"/>
    <d v="2015-07-06T00:33:53"/>
    <n v="1438734833"/>
    <n v="1436142833"/>
    <b v="0"/>
    <n v="27"/>
    <b v="0"/>
    <s v="games/video games"/>
    <n v="1.4200000000000001E-2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1-08T23:21:27"/>
    <d v="2014-11-08T23:21:27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d v="2015-02-10T12:07:43"/>
    <d v="2015-02-10T12:07:43"/>
    <n v="1426158463"/>
    <n v="1423570063"/>
    <b v="0"/>
    <n v="236"/>
    <b v="0"/>
    <s v="games/video games"/>
    <n v="0.28842857142857142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7-23T18:32:49"/>
    <d v="2014-07-23T18:32:49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2-09T00:35:00"/>
    <d v="2016-02-09T00:35:00"/>
    <n v="1457570100"/>
    <n v="1454978100"/>
    <b v="0"/>
    <n v="12"/>
    <b v="0"/>
    <s v="games/video games"/>
    <n v="0.11799999999999999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7-12T02:04:23"/>
    <d v="2014-07-12T02:04:23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6-12T04:58:11"/>
    <d v="2015-06-12T04:58:11"/>
    <n v="1436677091"/>
    <n v="1434085091"/>
    <b v="0"/>
    <n v="3"/>
    <b v="0"/>
    <s v="games/video games"/>
    <n v="0.0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1-04T11:41:32"/>
    <d v="2014-01-04T11:41:32"/>
    <n v="1391427692"/>
    <n v="1388835692"/>
    <b v="0"/>
    <n v="99"/>
    <b v="0"/>
    <s v="games/video games"/>
    <n v="2.1129899999999997E-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3-17T02:19:59"/>
    <d v="2011-03-17T02:19:59"/>
    <n v="1303628340"/>
    <n v="1300328399"/>
    <b v="0"/>
    <n v="3"/>
    <b v="0"/>
    <s v="games/video games"/>
    <n v="1.6E-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3-28T21:16:31"/>
    <d v="2013-03-28T21:16:31"/>
    <n v="1367097391"/>
    <n v="1364505391"/>
    <b v="0"/>
    <n v="3"/>
    <b v="0"/>
    <s v="games/video games"/>
    <n v="1.7333333333333333E-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09-04T23:07:13"/>
    <d v="2012-09-04T23:07:13"/>
    <n v="1349392033"/>
    <n v="1346800033"/>
    <b v="0"/>
    <n v="22"/>
    <b v="0"/>
    <s v="games/video games"/>
    <n v="9.5600000000000004E-2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09-19T12:13:06"/>
    <d v="2013-09-19T12:13:06"/>
    <n v="1382184786"/>
    <n v="1379592786"/>
    <b v="0"/>
    <n v="4"/>
    <b v="0"/>
    <s v="games/video games"/>
    <n v="5.9612499999999998E-4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1-05T18:30:29"/>
    <d v="2014-11-05T18:30:29"/>
    <n v="1417804229"/>
    <n v="1415212229"/>
    <b v="0"/>
    <n v="534"/>
    <b v="0"/>
    <s v="games/video games"/>
    <n v="0.2840599999999999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0-10T00:18:59"/>
    <d v="2013-10-10T00:18:59"/>
    <n v="1383959939"/>
    <n v="1381364339"/>
    <b v="0"/>
    <n v="12"/>
    <b v="0"/>
    <s v="games/video games"/>
    <n v="0.128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0-04T18:00:08"/>
    <d v="2016-10-04T18:00:08"/>
    <n v="1478196008"/>
    <n v="1475604008"/>
    <b v="0"/>
    <n v="56"/>
    <b v="0"/>
    <s v="games/video games"/>
    <n v="5.4199999999999998E-2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2-12-12T20:00:24"/>
    <d v="2012-12-12T20:00:24"/>
    <n v="1357934424"/>
    <n v="1355342424"/>
    <b v="0"/>
    <n v="11"/>
    <b v="0"/>
    <s v="games/video games"/>
    <n v="1.1199999999999999E-3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0-15T05:39:19"/>
    <d v="2014-10-15T05:39:19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02T16:50:10"/>
    <d v="2015-12-02T16:50:10"/>
    <n v="1451494210"/>
    <n v="1449075010"/>
    <b v="0"/>
    <n v="12"/>
    <b v="0"/>
    <s v="games/video games"/>
    <n v="5.7238095238095241E-2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6-03T21:16:52"/>
    <d v="2010-06-03T21:16:52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8-13T13:07:20"/>
    <d v="2013-08-13T13:07:20"/>
    <n v="1379164040"/>
    <n v="1376399240"/>
    <b v="0"/>
    <n v="24"/>
    <b v="0"/>
    <s v="games/video games"/>
    <n v="1.7098591549295775E-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0-28T05:41:54"/>
    <d v="2013-10-28T05:41:54"/>
    <n v="1385534514"/>
    <n v="1382938914"/>
    <b v="0"/>
    <n v="89"/>
    <b v="0"/>
    <s v="games/video games"/>
    <n v="0.30433333333333334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1-28T16:18:30"/>
    <d v="2016-01-28T16:18:30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d v="2014-10-15T07:05:48"/>
    <d v="2014-10-15T07:05:48"/>
    <n v="1416125148"/>
    <n v="1413356748"/>
    <b v="0"/>
    <n v="55"/>
    <b v="0"/>
    <s v="games/video games"/>
    <n v="6.9641025641025639E-3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3-03T17:36:22"/>
    <d v="2015-03-03T17:36:22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6-26T00:35:56"/>
    <d v="2010-06-26T00:35:56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d v="2016-06-13T06:49:59"/>
    <d v="2016-06-13T06:49:59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5-30T20:20:14"/>
    <d v="2016-05-30T20:20:14"/>
    <n v="1467231614"/>
    <n v="1464639614"/>
    <b v="0"/>
    <n v="6"/>
    <b v="0"/>
    <s v="games/video games"/>
    <n v="2.6222222222222224E-3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2-13T19:58:29"/>
    <d v="2014-02-13T19:58:29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4-12-01T21:51:58"/>
    <d v="2014-12-01T21:51:58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08T15:10:27"/>
    <d v="2014-01-08T15:10:27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01T17:56:25"/>
    <d v="2016-03-01T17:56:25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8-02T20:30:06"/>
    <d v="2013-08-02T20:30:06"/>
    <n v="1379363406"/>
    <n v="1375475406"/>
    <b v="0"/>
    <n v="83"/>
    <b v="0"/>
    <s v="games/video games"/>
    <n v="2.6660714285714284E-2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d v="2016-11-20T23:33:03"/>
    <d v="2016-11-20T23:33:03"/>
    <n v="1482479940"/>
    <n v="1479684783"/>
    <b v="0"/>
    <n v="57"/>
    <b v="0"/>
    <s v="games/video games"/>
    <n v="0.28192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2-12-21T20:29:34"/>
    <d v="2012-12-21T20:29:34"/>
    <n v="1360009774"/>
    <n v="1356121774"/>
    <b v="0"/>
    <n v="311"/>
    <b v="0"/>
    <s v="games/video games"/>
    <n v="6.5900366666666668E-2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6-16T17:32:54"/>
    <d v="2011-06-16T17:32:54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4-19T17:05:05"/>
    <d v="2012-04-19T17:05:05"/>
    <n v="1337447105"/>
    <n v="1334855105"/>
    <b v="0"/>
    <n v="16"/>
    <b v="0"/>
    <s v="games/video games"/>
    <n v="8.5000000000000006E-3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d v="2015-08-24T20:27:39"/>
    <d v="2015-08-24T20:27:39"/>
    <n v="1443040059"/>
    <n v="1440448059"/>
    <b v="0"/>
    <n v="13"/>
    <b v="1"/>
    <s v="music/rock"/>
    <n v="1.1575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6-23T18:23:11"/>
    <d v="2014-06-23T18:23:11"/>
    <n v="1406226191"/>
    <n v="1403547791"/>
    <b v="0"/>
    <n v="58"/>
    <b v="1"/>
    <s v="music/rock"/>
    <n v="1.1226666666666667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4-17T21:35:20"/>
    <d v="2015-04-17T21:35:20"/>
    <n v="1433735400"/>
    <n v="1429306520"/>
    <b v="0"/>
    <n v="44"/>
    <b v="1"/>
    <s v="music/rock"/>
    <n v="1.3220000000000001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d v="2016-05-25T17:13:34"/>
    <d v="2016-05-25T17:13:34"/>
    <n v="1466827140"/>
    <n v="1464196414"/>
    <b v="0"/>
    <n v="83"/>
    <b v="1"/>
    <s v="music/rock"/>
    <n v="1.0263636363636364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3-09T16:00:35"/>
    <d v="2016-03-09T16:00:35"/>
    <n v="1460127635"/>
    <n v="1457539235"/>
    <b v="0"/>
    <n v="117"/>
    <b v="1"/>
    <s v="music/rock"/>
    <n v="1.3864000000000001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0-21T20:06:58"/>
    <d v="2014-10-21T20:06:58"/>
    <n v="1417813618"/>
    <n v="1413922018"/>
    <b v="0"/>
    <n v="32"/>
    <b v="1"/>
    <s v="music/rock"/>
    <n v="1.466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01T01:35:37"/>
    <d v="2012-09-01T01:35:37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1-10T14:24:21"/>
    <d v="2017-01-10T14:24:21"/>
    <n v="1486702800"/>
    <n v="1484058261"/>
    <b v="0"/>
    <n v="340"/>
    <b v="1"/>
    <s v="music/rock"/>
    <n v="1.215816111111111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2-27T16:49:11"/>
    <d v="2017-02-27T16:49:11"/>
    <n v="1488473351"/>
    <n v="1488214151"/>
    <b v="0"/>
    <n v="7"/>
    <b v="1"/>
    <s v="music/rock"/>
    <n v="1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7-13T18:00:22"/>
    <d v="2015-07-13T18:00:22"/>
    <n v="1440266422"/>
    <n v="1436810422"/>
    <b v="0"/>
    <n v="19"/>
    <b v="1"/>
    <s v="music/rock"/>
    <n v="1.8085714285714285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5-17T22:58:15"/>
    <d v="2015-05-17T22:58:15"/>
    <n v="1434949200"/>
    <n v="1431903495"/>
    <b v="0"/>
    <n v="47"/>
    <b v="1"/>
    <s v="music/rock"/>
    <n v="1.0607500000000001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3-19T13:55:20"/>
    <d v="2015-03-19T13:55:20"/>
    <n v="1429365320"/>
    <n v="1426773320"/>
    <b v="0"/>
    <n v="13"/>
    <b v="1"/>
    <s v="music/rock"/>
    <n v="1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8-09T16:37:23"/>
    <d v="2013-08-09T16:37:23"/>
    <n v="1378785540"/>
    <n v="1376066243"/>
    <b v="0"/>
    <n v="90"/>
    <b v="1"/>
    <s v="music/rock"/>
    <n v="1.2692857142857144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4-05T13:01:47"/>
    <d v="2016-04-05T13:01:47"/>
    <n v="1462453307"/>
    <n v="1459861307"/>
    <b v="0"/>
    <n v="63"/>
    <b v="1"/>
    <s v="music/rock"/>
    <n v="1.0297499999999999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14T00:13:06"/>
    <d v="2016-07-14T00:13:06"/>
    <n v="1469059986"/>
    <n v="1468455186"/>
    <b v="0"/>
    <n v="26"/>
    <b v="1"/>
    <s v="music/rock"/>
    <n v="2.5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4-02T15:11:49"/>
    <d v="2015-04-02T15:11:49"/>
    <n v="1430579509"/>
    <n v="1427987509"/>
    <b v="0"/>
    <n v="71"/>
    <b v="1"/>
    <s v="music/rock"/>
    <n v="1.2602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5-12T06:01:07"/>
    <d v="2016-05-12T06:01:07"/>
    <n v="1465192867"/>
    <n v="1463032867"/>
    <b v="0"/>
    <n v="38"/>
    <b v="1"/>
    <s v="music/rock"/>
    <n v="1.0012000000000001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6-12-19T15:16:37"/>
    <d v="2016-12-19T15:16:37"/>
    <n v="1484752597"/>
    <n v="1482160597"/>
    <b v="0"/>
    <n v="859"/>
    <b v="1"/>
    <s v="music/rock"/>
    <n v="1.3864000000000001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3-12T04:06:32"/>
    <d v="2015-03-12T04:06:32"/>
    <n v="1428725192"/>
    <n v="1426133192"/>
    <b v="0"/>
    <n v="21"/>
    <b v="1"/>
    <s v="music/rock"/>
    <n v="1.614000000000000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0-02T16:04:28"/>
    <d v="2015-10-02T16:04:28"/>
    <n v="1447434268"/>
    <n v="1443801868"/>
    <b v="0"/>
    <n v="78"/>
    <b v="1"/>
    <s v="music/rock"/>
    <n v="1.071842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07T00:07:33"/>
    <d v="2017-02-07T00:07:33"/>
    <n v="1487635653"/>
    <n v="1486426053"/>
    <b v="0"/>
    <n v="53"/>
    <b v="1"/>
    <s v="games/tabletop games"/>
    <n v="1.5309999999999999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08-28T21:37:05"/>
    <d v="2014-08-28T21:37:05"/>
    <n v="1412285825"/>
    <n v="1409261825"/>
    <b v="0"/>
    <n v="356"/>
    <b v="1"/>
    <s v="games/tabletop games"/>
    <n v="5.2416666666666663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1-10T08:46:17"/>
    <d v="2017-01-10T08:46:17"/>
    <n v="1486616400"/>
    <n v="1484037977"/>
    <b v="0"/>
    <n v="279"/>
    <b v="1"/>
    <s v="games/tabletop games"/>
    <n v="4.892777777777777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11T16:34:01"/>
    <d v="2016-01-11T16:34:01"/>
    <n v="1453737600"/>
    <n v="1452530041"/>
    <b v="1"/>
    <n v="266"/>
    <b v="1"/>
    <s v="games/tabletop games"/>
    <n v="2.8473999999999999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2-14T08:23:59"/>
    <d v="2013-02-14T08:23:59"/>
    <n v="1364286239"/>
    <n v="1360830239"/>
    <b v="0"/>
    <n v="623"/>
    <b v="1"/>
    <s v="games/tabletop games"/>
    <n v="18.569700000000001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8-01T14:45:43"/>
    <d v="2016-08-01T14:45:43"/>
    <n v="1473213600"/>
    <n v="1470062743"/>
    <b v="0"/>
    <n v="392"/>
    <b v="1"/>
    <s v="games/tabletop games"/>
    <n v="1.0967499999999999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3-05T05:01:06"/>
    <d v="2015-03-05T05:01:06"/>
    <n v="1428033540"/>
    <n v="1425531666"/>
    <b v="1"/>
    <n v="3562"/>
    <b v="1"/>
    <s v="games/tabletop games"/>
    <n v="10.146425000000001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09-20T14:04:01"/>
    <d v="2016-09-20T14:04:01"/>
    <n v="1477414800"/>
    <n v="1474380241"/>
    <b v="0"/>
    <n v="514"/>
    <b v="1"/>
    <s v="games/tabletop games"/>
    <n v="4.1217692027666546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07T18:55:00"/>
    <d v="2016-04-07T18:55:00"/>
    <n v="1461276000"/>
    <n v="1460055300"/>
    <b v="0"/>
    <n v="88"/>
    <b v="1"/>
    <s v="games/tabletop games"/>
    <n v="5.0324999999999998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2-17T15:00:04"/>
    <d v="2016-02-17T15:00:04"/>
    <n v="1458716340"/>
    <n v="1455721204"/>
    <b v="0"/>
    <n v="537"/>
    <b v="1"/>
    <s v="games/tabletop games"/>
    <n v="1.8461052631578947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02T20:00:27"/>
    <d v="2017-02-02T20:00:27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1-17T20:25:44"/>
    <d v="2016-11-17T20:25:44"/>
    <n v="1481842800"/>
    <n v="1479414344"/>
    <b v="0"/>
    <n v="3238"/>
    <b v="1"/>
    <s v="games/tabletop games"/>
    <n v="10.812401666666668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0-21T09:44:32"/>
    <d v="2016-10-21T09:44:32"/>
    <n v="1479704340"/>
    <n v="1477043072"/>
    <b v="0"/>
    <n v="897"/>
    <b v="1"/>
    <s v="games/tabletop games"/>
    <n v="4.5237333333333334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2-25T18:11:30"/>
    <d v="2016-02-25T18:11:30"/>
    <n v="1459012290"/>
    <n v="1456423890"/>
    <b v="0"/>
    <n v="878"/>
    <b v="1"/>
    <s v="games/tabletop games"/>
    <n v="5.3737000000000004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d v="2015-07-12T18:31:40"/>
    <d v="2015-07-12T18:31:40"/>
    <n v="1439317900"/>
    <n v="1436725900"/>
    <b v="0"/>
    <n v="115"/>
    <b v="1"/>
    <s v="games/tabletop games"/>
    <n v="1.2032608695652174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d v="2016-11-01T11:41:42"/>
    <d v="2016-11-01T11:41:42"/>
    <n v="1480662000"/>
    <n v="1478000502"/>
    <b v="0"/>
    <n v="234"/>
    <b v="1"/>
    <s v="games/tabletop games"/>
    <n v="1.1383571428571428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1-29T14:00:59"/>
    <d v="2015-01-29T14:00:59"/>
    <n v="1425132059"/>
    <n v="1422540059"/>
    <b v="0"/>
    <n v="4330"/>
    <b v="1"/>
    <s v="games/tabletop games"/>
    <n v="9.5103109999999997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0-15T12:20:00"/>
    <d v="2015-10-15T12:20:00"/>
    <n v="1447507200"/>
    <n v="1444911600"/>
    <b v="0"/>
    <n v="651"/>
    <b v="1"/>
    <s v="games/tabletop games"/>
    <n v="1.3289249999999999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d v="2015-09-15T09:59:58"/>
    <d v="2015-09-15T09:59:58"/>
    <n v="1444903198"/>
    <n v="1442311198"/>
    <b v="1"/>
    <n v="251"/>
    <b v="1"/>
    <s v="games/tabletop games"/>
    <n v="1.4697777777777778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6-08T15:01:08"/>
    <d v="2015-06-08T15:01:08"/>
    <n v="1436151600"/>
    <n v="1433775668"/>
    <b v="0"/>
    <n v="263"/>
    <b v="1"/>
    <s v="games/tabletop games"/>
    <n v="5.4215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02T20:19:25"/>
    <d v="2013-01-02T20:19:25"/>
    <n v="1358367565"/>
    <n v="1357157965"/>
    <b v="0"/>
    <n v="28"/>
    <b v="1"/>
    <s v="music/electronic music"/>
    <n v="3.8271818181818182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0-02T20:22:48"/>
    <d v="2012-10-02T20:22:48"/>
    <n v="1351801368"/>
    <n v="1349209368"/>
    <b v="0"/>
    <n v="721"/>
    <b v="1"/>
    <s v="music/electronic music"/>
    <n v="7.0418124999999998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8-25T20:38:02"/>
    <d v="2015-08-25T20:38:02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2-07T07:28:39"/>
    <d v="2013-02-07T07:28:39"/>
    <n v="1362814119"/>
    <n v="1360222119"/>
    <b v="0"/>
    <n v="73"/>
    <b v="1"/>
    <s v="music/electronic music"/>
    <n v="1.3286666666666667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5-02T19:43:09"/>
    <d v="2012-05-02T19:43:09"/>
    <n v="1338579789"/>
    <n v="1335987789"/>
    <b v="0"/>
    <n v="27"/>
    <b v="1"/>
    <s v="music/electronic music"/>
    <n v="1.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3-29T06:10:24"/>
    <d v="2012-03-29T06:10:24"/>
    <n v="1334556624"/>
    <n v="1333001424"/>
    <b v="0"/>
    <n v="34"/>
    <b v="1"/>
    <s v="music/electronic music"/>
    <n v="1.027272727272727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0-17T04:39:33"/>
    <d v="2013-10-17T04:39:33"/>
    <n v="1384580373"/>
    <n v="1381984773"/>
    <b v="0"/>
    <n v="7"/>
    <b v="1"/>
    <s v="music/electronic music"/>
    <n v="1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2-07T21:10:26"/>
    <d v="2012-02-07T21:10:26"/>
    <n v="1333771200"/>
    <n v="1328649026"/>
    <b v="0"/>
    <n v="24"/>
    <b v="1"/>
    <s v="music/electronic music"/>
    <n v="1.016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03T11:30:44"/>
    <d v="2014-04-03T11:30:44"/>
    <n v="1397516400"/>
    <n v="1396524644"/>
    <b v="0"/>
    <n v="15"/>
    <b v="1"/>
    <s v="music/electronic music"/>
    <n v="1.508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2-17T01:35:10"/>
    <d v="2012-02-17T01:35:10"/>
    <n v="1334424960"/>
    <n v="1329442510"/>
    <b v="0"/>
    <n v="72"/>
    <b v="1"/>
    <s v="music/electronic music"/>
    <n v="1.11425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3-18T18:50:25"/>
    <d v="2014-03-18T18:50:25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0-01T17:56:17"/>
    <d v="2013-10-01T17:56:17"/>
    <n v="1383526800"/>
    <n v="1380650177"/>
    <b v="0"/>
    <n v="123"/>
    <b v="1"/>
    <s v="music/electronic music"/>
    <n v="1.1438333333333333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4-15T19:49:39"/>
    <d v="2015-04-15T19:49:39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1-07T19:00:48"/>
    <d v="2014-01-07T19:00:48"/>
    <n v="1391713248"/>
    <n v="1389121248"/>
    <b v="0"/>
    <n v="24"/>
    <b v="1"/>
    <s v="music/electronic music"/>
    <n v="2.9250166666666666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d v="2012-02-19T17:12:52"/>
    <d v="2012-02-19T17:12:52"/>
    <n v="1331621940"/>
    <n v="1329671572"/>
    <b v="0"/>
    <n v="33"/>
    <b v="1"/>
    <s v="music/electronic music"/>
    <n v="1.5636363636363637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09T18:02:25"/>
    <d v="2015-07-09T18:02:25"/>
    <n v="1437674545"/>
    <n v="1436464945"/>
    <b v="0"/>
    <n v="14"/>
    <b v="1"/>
    <s v="music/electronic music"/>
    <n v="1.056666666666666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0-22T18:38:33"/>
    <d v="2015-10-22T18:38:33"/>
    <n v="1446451200"/>
    <n v="1445539113"/>
    <b v="0"/>
    <n v="9"/>
    <b v="1"/>
    <s v="music/electronic music"/>
    <n v="1.0119047619047619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06T19:29:43"/>
    <d v="2012-08-06T19:29:43"/>
    <n v="1346198400"/>
    <n v="1344281383"/>
    <b v="0"/>
    <n v="76"/>
    <b v="1"/>
    <s v="music/electronic music"/>
    <n v="1.2283299999999999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7-20T17:15:12"/>
    <d v="2015-07-20T17:15:12"/>
    <n v="1440004512"/>
    <n v="1437412512"/>
    <b v="0"/>
    <n v="19"/>
    <b v="1"/>
    <s v="music/electronic music"/>
    <n v="1.0149999999999999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6-27T01:27:16"/>
    <d v="2013-06-27T01:27:16"/>
    <n v="1374888436"/>
    <n v="1372296436"/>
    <b v="0"/>
    <n v="69"/>
    <b v="1"/>
    <s v="music/electronic music"/>
    <n v="1.0114285714285713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3-23T16:00:09"/>
    <d v="2016-03-23T16:00:09"/>
    <n v="1461369600"/>
    <n v="1458748809"/>
    <b v="0"/>
    <n v="218"/>
    <b v="1"/>
    <s v="games/tabletop games"/>
    <n v="1.0811999999999999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1-12-29T18:54:07"/>
    <d v="2011-12-29T18:54:07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5-28T15:22:48"/>
    <d v="2015-05-28T15:22:48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01T16:01:15"/>
    <d v="2016-10-01T16:01:15"/>
    <n v="1477767600"/>
    <n v="1475337675"/>
    <b v="0"/>
    <n v="296"/>
    <b v="1"/>
    <s v="games/tabletop games"/>
    <n v="2.4315000000000002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8-22T19:00:15"/>
    <d v="2014-08-22T19:00:15"/>
    <n v="1411326015"/>
    <n v="1408734015"/>
    <b v="0"/>
    <n v="1204"/>
    <b v="1"/>
    <s v="games/tabletop games"/>
    <n v="9.4483338095238096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1-12T19:10:22"/>
    <d v="2016-01-12T19:10:22"/>
    <n v="1455253140"/>
    <n v="1452625822"/>
    <b v="0"/>
    <n v="321"/>
    <b v="1"/>
    <s v="games/tabletop games"/>
    <n v="1.0846283333333333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0-14T19:22:35"/>
    <d v="2013-10-14T19:22:35"/>
    <n v="1384374155"/>
    <n v="1381778555"/>
    <b v="0"/>
    <n v="301"/>
    <b v="1"/>
    <s v="games/tabletop games"/>
    <n v="1.5737692307692308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7-17T06:40:36"/>
    <d v="2015-07-17T06:40:36"/>
    <n v="1439707236"/>
    <n v="1437115236"/>
    <b v="0"/>
    <n v="144"/>
    <b v="1"/>
    <s v="games/tabletop games"/>
    <n v="11.744899999999999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7-29T15:56:31"/>
    <d v="2013-07-29T15:56:31"/>
    <n v="1378180800"/>
    <n v="1375113391"/>
    <b v="0"/>
    <n v="539"/>
    <b v="1"/>
    <s v="games/tabletop games"/>
    <n v="1.7104755366949576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3-26T21:08:47"/>
    <d v="2014-03-26T21:08:47"/>
    <n v="1398460127"/>
    <n v="1395868127"/>
    <b v="0"/>
    <n v="498"/>
    <b v="1"/>
    <s v="games/tabletop games"/>
    <n v="1.2595294117647058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5-29T21:51:41"/>
    <d v="2013-05-29T21:51:41"/>
    <n v="1372136400"/>
    <n v="1369864301"/>
    <b v="0"/>
    <n v="1113"/>
    <b v="1"/>
    <s v="games/tabletop games"/>
    <n v="12.121296000000001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6-16T19:03:28"/>
    <d v="2014-06-16T19:03:28"/>
    <n v="1405738800"/>
    <n v="1402945408"/>
    <b v="0"/>
    <n v="988"/>
    <b v="1"/>
    <s v="games/tabletop games"/>
    <n v="4.9580000000000002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1-23T09:05:39"/>
    <d v="2015-11-23T09:05:39"/>
    <n v="1450051200"/>
    <n v="1448269539"/>
    <b v="0"/>
    <n v="391"/>
    <b v="1"/>
    <s v="games/tabletop games"/>
    <n v="3.3203999999999998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6-12-06T19:47:27"/>
    <d v="2016-12-06T19:47:27"/>
    <n v="1483645647"/>
    <n v="1481053647"/>
    <b v="0"/>
    <n v="28"/>
    <b v="1"/>
    <s v="games/tabletop games"/>
    <n v="11.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2-27T00:31:51"/>
    <d v="2015-02-27T00:31:51"/>
    <n v="1427585511"/>
    <n v="1424997111"/>
    <b v="0"/>
    <n v="147"/>
    <b v="1"/>
    <s v="games/tabletop games"/>
    <n v="1.5331538461538461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1-02T14:48:43"/>
    <d v="2016-01-02T14:48:43"/>
    <n v="1454338123"/>
    <n v="1451746123"/>
    <b v="0"/>
    <n v="680"/>
    <b v="1"/>
    <s v="games/tabletop games"/>
    <n v="5.371071428571428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0-03T00:04:43"/>
    <d v="2014-10-03T00:04:43"/>
    <n v="1415779140"/>
    <n v="1412294683"/>
    <b v="0"/>
    <n v="983"/>
    <b v="1"/>
    <s v="games/tabletop games"/>
    <n v="3.5292777777777777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2-08T14:55:16"/>
    <d v="2017-02-08T14:55:16"/>
    <n v="1489157716"/>
    <n v="1486565716"/>
    <b v="0"/>
    <n v="79"/>
    <b v="1"/>
    <s v="games/tabletop games"/>
    <n v="1.3740000000000001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0-25T23:00:14"/>
    <d v="2013-10-25T23:00:14"/>
    <n v="1385870520"/>
    <n v="1382742014"/>
    <b v="0"/>
    <n v="426"/>
    <b v="1"/>
    <s v="games/tabletop games"/>
    <n v="1.2802667999999999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3-23T19:49:04"/>
    <d v="2016-03-23T19:49:04"/>
    <n v="1461354544"/>
    <n v="1458762544"/>
    <b v="0"/>
    <n v="96"/>
    <b v="1"/>
    <s v="games/tabletop games"/>
    <n v="2.7067999999999999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1-31T19:51:40"/>
    <d v="2017-01-31T19:51:40"/>
    <n v="1488484300"/>
    <n v="1485892300"/>
    <b v="0"/>
    <n v="163"/>
    <b v="1"/>
    <s v="games/tabletop games"/>
    <n v="8.0640000000000001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0-22T13:48:53"/>
    <d v="2013-10-22T13:48:53"/>
    <n v="1385521320"/>
    <n v="1382449733"/>
    <b v="0"/>
    <n v="2525"/>
    <b v="1"/>
    <s v="games/tabletop games"/>
    <n v="13.600976000000001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06T18:01:30"/>
    <d v="2017-03-06T18:01:30"/>
    <n v="1489374000"/>
    <n v="1488823290"/>
    <b v="0"/>
    <n v="2035"/>
    <b v="1"/>
    <s v="games/tabletop games"/>
    <n v="9302.5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04T19:39:06"/>
    <d v="2016-10-04T19:39:06"/>
    <n v="1476649800"/>
    <n v="1475609946"/>
    <b v="0"/>
    <n v="290"/>
    <b v="1"/>
    <s v="games/tabletop games"/>
    <n v="3.7702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1-21T17:00:17"/>
    <d v="2014-01-21T17:00:17"/>
    <n v="1393005600"/>
    <n v="1390323617"/>
    <b v="0"/>
    <n v="1980"/>
    <b v="1"/>
    <s v="games/tabletop games"/>
    <n v="26.47025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8-05T19:00:10"/>
    <d v="2015-08-05T19:00:10"/>
    <n v="1441393210"/>
    <n v="1438801210"/>
    <b v="0"/>
    <n v="57"/>
    <b v="1"/>
    <s v="games/tabletop games"/>
    <n v="1.0012000000000001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15T15:59:25"/>
    <d v="2015-07-15T15:59:25"/>
    <n v="1438185565"/>
    <n v="1436975965"/>
    <b v="0"/>
    <n v="380"/>
    <b v="1"/>
    <s v="games/tabletop games"/>
    <n v="1.0445405405405406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1-14T21:01:18"/>
    <d v="2016-11-14T21:01:18"/>
    <n v="1481749278"/>
    <n v="1479157278"/>
    <b v="0"/>
    <n v="128"/>
    <b v="1"/>
    <s v="games/tabletop games"/>
    <n v="1.0721428571428571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3-03T16:52:45"/>
    <d v="2013-03-03T16:52:45"/>
    <n v="1364917965"/>
    <n v="1362329565"/>
    <b v="0"/>
    <n v="180"/>
    <b v="1"/>
    <s v="games/tabletop games"/>
    <n v="1.6877142857142857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1-03T00:07:53"/>
    <d v="2016-11-03T00:07:53"/>
    <n v="1480727273"/>
    <n v="1478131673"/>
    <b v="0"/>
    <n v="571"/>
    <b v="1"/>
    <s v="games/tabletop games"/>
    <n v="9.7511200000000002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7-26T08:17:57"/>
    <d v="2014-07-26T08:17:57"/>
    <n v="1408177077"/>
    <n v="1406362677"/>
    <b v="0"/>
    <n v="480"/>
    <b v="1"/>
    <s v="games/tabletop games"/>
    <n v="1.3444929411764706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7-22T07:52:18"/>
    <d v="2016-07-22T07:52:18"/>
    <n v="1470469938"/>
    <n v="1469173938"/>
    <b v="0"/>
    <n v="249"/>
    <b v="1"/>
    <s v="games/tabletop games"/>
    <n v="2.722777777777778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0-19T15:09:07"/>
    <d v="2015-10-19T15:09:07"/>
    <n v="1447862947"/>
    <n v="1445267347"/>
    <b v="0"/>
    <n v="84"/>
    <b v="1"/>
    <s v="games/tabletop games"/>
    <n v="1.1268750000000001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17T15:32:48"/>
    <d v="2017-01-17T15:32:48"/>
    <n v="1485271968"/>
    <n v="1484667168"/>
    <b v="0"/>
    <n v="197"/>
    <b v="1"/>
    <s v="games/tabletop games"/>
    <n v="4.5979999999999999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4-07T22:50:51"/>
    <d v="2016-04-07T22:50:51"/>
    <n v="1462661451"/>
    <n v="1460069451"/>
    <b v="0"/>
    <n v="271"/>
    <b v="1"/>
    <s v="games/tabletop games"/>
    <n v="2.866582278481012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08T10:50:46"/>
    <d v="2016-11-08T10:50:46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5-15T22:28:49"/>
    <d v="2016-05-15T22:28:49"/>
    <n v="1466377200"/>
    <n v="1463351329"/>
    <b v="0"/>
    <n v="169"/>
    <b v="1"/>
    <s v="games/tabletop games"/>
    <n v="6.3613999999999997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d v="2015-05-12T18:01:27"/>
    <d v="2015-05-12T18:01:27"/>
    <n v="1434045687"/>
    <n v="1431453687"/>
    <b v="0"/>
    <n v="205"/>
    <b v="1"/>
    <s v="games/tabletop games"/>
    <n v="1.4650000000000001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1-28T19:18:56"/>
    <d v="2016-11-28T19:18:56"/>
    <n v="1481224736"/>
    <n v="1480360736"/>
    <b v="0"/>
    <n v="206"/>
    <b v="1"/>
    <s v="games/tabletop games"/>
    <n v="18.670999999999999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2-25T00:24:10"/>
    <d v="2014-02-25T00:24:10"/>
    <n v="1395876250"/>
    <n v="1393287850"/>
    <b v="0"/>
    <n v="84"/>
    <b v="1"/>
    <s v="games/tabletop games"/>
    <n v="3.2692000000000001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1-24T17:23:40"/>
    <d v="2017-01-24T17:23:40"/>
    <n v="1487093020"/>
    <n v="1485278620"/>
    <b v="0"/>
    <n v="210"/>
    <b v="1"/>
    <s v="games/tabletop games"/>
    <n v="7.7949999999999999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0-14T14:02:38"/>
    <d v="2014-10-14T14:02:38"/>
    <n v="1416268800"/>
    <n v="1413295358"/>
    <b v="0"/>
    <n v="181"/>
    <b v="1"/>
    <s v="games/tabletop games"/>
    <n v="1.5415151515151515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10T19:58:33"/>
    <d v="2015-01-10T19:58:33"/>
    <n v="1422734313"/>
    <n v="1420919913"/>
    <b v="0"/>
    <n v="60"/>
    <b v="1"/>
    <s v="games/tabletop games"/>
    <n v="1.155466666666666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06T13:58:34"/>
    <d v="2016-05-06T13:58:34"/>
    <n v="1463972400"/>
    <n v="1462543114"/>
    <b v="0"/>
    <n v="445"/>
    <b v="1"/>
    <s v="games/tabletop games"/>
    <n v="1.8003333333333333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15T20:28:27"/>
    <d v="2016-11-15T20:28:27"/>
    <n v="1479846507"/>
    <n v="1479241707"/>
    <b v="0"/>
    <n v="17"/>
    <b v="1"/>
    <s v="games/tabletop games"/>
    <n v="2.98499999999999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09T20:59:52"/>
    <d v="2016-04-09T20:59:52"/>
    <n v="1461722400"/>
    <n v="1460235592"/>
    <b v="0"/>
    <n v="194"/>
    <b v="1"/>
    <s v="games/tabletop games"/>
    <n v="3.2026666666666666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1-25T19:54:57"/>
    <d v="2014-11-25T19:54:57"/>
    <n v="1419123600"/>
    <n v="1416945297"/>
    <b v="0"/>
    <n v="404"/>
    <b v="1"/>
    <s v="games/tabletop games"/>
    <n v="3.80525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2-10T01:58:35"/>
    <d v="2017-02-10T01:58:35"/>
    <n v="1489283915"/>
    <n v="1486691915"/>
    <b v="0"/>
    <n v="194"/>
    <b v="1"/>
    <s v="games/tabletop games"/>
    <n v="1.026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2-10T16:54:23"/>
    <d v="2017-02-10T16:54:23"/>
    <n v="1488862800"/>
    <n v="1486745663"/>
    <b v="0"/>
    <n v="902"/>
    <b v="1"/>
    <s v="games/tabletop games"/>
    <n v="18.016400000000001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6-12-21T20:51:53"/>
    <d v="2016-12-21T20:51:53"/>
    <n v="1484085540"/>
    <n v="1482353513"/>
    <b v="0"/>
    <n v="1670"/>
    <b v="1"/>
    <s v="games/tabletop games"/>
    <n v="7.2024800000000004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1-10T00:00:04"/>
    <d v="2016-11-10T00:00:04"/>
    <n v="1481328004"/>
    <n v="1478736004"/>
    <b v="0"/>
    <n v="1328"/>
    <b v="1"/>
    <s v="games/tabletop games"/>
    <n v="2.8309000000000002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1-07T16:47:16"/>
    <d v="2015-11-07T16:47:16"/>
    <n v="1449506836"/>
    <n v="1446914836"/>
    <b v="0"/>
    <n v="944"/>
    <b v="1"/>
    <s v="games/tabletop games"/>
    <n v="13.566000000000001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2-15T13:10:42"/>
    <d v="2017-02-15T13:10:42"/>
    <n v="1489320642"/>
    <n v="1487164242"/>
    <b v="0"/>
    <n v="147"/>
    <b v="1"/>
    <s v="games/tabletop games"/>
    <n v="2.2035999999999998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1-24T12:00:57"/>
    <d v="2014-01-24T12:00:57"/>
    <n v="1393156857"/>
    <n v="1390564857"/>
    <b v="0"/>
    <n v="99"/>
    <b v="1"/>
    <s v="games/tabletop games"/>
    <n v="1.196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1-22T14:47:59"/>
    <d v="2014-11-22T14:47:59"/>
    <n v="1419259679"/>
    <n v="1416667679"/>
    <b v="0"/>
    <n v="79"/>
    <b v="1"/>
    <s v="games/tabletop games"/>
    <n v="4.0776923076923079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3-12-06T15:38:09"/>
    <d v="2013-12-06T15:38:09"/>
    <n v="1388936289"/>
    <n v="1386344289"/>
    <b v="0"/>
    <n v="75"/>
    <b v="1"/>
    <s v="games/tabletop games"/>
    <n v="1.0581826105905425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1-28T16:17:03"/>
    <d v="2012-01-28T16:17:03"/>
    <n v="1330359423"/>
    <n v="1327767423"/>
    <b v="0"/>
    <n v="207"/>
    <b v="1"/>
    <s v="games/tabletop games"/>
    <n v="1.4108235294117648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5-11-30T17:01:07"/>
    <d v="2015-11-30T17:01:07"/>
    <n v="1451861940"/>
    <n v="1448902867"/>
    <b v="0"/>
    <n v="102"/>
    <b v="1"/>
    <s v="games/tabletop games"/>
    <n v="2.7069999999999999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1-16T19:21:39"/>
    <d v="2015-01-16T19:21:39"/>
    <n v="1423022400"/>
    <n v="1421436099"/>
    <b v="0"/>
    <n v="32"/>
    <b v="1"/>
    <s v="games/tabletop games"/>
    <n v="1.538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8-18T14:59:51"/>
    <d v="2015-08-18T14:59:51"/>
    <n v="1442501991"/>
    <n v="1439909991"/>
    <b v="0"/>
    <n v="480"/>
    <b v="1"/>
    <s v="games/tabletop games"/>
    <n v="4.0357653061224488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5-24T06:51:37"/>
    <d v="2011-05-24T06:51:37"/>
    <n v="1311576600"/>
    <n v="1306219897"/>
    <b v="0"/>
    <n v="11"/>
    <b v="1"/>
    <s v="music/rock"/>
    <n v="1.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5-11-15T04:11:26"/>
    <d v="2015-11-15T04:11:26"/>
    <n v="1452744686"/>
    <n v="1447560686"/>
    <b v="0"/>
    <n v="12"/>
    <b v="1"/>
    <s v="music/rock"/>
    <n v="1.8533333333333333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3-10T03:00:04"/>
    <d v="2012-03-10T03:00:04"/>
    <n v="1336528804"/>
    <n v="1331348404"/>
    <b v="0"/>
    <n v="48"/>
    <b v="1"/>
    <s v="music/rock"/>
    <n v="1.0085533333333332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2-11T19:07:25"/>
    <d v="2011-02-11T19:07:25"/>
    <n v="1299902400"/>
    <n v="1297451245"/>
    <b v="0"/>
    <n v="59"/>
    <b v="1"/>
    <s v="music/rock"/>
    <n v="1.0622116666666668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5-30T04:27:23"/>
    <d v="2012-05-30T04:27:23"/>
    <n v="1340944043"/>
    <n v="1338352043"/>
    <b v="0"/>
    <n v="79"/>
    <b v="1"/>
    <s v="music/rock"/>
    <n v="1.2136666666666667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8-08T23:07:34"/>
    <d v="2013-08-08T23:07:34"/>
    <n v="1378439940"/>
    <n v="1376003254"/>
    <b v="0"/>
    <n v="14"/>
    <b v="1"/>
    <s v="music/rock"/>
    <n v="1.0006666666666666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02T16:01:00"/>
    <d v="2014-06-02T16:01:00"/>
    <n v="1403539260"/>
    <n v="1401724860"/>
    <b v="0"/>
    <n v="106"/>
    <b v="1"/>
    <s v="music/rock"/>
    <n v="1.1997755555555556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07T19:51:29"/>
    <d v="2012-06-07T19:51:29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0-24T23:57:40"/>
    <d v="2013-10-24T23:57:40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09-14T06:05:30"/>
    <d v="2009-09-14T06:05:30"/>
    <n v="1259686800"/>
    <n v="1252908330"/>
    <b v="0"/>
    <n v="29"/>
    <b v="1"/>
    <s v="music/rock"/>
    <n v="1.0406666666666666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3-19T23:26:58"/>
    <d v="2012-03-19T23:26:58"/>
    <n v="1335153600"/>
    <n v="1332199618"/>
    <b v="0"/>
    <n v="43"/>
    <b v="1"/>
    <s v="music/rock"/>
    <n v="1.728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3-19T16:44:36"/>
    <d v="2012-03-19T16:44:36"/>
    <n v="1334767476"/>
    <n v="1332175476"/>
    <b v="0"/>
    <n v="46"/>
    <b v="1"/>
    <s v="music/rock"/>
    <n v="1.072505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8-30T16:59:59"/>
    <d v="2012-08-30T16:59:59"/>
    <n v="1348545540"/>
    <n v="1346345999"/>
    <b v="0"/>
    <n v="27"/>
    <b v="1"/>
    <s v="music/rock"/>
    <n v="1.0823529411764705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2-12-21T17:21:20"/>
    <d v="2012-12-21T17:21:20"/>
    <n v="1358702480"/>
    <n v="1356110480"/>
    <b v="0"/>
    <n v="112"/>
    <b v="1"/>
    <s v="music/rock"/>
    <n v="1.4608079999999999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2-12-27T22:54:16"/>
    <d v="2012-12-27T22:54:16"/>
    <n v="1359240856"/>
    <n v="1356648856"/>
    <b v="0"/>
    <n v="34"/>
    <b v="1"/>
    <s v="music/rock"/>
    <n v="1.2524999999999999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1-19T17:33:46"/>
    <d v="2012-01-19T17:33:46"/>
    <n v="1330018426"/>
    <n v="1326994426"/>
    <b v="0"/>
    <n v="145"/>
    <b v="1"/>
    <s v="music/rock"/>
    <n v="1.4907142857142857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2-09T01:00:49"/>
    <d v="2012-02-09T01:00:49"/>
    <n v="1331697540"/>
    <n v="1328749249"/>
    <b v="0"/>
    <n v="19"/>
    <b v="1"/>
    <s v="music/rock"/>
    <n v="1.006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2-24T20:10:33"/>
    <d v="2014-02-24T20:10:33"/>
    <n v="1395861033"/>
    <n v="1393272633"/>
    <b v="0"/>
    <n v="288"/>
    <b v="1"/>
    <s v="music/rock"/>
    <n v="1.0507333333333333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1-22T00:46:49"/>
    <d v="2011-01-22T00:46:49"/>
    <n v="1296953209"/>
    <n v="1295657209"/>
    <b v="0"/>
    <n v="14"/>
    <b v="1"/>
    <s v="music/rock"/>
    <n v="3.5016666666666665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14T17:26:56"/>
    <d v="2012-06-14T17:26:56"/>
    <n v="1340904416"/>
    <n v="1339694816"/>
    <b v="0"/>
    <n v="7"/>
    <b v="1"/>
    <s v="music/rock"/>
    <n v="1.0125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d v="2013-05-22T03:31:36"/>
    <d v="2013-05-22T03:31:36"/>
    <n v="1371785496"/>
    <n v="1369193496"/>
    <b v="1"/>
    <n v="211"/>
    <b v="1"/>
    <s v="music/indie rock"/>
    <n v="1.33604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1-27T20:50:34"/>
    <d v="2013-11-27T20:50:34"/>
    <n v="1388473200"/>
    <n v="1385585434"/>
    <b v="1"/>
    <n v="85"/>
    <b v="1"/>
    <s v="music/indie rock"/>
    <n v="1.7065217391304348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1-03T02:39:56"/>
    <d v="2011-11-03T02:39:56"/>
    <n v="1323747596"/>
    <n v="1320287996"/>
    <b v="1"/>
    <n v="103"/>
    <b v="1"/>
    <s v="music/indie rock"/>
    <n v="1.0935829457364341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1-20T19:34:51"/>
    <d v="2010-11-20T19:34:51"/>
    <n v="1293857940"/>
    <n v="1290281691"/>
    <b v="1"/>
    <n v="113"/>
    <b v="1"/>
    <s v="music/indie rock"/>
    <n v="1.0070033333333335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7-14T16:41:12"/>
    <d v="2014-07-14T16:41:12"/>
    <n v="1407520800"/>
    <n v="1405356072"/>
    <b v="1"/>
    <n v="167"/>
    <b v="1"/>
    <s v="music/indie rock"/>
    <n v="1.0122777777777778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2-09T04:02:09"/>
    <d v="2012-02-09T04:02:09"/>
    <n v="1331352129"/>
    <n v="1328760129"/>
    <b v="1"/>
    <n v="73"/>
    <b v="1"/>
    <s v="music/indie rock"/>
    <n v="1.0675857142857144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4-05T19:15:33"/>
    <d v="2012-04-05T19:15:33"/>
    <n v="1336245328"/>
    <n v="1333653333"/>
    <b v="1"/>
    <n v="75"/>
    <b v="1"/>
    <s v="music/indie rock"/>
    <n v="1.0665777537961894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7-31T23:06:36"/>
    <d v="2014-07-31T23:06:36"/>
    <n v="1409274000"/>
    <n v="1406847996"/>
    <b v="1"/>
    <n v="614"/>
    <b v="1"/>
    <s v="music/indie rock"/>
    <n v="1.0130622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2-02T23:42:17"/>
    <d v="2013-02-02T23:42:17"/>
    <n v="1362872537"/>
    <n v="1359848537"/>
    <b v="1"/>
    <n v="107"/>
    <b v="1"/>
    <s v="music/indie rock"/>
    <n v="1.0667450000000001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2-19T19:03:35"/>
    <d v="2013-02-19T19:03:35"/>
    <n v="1363889015"/>
    <n v="1361300615"/>
    <b v="1"/>
    <n v="1224"/>
    <b v="1"/>
    <s v="music/indie rock"/>
    <n v="4.288397837837838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4-07T00:06:29"/>
    <d v="2014-04-07T00:06:29"/>
    <n v="1399421189"/>
    <n v="1396829189"/>
    <b v="1"/>
    <n v="104"/>
    <b v="1"/>
    <s v="music/indie rock"/>
    <n v="1.0411111111111111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3-18T15:11:18"/>
    <d v="2014-03-18T15:11:18"/>
    <n v="1397862000"/>
    <n v="1395155478"/>
    <b v="1"/>
    <n v="79"/>
    <b v="1"/>
    <s v="music/indie rock"/>
    <n v="1.0786666666666667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d v="2012-04-03T23:00:26"/>
    <d v="2012-04-03T23:00:26"/>
    <n v="1336086026"/>
    <n v="1333494026"/>
    <b v="1"/>
    <n v="157"/>
    <b v="1"/>
    <s v="music/indie rock"/>
    <n v="1.7584040000000001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5-08T13:14:17"/>
    <d v="2012-05-08T13:14:17"/>
    <n v="1339074857"/>
    <n v="1336482857"/>
    <b v="1"/>
    <n v="50"/>
    <b v="1"/>
    <s v="music/indie rock"/>
    <n v="1.5697000000000001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4-05T17:25:43"/>
    <d v="2012-04-05T17:25:43"/>
    <n v="1336238743"/>
    <n v="1333646743"/>
    <b v="1"/>
    <n v="64"/>
    <b v="1"/>
    <s v="music/indie rock"/>
    <n v="1.026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09-23T17:24:10"/>
    <d v="2009-09-23T17:24:10"/>
    <n v="1260383040"/>
    <n v="1253726650"/>
    <b v="1"/>
    <n v="200"/>
    <b v="1"/>
    <s v="music/indie rock"/>
    <n v="1.0404266666666666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1-14T13:00:49"/>
    <d v="2010-01-14T13:00:49"/>
    <n v="1266210000"/>
    <n v="1263474049"/>
    <b v="1"/>
    <n v="22"/>
    <b v="1"/>
    <s v="music/indie rock"/>
    <n v="1.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8-25T15:26:54"/>
    <d v="2009-08-25T15:26:54"/>
    <n v="1253937540"/>
    <n v="1251214014"/>
    <b v="1"/>
    <n v="163"/>
    <b v="1"/>
    <s v="music/indie rock"/>
    <n v="1.2105999999999999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1-15T01:58:05"/>
    <d v="2013-11-15T01:58:05"/>
    <n v="1387072685"/>
    <n v="1384480685"/>
    <b v="1"/>
    <n v="77"/>
    <b v="1"/>
    <s v="music/indie rock"/>
    <n v="1.077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2-26T19:36:40"/>
    <d v="2014-02-26T19:36:40"/>
    <n v="1396463800"/>
    <n v="1393443400"/>
    <b v="1"/>
    <n v="89"/>
    <b v="1"/>
    <s v="music/indie rock"/>
    <n v="1.0866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3-05T06:15:01"/>
    <d v="2017-03-05T06:15:01"/>
    <n v="1491282901"/>
    <n v="1488694501"/>
    <b v="0"/>
    <n v="64"/>
    <b v="0"/>
    <s v="food/small batch"/>
    <n v="0.39120962394619685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3-10T21:29:29"/>
    <d v="2017-03-10T21:29:29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13T18:07:27"/>
    <d v="2017-03-13T18:07:27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2-24T21:14:45"/>
    <d v="2017-02-24T21:14:45"/>
    <n v="1490559285"/>
    <n v="1487970885"/>
    <b v="0"/>
    <n v="61"/>
    <b v="0"/>
    <s v="food/small batch"/>
    <n v="0.20733333333333334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2-28T00:32:11"/>
    <d v="2017-02-28T00:32:11"/>
    <n v="1490830331"/>
    <n v="1488241931"/>
    <b v="0"/>
    <n v="7"/>
    <b v="0"/>
    <s v="food/small batch"/>
    <n v="0.0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3-10T00:49:08"/>
    <d v="2017-03-10T00:49:08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7-22T22:00:40"/>
    <d v="2014-07-22T22:00:40"/>
    <n v="1409090440"/>
    <n v="1406066440"/>
    <b v="1"/>
    <n v="3355"/>
    <b v="1"/>
    <s v="food/small batch"/>
    <n v="5.2609431428571432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5-15T18:45:37"/>
    <d v="2015-05-15T18:45:37"/>
    <n v="1434307537"/>
    <n v="1431715537"/>
    <b v="1"/>
    <n v="537"/>
    <b v="1"/>
    <s v="food/small batch"/>
    <n v="2.5445000000000002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6-17T14:59:06"/>
    <d v="2014-06-17T14:59:06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1-24T21:35:43"/>
    <d v="2015-11-24T21:35:43"/>
    <n v="1451001600"/>
    <n v="1448400943"/>
    <b v="1"/>
    <n v="163"/>
    <b v="1"/>
    <s v="food/small batch"/>
    <n v="1.0242285714285715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7-19T00:08:10"/>
    <d v="2014-07-19T00:08:10"/>
    <n v="1408320490"/>
    <n v="1405728490"/>
    <b v="1"/>
    <n v="283"/>
    <b v="1"/>
    <s v="food/small batch"/>
    <n v="1.4431375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1-07T15:04:31"/>
    <d v="2015-01-07T15:04:31"/>
    <n v="1423235071"/>
    <n v="1420643071"/>
    <b v="1"/>
    <n v="352"/>
    <b v="1"/>
    <s v="food/small batch"/>
    <n v="1.06308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08T15:36:30"/>
    <d v="2014-05-08T15:36:30"/>
    <n v="1401385800"/>
    <n v="1399563390"/>
    <b v="1"/>
    <n v="94"/>
    <b v="1"/>
    <s v="food/small batch"/>
    <n v="2.1216666666666666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0-06T16:04:58"/>
    <d v="2014-10-06T16:04:58"/>
    <n v="1415208840"/>
    <n v="1412611498"/>
    <b v="1"/>
    <n v="67"/>
    <b v="1"/>
    <s v="food/small batch"/>
    <n v="1.0195000000000001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5-12T13:44:03"/>
    <d v="2014-05-12T13:44:03"/>
    <n v="1402494243"/>
    <n v="1399902243"/>
    <b v="1"/>
    <n v="221"/>
    <b v="1"/>
    <s v="food/small batch"/>
    <n v="1.0227200000000001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1-27T22:11:35"/>
    <d v="2014-01-27T22:11:35"/>
    <n v="1394316695"/>
    <n v="1390860695"/>
    <b v="1"/>
    <n v="2165"/>
    <b v="1"/>
    <s v="food/small batch"/>
    <n v="5.2073254999999996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5-27T15:22:23"/>
    <d v="2014-05-27T15:22:23"/>
    <n v="1403796143"/>
    <n v="1401204143"/>
    <b v="1"/>
    <n v="179"/>
    <b v="1"/>
    <s v="food/small batch"/>
    <n v="1.1065833333333333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5-30T21:31:24"/>
    <d v="2014-05-30T21:31:24"/>
    <n v="1404077484"/>
    <n v="1401485484"/>
    <b v="1"/>
    <n v="123"/>
    <b v="1"/>
    <s v="food/small batch"/>
    <n v="1.0114333333333334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1-18T19:11:49"/>
    <d v="2016-11-18T19:11:49"/>
    <n v="1482134340"/>
    <n v="1479496309"/>
    <b v="1"/>
    <n v="1104"/>
    <b v="1"/>
    <s v="food/small batch"/>
    <n v="2.9420799999999998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09-30T15:25:38"/>
    <d v="2016-09-30T15:25:38"/>
    <n v="1477841138"/>
    <n v="1475249138"/>
    <b v="1"/>
    <n v="403"/>
    <b v="1"/>
    <s v="food/small batch"/>
    <n v="1.0577749999999999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6-12T19:31:44"/>
    <d v="2015-06-12T19:31:44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09-15T16:51:10"/>
    <d v="2014-09-15T16:51:10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5-11-19T19:48:25"/>
    <d v="2015-11-19T19:48:25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5-25T17:27:49"/>
    <d v="2016-05-25T17:27:49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2-25T00:02:36"/>
    <d v="2015-02-25T00:02:36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09-02T19:10:31"/>
    <d v="2016-09-02T19:10:31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7-26T14:34:36"/>
    <d v="2016-07-26T14:34:36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5-12-22T22:22:18"/>
    <d v="2015-12-22T22:22:18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7-13T18:37:08"/>
    <d v="2015-07-13T18:37:08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6-12-04T20:12:50"/>
    <d v="2016-12-04T20:12:50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3-31T02:25:39"/>
    <d v="2015-03-31T02:25:39"/>
    <n v="1430360739"/>
    <n v="1427768739"/>
    <b v="0"/>
    <n v="7"/>
    <b v="0"/>
    <s v="technology/web"/>
    <n v="5.7142857142857143E-3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4-07T15:12:32"/>
    <d v="2015-04-07T15:12:32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09T16:13:42"/>
    <d v="2015-04-09T16:13:42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4-11-11T17:21:00"/>
    <d v="2014-11-11T17:21:00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4-02T22:02:16"/>
    <d v="2015-04-02T22:02:16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5-06T18:48:24"/>
    <d v="2015-05-06T18:48:24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09-17T14:52:58"/>
    <d v="2015-09-17T14:52:58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4-12-05T22:20:36"/>
    <d v="2014-12-05T22:20:36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6-04T15:35:24"/>
    <d v="2015-06-04T15:35:24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1-08T16:58:00"/>
    <d v="2016-01-08T16:58:00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06T20:36:48"/>
    <d v="2016-04-06T20:36:48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1-11T16:31:10"/>
    <d v="2014-11-11T16:31:10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1-14T00:16:40"/>
    <d v="2015-11-14T00:16:40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09-01T22:25:56"/>
    <d v="2015-09-01T22:25:56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5-12-08T17:40:25"/>
    <d v="2015-12-08T17:40:25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09-21T12:45:33"/>
    <d v="2015-09-21T12:45:33"/>
    <n v="1445431533"/>
    <n v="1442839533"/>
    <b v="0"/>
    <n v="27"/>
    <b v="0"/>
    <s v="technology/web"/>
    <n v="0.1052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2-25T23:16:56"/>
    <d v="2016-02-25T23:16:56"/>
    <n v="1461622616"/>
    <n v="1456442216"/>
    <b v="0"/>
    <n v="14"/>
    <b v="0"/>
    <s v="technology/web"/>
    <n v="1.34E-2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2-28T17:19:25"/>
    <d v="2015-02-28T17:19:25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1-11T19:30:11"/>
    <d v="2016-01-11T19:30:11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1-18T04:32:21"/>
    <d v="2014-11-18T04:32:21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5-26T18:39:56"/>
    <d v="2015-05-26T18:39:56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3-25T01:39:31"/>
    <d v="2015-03-25T01:39:31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d v="2015-07-30T15:53:44"/>
    <d v="2015-07-30T15:53:44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1-13T20:14:20"/>
    <d v="2015-01-13T20:14:20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8-10T20:03:57"/>
    <d v="2016-08-10T20:03:57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1-10T22:12:46"/>
    <d v="2015-11-10T22:12:46"/>
    <n v="1449785566"/>
    <n v="1447193566"/>
    <b v="0"/>
    <n v="4"/>
    <b v="0"/>
    <s v="technology/web"/>
    <n v="0.10877666666666666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0-26T20:53:03"/>
    <d v="2016-10-26T20:53:03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7-28T00:18:50"/>
    <d v="2015-07-28T00:18:50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08-21T00:23:36"/>
    <d v="2015-08-21T00:23:36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09-01T19:02:22"/>
    <d v="2015-09-01T19:02:22"/>
    <n v="1443726142"/>
    <n v="1441134142"/>
    <b v="0"/>
    <n v="3"/>
    <b v="0"/>
    <s v="technology/web"/>
    <n v="3.6666666666666666E-3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3-11T22:27:28"/>
    <d v="2015-03-11T22:27:28"/>
    <n v="1428704848"/>
    <n v="1426112848"/>
    <b v="0"/>
    <n v="7"/>
    <b v="0"/>
    <s v="technology/web"/>
    <n v="1.8193398957730169E-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7-10T04:30:03"/>
    <d v="2015-07-10T04:30:03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1-23T01:21:47"/>
    <d v="2015-01-23T01:21:47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0-15T01:37:23"/>
    <d v="2014-10-15T01:37:23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7-06T16:50:32"/>
    <d v="2015-07-06T16:50:32"/>
    <n v="1438793432"/>
    <n v="1436201432"/>
    <b v="0"/>
    <n v="7"/>
    <b v="0"/>
    <s v="technology/web"/>
    <n v="1.2123076923076924E-2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4-11-11T20:07:04"/>
    <d v="2014-11-11T20:07:04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6-07T15:02:20"/>
    <d v="2016-06-07T15:02:20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4-12-16T20:29:19"/>
    <d v="2014-12-16T20:29:19"/>
    <n v="1421350140"/>
    <n v="1418761759"/>
    <b v="0"/>
    <n v="8"/>
    <b v="0"/>
    <s v="technology/web"/>
    <n v="1.2513513513513513E-2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6-24T15:40:52"/>
    <d v="2015-06-24T15:40:52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4-11-25T06:17:44"/>
    <d v="2014-11-25T06:17:44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01T19:04:04"/>
    <d v="2015-03-01T19:04:04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09-29T02:53:43"/>
    <d v="2015-09-29T02:53:43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7-09T15:33:37"/>
    <d v="2015-07-09T15:33:37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1-27T08:41:33"/>
    <d v="2015-01-27T08:41:33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6-12-13T02:54:47"/>
    <d v="2016-12-13T02:54:47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09-15T20:22:38"/>
    <d v="2015-09-15T20:22:38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4-12-03T21:14:16"/>
    <d v="2014-12-03T21:14:16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6-02T21:59:44"/>
    <d v="2015-06-02T21:59:44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1-13T20:28:26"/>
    <d v="2014-11-13T20:28:26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3-15T06:26:04"/>
    <d v="2016-03-15T06:26:04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1-05T19:44:56"/>
    <d v="2016-01-05T19:44:56"/>
    <n v="1457207096"/>
    <n v="1452023096"/>
    <b v="0"/>
    <n v="9"/>
    <b v="0"/>
    <s v="food/food trucks"/>
    <n v="7.1785714285714283E-3"/>
    <n v="22.33"/>
    <s v="food"/>
    <x v="19"/>
  </r>
  <r>
    <n v="2402"/>
    <s v="Cupcake Truck Unite"/>
    <s v="Small town, delicious treats, and a mobile truck"/>
    <n v="12000"/>
    <n v="52"/>
    <x v="2"/>
    <x v="0"/>
    <s v="USD"/>
    <d v="2015-04-13T16:18:51"/>
    <d v="2015-04-13T16:18:51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1-30T21:10:58"/>
    <d v="2016-01-30T21:10:58"/>
    <n v="1459368658"/>
    <n v="1454188258"/>
    <b v="0"/>
    <n v="12"/>
    <b v="0"/>
    <s v="food/food trucks"/>
    <n v="0.16833333333333333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5-12-04T00:56:47"/>
    <d v="2015-12-04T00:56:47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8-13T14:02:55"/>
    <d v="2016-08-13T14:02:55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4-12-10T02:39:50"/>
    <d v="2014-12-10T02:39:50"/>
    <n v="1421635190"/>
    <n v="1418179190"/>
    <b v="0"/>
    <n v="16"/>
    <b v="0"/>
    <s v="food/food trucks"/>
    <n v="0.41384615384615386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3-19T13:48:48"/>
    <d v="2015-03-19T13:48:48"/>
    <n v="1428732000"/>
    <n v="1426772928"/>
    <b v="0"/>
    <n v="33"/>
    <b v="0"/>
    <s v="food/food trucks"/>
    <n v="0.25259090909090909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0-07T03:22:37"/>
    <d v="2014-10-07T03:22:37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7-19T21:01:15"/>
    <d v="2015-07-19T21:01:15"/>
    <n v="1439931675"/>
    <n v="1437339675"/>
    <b v="0"/>
    <n v="6"/>
    <b v="0"/>
    <s v="food/food trucks"/>
    <n v="1.84E-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8-08T09:47:55"/>
    <d v="2015-08-08T09:47:55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7-26T17:34:42"/>
    <d v="2015-07-26T17:34:42"/>
    <n v="1440524082"/>
    <n v="1437932082"/>
    <b v="0"/>
    <n v="3"/>
    <b v="0"/>
    <s v="food/food trucks"/>
    <n v="6.0400000000000002E-3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0-12T17:41:13"/>
    <d v="2016-10-12T17:41:13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01T02:38:02"/>
    <d v="2014-05-01T02:38:02"/>
    <n v="1401579000"/>
    <n v="1398911882"/>
    <b v="0"/>
    <n v="3"/>
    <b v="0"/>
    <s v="food/food trucks"/>
    <n v="8.3333333333333332E-3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7-13T16:41:00"/>
    <d v="2015-07-13T16:41:00"/>
    <n v="1440215940"/>
    <n v="1436805660"/>
    <b v="0"/>
    <n v="13"/>
    <b v="0"/>
    <s v="food/food trucks"/>
    <n v="3.0666666666666665E-2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6-15T20:42:26"/>
    <d v="2016-06-15T20:42:26"/>
    <n v="1468615346"/>
    <n v="1466023346"/>
    <b v="0"/>
    <n v="6"/>
    <b v="0"/>
    <s v="food/food trucks"/>
    <n v="5.5833333333333334E-3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1-15T17:42:23"/>
    <d v="2015-01-15T17:42:23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7-11T21:13:07"/>
    <d v="2014-07-11T21:13:07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d v="2015-01-23T20:34:04"/>
    <d v="2015-01-23T20:34:04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4-12-20T17:43:09"/>
    <d v="2014-12-20T17:43:09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09-11T00:41:35"/>
    <d v="2014-09-11T00:41:35"/>
    <n v="1415583695"/>
    <n v="1410396095"/>
    <b v="0"/>
    <n v="36"/>
    <b v="0"/>
    <s v="food/food trucks"/>
    <n v="0.14825133372851215"/>
    <n v="69.47"/>
    <s v="food"/>
    <x v="19"/>
  </r>
  <r>
    <n v="2421"/>
    <s v="hot dog cart"/>
    <s v="help me start Merrill's first hot dog cart in this empty lot"/>
    <n v="6000"/>
    <n v="1"/>
    <x v="2"/>
    <x v="0"/>
    <s v="USD"/>
    <d v="2015-01-22T16:29:56"/>
    <d v="2015-01-22T16:29:56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d v="2015-02-09T17:23:56"/>
    <d v="2015-02-09T17:23:56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01T16:54:50"/>
    <d v="2014-12-01T16:54:50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d v="2014-09-27T21:25:08"/>
    <d v="2014-09-27T21:25:08"/>
    <n v="1414445108"/>
    <n v="1411853108"/>
    <b v="0"/>
    <n v="9"/>
    <b v="0"/>
    <s v="food/food trucks"/>
    <n v="1.24E-2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12T21:55:49"/>
    <d v="2016-05-12T21:55:49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6-09T04:04:52"/>
    <d v="2015-06-09T04:04:52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2-12T07:38:53"/>
    <d v="2016-02-12T07:38:53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d v="2015-02-10T18:49:11"/>
    <d v="2015-02-10T18:49:11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6-12-30T21:06:06"/>
    <d v="2016-12-30T21:06:06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1-13T03:08:24"/>
    <d v="2016-01-13T03:08:24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d v="2016-04-29T02:23:33"/>
    <d v="2016-04-29T02:23:33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2-06T05:14:57"/>
    <d v="2015-02-06T05:14:57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1-28T21:35:43"/>
    <d v="2016-01-28T21:35:43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6-25T04:27:54"/>
    <d v="2015-06-25T04:27:54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09-05T06:39:46"/>
    <d v="2015-09-05T06:39:46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5-11-30T14:46:10"/>
    <d v="2015-11-30T14:46:10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1-27T23:09:48"/>
    <d v="2015-01-27T23:09:48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0-08T21:57:42"/>
    <d v="2015-10-08T21:57:42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09-18T19:38:49"/>
    <d v="2015-09-18T19:38:49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1-14T21:35:13"/>
    <d v="2016-01-14T21:35:13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d v="2015-07-02T03:00:54"/>
    <d v="2015-07-02T03:00:54"/>
    <n v="1437627540"/>
    <n v="1435806054"/>
    <b v="0"/>
    <n v="109"/>
    <b v="1"/>
    <s v="food/small batch"/>
    <n v="1.078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2-17T16:00:28"/>
    <d v="2015-02-17T16:00:28"/>
    <n v="1426777228"/>
    <n v="1424188828"/>
    <b v="0"/>
    <n v="372"/>
    <b v="1"/>
    <s v="food/small batch"/>
    <n v="1.259416666666666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7-16T15:00:22"/>
    <d v="2014-07-16T15:00:22"/>
    <n v="1408114822"/>
    <n v="1405522822"/>
    <b v="0"/>
    <n v="311"/>
    <b v="1"/>
    <s v="food/small batch"/>
    <n v="2.0251494999999999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4-25T18:06:31"/>
    <d v="2016-04-25T18:06:31"/>
    <n v="1464199591"/>
    <n v="1461607591"/>
    <b v="0"/>
    <n v="61"/>
    <b v="1"/>
    <s v="food/small batch"/>
    <n v="1.0860000000000001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8-27T04:33:41"/>
    <d v="2015-08-27T04:33:41"/>
    <n v="1443242021"/>
    <n v="1440650021"/>
    <b v="0"/>
    <n v="115"/>
    <b v="1"/>
    <s v="food/small batch"/>
    <n v="1.728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0-27T14:27:51"/>
    <d v="2016-10-27T14:27:51"/>
    <n v="1480174071"/>
    <n v="1477578471"/>
    <b v="0"/>
    <n v="111"/>
    <b v="1"/>
    <s v="food/small batch"/>
    <n v="1.679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0-11T11:16:33"/>
    <d v="2016-10-11T11:16:33"/>
    <n v="1478923200"/>
    <n v="1476184593"/>
    <b v="0"/>
    <n v="337"/>
    <b v="1"/>
    <s v="food/small batch"/>
    <n v="4.2720000000000002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25T07:35:13"/>
    <d v="2016-08-25T07:35:13"/>
    <n v="1472621760"/>
    <n v="1472110513"/>
    <b v="0"/>
    <n v="9"/>
    <b v="1"/>
    <s v="food/small batch"/>
    <n v="1.075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0-31T03:25:15"/>
    <d v="2014-10-31T03:25:15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09-20T01:44:16"/>
    <d v="2014-09-20T01:44:16"/>
    <n v="1414465860"/>
    <n v="1411177456"/>
    <b v="0"/>
    <n v="102"/>
    <b v="1"/>
    <s v="food/small batch"/>
    <n v="1.0153353333333335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2-13T21:48:10"/>
    <d v="2017-02-13T21:48:10"/>
    <n v="1488750490"/>
    <n v="1487022490"/>
    <b v="0"/>
    <n v="186"/>
    <b v="1"/>
    <s v="food/small batch"/>
    <n v="1.1545000000000001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1-30T20:15:00"/>
    <d v="2015-11-30T20:15:00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1-03T16:36:49"/>
    <d v="2017-01-03T16:36:49"/>
    <n v="1486053409"/>
    <n v="1483461409"/>
    <b v="0"/>
    <n v="67"/>
    <b v="1"/>
    <s v="food/small batch"/>
    <n v="1.5469999999999999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2-04T04:50:08"/>
    <d v="2017-02-04T04:50:08"/>
    <n v="1489207808"/>
    <n v="1486183808"/>
    <b v="0"/>
    <n v="130"/>
    <b v="1"/>
    <s v="food/small batch"/>
    <n v="1.0084571428571429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3-23T18:45:50"/>
    <d v="2016-03-23T18:45:50"/>
    <n v="1461177950"/>
    <n v="1458758750"/>
    <b v="0"/>
    <n v="16"/>
    <b v="1"/>
    <s v="food/small batch"/>
    <n v="1.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1-26T23:03:59"/>
    <d v="2017-01-26T23:03:59"/>
    <n v="1488063839"/>
    <n v="1485471839"/>
    <b v="0"/>
    <n v="67"/>
    <b v="1"/>
    <s v="food/small batch"/>
    <n v="1.8086666666666666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2-23T14:27:36"/>
    <d v="2016-02-23T14:27:36"/>
    <n v="1458826056"/>
    <n v="1456237656"/>
    <b v="0"/>
    <n v="124"/>
    <b v="1"/>
    <s v="food/small batch"/>
    <n v="1.0230434782608695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5-05T20:55:18"/>
    <d v="2016-05-05T20:55:18"/>
    <n v="1465498800"/>
    <n v="1462481718"/>
    <b v="0"/>
    <n v="80"/>
    <b v="1"/>
    <s v="food/small batch"/>
    <n v="1.1017999999999999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2-07T15:18:05"/>
    <d v="2016-02-07T15:18:05"/>
    <n v="1458742685"/>
    <n v="1454858285"/>
    <b v="0"/>
    <n v="282"/>
    <b v="1"/>
    <s v="food/small batch"/>
    <n v="1.0225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6-11-30T04:29:27"/>
    <d v="2016-11-30T04:29:27"/>
    <n v="1483417020"/>
    <n v="1480480167"/>
    <b v="0"/>
    <n v="68"/>
    <b v="1"/>
    <s v="food/small batch"/>
    <n v="1.0078823529411765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8-29T00:18:17"/>
    <d v="2011-08-29T00:18:17"/>
    <n v="1317438000"/>
    <n v="1314577097"/>
    <b v="0"/>
    <n v="86"/>
    <b v="1"/>
    <s v="music/indie rock"/>
    <n v="1.038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6-29T04:28:16"/>
    <d v="2012-06-29T04:28:16"/>
    <n v="1342672096"/>
    <n v="1340944096"/>
    <b v="0"/>
    <n v="115"/>
    <b v="1"/>
    <s v="music/indie rock"/>
    <n v="1.1070833333333334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d v="2013-03-08T02:40:25"/>
    <d v="2013-03-08T02:40:25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01T21:36:37"/>
    <d v="2015-09-01T21:36:37"/>
    <n v="1443641340"/>
    <n v="1441143397"/>
    <b v="0"/>
    <n v="43"/>
    <b v="1"/>
    <s v="music/indie rock"/>
    <n v="1.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8-24T17:15:48"/>
    <d v="2012-08-24T17:15:48"/>
    <n v="1348420548"/>
    <n v="1345828548"/>
    <b v="0"/>
    <n v="48"/>
    <b v="1"/>
    <s v="music/indie rock"/>
    <n v="1.8014285714285714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4-09T02:27:33"/>
    <d v="2013-04-09T02:27:33"/>
    <n v="1368066453"/>
    <n v="1365474453"/>
    <b v="0"/>
    <n v="52"/>
    <b v="1"/>
    <s v="music/indie rock"/>
    <n v="1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4-26T20:58:51"/>
    <d v="2012-04-26T20:58:51"/>
    <n v="1336669200"/>
    <n v="1335473931"/>
    <b v="0"/>
    <n v="43"/>
    <b v="1"/>
    <s v="music/indie rock"/>
    <n v="1.1850000000000001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09-22T03:42:01"/>
    <d v="2012-09-22T03:42:01"/>
    <n v="1351400400"/>
    <n v="1348285321"/>
    <b v="0"/>
    <n v="58"/>
    <b v="1"/>
    <s v="music/indie rock"/>
    <n v="1.0721700000000001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1-14T10:18:49"/>
    <d v="2011-01-14T10:18:49"/>
    <n v="1297160329"/>
    <n v="1295000329"/>
    <b v="0"/>
    <n v="47"/>
    <b v="1"/>
    <s v="music/indie rock"/>
    <n v="1.1366666666666667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4-24T01:47:35"/>
    <d v="2012-04-24T01:47:35"/>
    <n v="1337824055"/>
    <n v="1335232055"/>
    <b v="0"/>
    <n v="36"/>
    <b v="1"/>
    <s v="music/indie rock"/>
    <n v="1.0316400000000001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1-12-16T23:49:52"/>
    <d v="2011-12-16T23:49:52"/>
    <n v="1327535392"/>
    <n v="1324079392"/>
    <b v="0"/>
    <n v="17"/>
    <b v="1"/>
    <s v="music/indie rock"/>
    <n v="1.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6-25T02:46:20"/>
    <d v="2010-06-25T02:46:20"/>
    <n v="1283562180"/>
    <n v="1277433980"/>
    <b v="0"/>
    <n v="104"/>
    <b v="1"/>
    <s v="music/indie rock"/>
    <n v="1.3576026666666667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0-11T17:57:49"/>
    <d v="2012-10-11T17:57:49"/>
    <n v="1352573869"/>
    <n v="1349978269"/>
    <b v="0"/>
    <n v="47"/>
    <b v="1"/>
    <s v="music/indie rock"/>
    <n v="1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08-27T00:16:16"/>
    <d v="2010-08-27T00:16:16"/>
    <n v="1286756176"/>
    <n v="1282868176"/>
    <b v="0"/>
    <n v="38"/>
    <b v="1"/>
    <s v="music/indie rock"/>
    <n v="1.0000360000000001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5-12T06:54:15"/>
    <d v="2010-05-12T06:54:15"/>
    <n v="1278799200"/>
    <n v="1273647255"/>
    <b v="0"/>
    <n v="81"/>
    <b v="1"/>
    <s v="music/indie rock"/>
    <n v="1.0471999999999999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0-01T07:52:50"/>
    <d v="2014-10-01T07:52:50"/>
    <n v="1415004770"/>
    <n v="1412149970"/>
    <b v="0"/>
    <n v="55"/>
    <b v="1"/>
    <s v="music/indie rock"/>
    <n v="1.05022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d v="2012-06-28T16:35:45"/>
    <d v="2012-06-28T16:35:45"/>
    <n v="1344789345"/>
    <n v="1340901345"/>
    <b v="0"/>
    <n v="41"/>
    <b v="1"/>
    <s v="music/indie rock"/>
    <n v="1.7133333333333334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2-12-14T22:48:33"/>
    <d v="2012-12-14T22:48:33"/>
    <n v="1358117313"/>
    <n v="1355525313"/>
    <b v="0"/>
    <n v="79"/>
    <b v="1"/>
    <s v="music/indie rock"/>
    <n v="1.2749999999999999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17T17:26:34"/>
    <d v="2012-07-17T17:26:34"/>
    <n v="1343440800"/>
    <n v="1342545994"/>
    <b v="0"/>
    <n v="16"/>
    <b v="1"/>
    <s v="music/indie rock"/>
    <n v="1.3344333333333334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08-11T22:28:04"/>
    <d v="2015-08-11T22:28:04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3-31T15:30:08"/>
    <d v="2012-03-31T15:30:08"/>
    <n v="1335799808"/>
    <n v="1333207808"/>
    <b v="0"/>
    <n v="95"/>
    <b v="1"/>
    <s v="music/indie rock"/>
    <n v="1.1291099999999998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6-17T18:46:23"/>
    <d v="2011-06-17T18:46:23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3-02T18:00:03"/>
    <d v="2012-03-02T18:00:03"/>
    <n v="1335891603"/>
    <n v="1330711203"/>
    <b v="0"/>
    <n v="19"/>
    <b v="1"/>
    <s v="music/indie rock"/>
    <n v="1.1372727272727272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8-16T22:00:03"/>
    <d v="2011-08-16T22:00:03"/>
    <n v="1316124003"/>
    <n v="1313532003"/>
    <b v="0"/>
    <n v="90"/>
    <b v="1"/>
    <s v="music/indie rock"/>
    <n v="1.1931742857142855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09-07T23:57:59"/>
    <d v="2011-09-07T23:57:59"/>
    <n v="1318463879"/>
    <n v="1315439879"/>
    <b v="0"/>
    <n v="41"/>
    <b v="1"/>
    <s v="music/indie rock"/>
    <n v="1.0325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3-23T16:59:36"/>
    <d v="2012-03-23T16:59:36"/>
    <n v="1335113976"/>
    <n v="1332521976"/>
    <b v="0"/>
    <n v="30"/>
    <b v="1"/>
    <s v="music/indie rock"/>
    <n v="2.6566666666666667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4-27T01:59:57"/>
    <d v="2012-04-27T01:59:57"/>
    <n v="1338083997"/>
    <n v="1335491997"/>
    <b v="0"/>
    <n v="38"/>
    <b v="1"/>
    <s v="music/indie rock"/>
    <n v="1.0005066666666667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0-17T15:11:48"/>
    <d v="2011-10-17T15:11:48"/>
    <n v="1321459908"/>
    <n v="1318864308"/>
    <b v="0"/>
    <n v="65"/>
    <b v="1"/>
    <s v="music/indie rock"/>
    <n v="1.0669999999999999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4-09T16:33:59"/>
    <d v="2013-04-09T16:33:59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4-24T05:27:56"/>
    <d v="2012-04-24T05:27:56"/>
    <n v="1340429276"/>
    <n v="1335245276"/>
    <b v="0"/>
    <n v="16"/>
    <b v="1"/>
    <s v="music/indie rock"/>
    <n v="1.214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0-12-30T20:08:34"/>
    <d v="2010-12-30T20:08:34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d v="2012-04-25T23:39:48"/>
    <d v="2012-04-25T23:39:48"/>
    <n v="1339840740"/>
    <n v="1335397188"/>
    <b v="0"/>
    <n v="27"/>
    <b v="1"/>
    <s v="music/indie rock"/>
    <n v="1.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3-15T04:02:20"/>
    <d v="2013-03-15T04:02:20"/>
    <n v="1367208140"/>
    <n v="1363320140"/>
    <b v="0"/>
    <n v="259"/>
    <b v="1"/>
    <s v="music/indie rock"/>
    <n v="1.286999999999999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4-23T15:29:04"/>
    <d v="2012-04-23T15:29:04"/>
    <n v="1337786944"/>
    <n v="1335194944"/>
    <b v="0"/>
    <n v="39"/>
    <b v="1"/>
    <s v="music/indie rock"/>
    <n v="1.0100533333333332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5-07T22:42:55"/>
    <d v="2012-05-07T22:42:55"/>
    <n v="1339022575"/>
    <n v="1336430575"/>
    <b v="0"/>
    <n v="42"/>
    <b v="1"/>
    <s v="music/indie rock"/>
    <n v="1.2753666666666665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2-22T23:54:52"/>
    <d v="2013-02-22T23:54:52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7-06T21:05:38"/>
    <d v="2011-07-06T21:05:38"/>
    <n v="1312578338"/>
    <n v="1309986338"/>
    <b v="0"/>
    <n v="56"/>
    <b v="1"/>
    <s v="music/indie rock"/>
    <n v="1.127715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13T23:13:07"/>
    <d v="2015-01-13T23:13:07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1-13T15:33:57"/>
    <d v="2012-11-13T15:33:57"/>
    <n v="1356976800"/>
    <n v="1352820837"/>
    <b v="0"/>
    <n v="170"/>
    <b v="1"/>
    <s v="music/indie rock"/>
    <n v="2.0262500000000001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5-24T18:32:55"/>
    <d v="2012-05-24T18:32:55"/>
    <n v="1340476375"/>
    <n v="1337884375"/>
    <b v="0"/>
    <n v="29"/>
    <b v="1"/>
    <s v="music/indie rock"/>
    <n v="1.133333333333333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8-28T18:38:24"/>
    <d v="2015-08-28T18:38:24"/>
    <n v="1443379104"/>
    <n v="1440787104"/>
    <b v="0"/>
    <n v="7"/>
    <b v="0"/>
    <s v="food/restaurants"/>
    <n v="2.5545454545454545E-2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8-07T19:48:38"/>
    <d v="2014-08-07T19:48:38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5-08T21:35:08"/>
    <d v="2016-05-08T21:35:08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0-16T00:22:14"/>
    <d v="2014-10-16T00:22:14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2-12T01:20:16"/>
    <d v="2015-02-12T01:20:16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09-11T07:07:49"/>
    <d v="2015-09-11T07:07:49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d v="2015-04-11T01:45:04"/>
    <d v="2015-04-11T01:45:04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7-15T22:50:34"/>
    <d v="2014-07-15T22:50:34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2-23T19:25:49"/>
    <d v="2015-02-23T19:25:49"/>
    <n v="1429554349"/>
    <n v="1424719549"/>
    <b v="0"/>
    <n v="28"/>
    <b v="0"/>
    <s v="food/restaurants"/>
    <n v="1.0526315789473684E-2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3-15T23:56:12"/>
    <d v="2015-03-15T23:56:12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1-02T10:43:33"/>
    <d v="2016-01-02T10:43:33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1-28T21:02:41"/>
    <d v="2014-11-28T21:02:41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6-12-28T00:09:49"/>
    <d v="2016-12-28T00:09:49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03T09:21:17"/>
    <d v="2014-08-03T09:21:17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1-23T20:09:13"/>
    <d v="2015-01-23T20:09:13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0-30T15:40:52"/>
    <d v="2014-10-30T15:40:52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2-17T19:15:30"/>
    <d v="2015-02-17T19:15:30"/>
    <n v="1426788930"/>
    <n v="1424200530"/>
    <b v="0"/>
    <n v="33"/>
    <b v="0"/>
    <s v="food/restaurants"/>
    <n v="9.8166666666666666E-2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0-14T16:20:28"/>
    <d v="2014-10-14T16:20:28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6-19T03:43:24"/>
    <d v="2014-06-19T03:43:24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08-30T14:24:45"/>
    <d v="2016-08-30T14:24:45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09-22T23:13:41"/>
    <d v="2015-09-22T23:13:41"/>
    <n v="1444778021"/>
    <n v="1442963621"/>
    <b v="0"/>
    <n v="132"/>
    <b v="1"/>
    <s v="music/classical music"/>
    <n v="1.0948792000000001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3-31T13:46:00"/>
    <d v="2016-03-31T13:46:00"/>
    <n v="1461336720"/>
    <n v="1459431960"/>
    <b v="0"/>
    <n v="27"/>
    <b v="1"/>
    <s v="music/classical music"/>
    <n v="1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0-18T23:24:52"/>
    <d v="2014-10-18T23:24:52"/>
    <n v="1416270292"/>
    <n v="1413674692"/>
    <b v="0"/>
    <n v="26"/>
    <b v="1"/>
    <s v="music/classical music"/>
    <n v="1.5644444444444445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1-18T19:22:37"/>
    <d v="2014-11-18T19:22:37"/>
    <n v="1419136200"/>
    <n v="1416338557"/>
    <b v="0"/>
    <n v="43"/>
    <b v="1"/>
    <s v="music/classical music"/>
    <n v="1.016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5-29T20:16:11"/>
    <d v="2012-05-29T20:16:11"/>
    <n v="1340914571"/>
    <n v="1338322571"/>
    <b v="0"/>
    <n v="80"/>
    <b v="1"/>
    <s v="music/classical music"/>
    <n v="1.00325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1-10T02:11:14"/>
    <d v="2014-11-10T02:11:14"/>
    <n v="1418014740"/>
    <n v="1415585474"/>
    <b v="0"/>
    <n v="33"/>
    <b v="1"/>
    <s v="music/classical music"/>
    <n v="1.1294999999999999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09-29T18:01:31"/>
    <d v="2013-09-29T18:01:31"/>
    <n v="1382068740"/>
    <n v="1380477691"/>
    <b v="0"/>
    <n v="71"/>
    <b v="1"/>
    <s v="music/classical music"/>
    <n v="1.02125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01T20:01:43"/>
    <d v="2015-08-01T20:01:43"/>
    <n v="1440068400"/>
    <n v="1438459303"/>
    <b v="0"/>
    <n v="81"/>
    <b v="1"/>
    <s v="music/classical music"/>
    <n v="1.0724974999999999"/>
    <n v="52.96"/>
    <s v="music"/>
    <x v="35"/>
  </r>
  <r>
    <n v="2529"/>
    <s v="UrbanArias is DC's Contemporary Opera Company"/>
    <s v="Opera. Short. New."/>
    <n v="6000"/>
    <n v="6257"/>
    <x v="0"/>
    <x v="0"/>
    <s v="USD"/>
    <d v="2012-02-09T01:56:15"/>
    <d v="2012-02-09T01:56:15"/>
    <n v="1332636975"/>
    <n v="1328752575"/>
    <b v="0"/>
    <n v="76"/>
    <b v="1"/>
    <s v="music/classical music"/>
    <n v="1.0428333333333333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3-18T20:45:05"/>
    <d v="2015-03-18T20:45:05"/>
    <n v="1429505400"/>
    <n v="1426711505"/>
    <b v="0"/>
    <n v="48"/>
    <b v="1"/>
    <s v="music/classical music"/>
    <n v="1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7-23T16:19:14"/>
    <d v="2015-07-23T16:19:14"/>
    <n v="1439611140"/>
    <n v="1437668354"/>
    <b v="0"/>
    <n v="61"/>
    <b v="1"/>
    <s v="music/classical music"/>
    <n v="1.004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7-17T20:22:46"/>
    <d v="2012-07-17T20:22:46"/>
    <n v="1345148566"/>
    <n v="1342556566"/>
    <b v="0"/>
    <n v="60"/>
    <b v="1"/>
    <s v="music/classical music"/>
    <n v="1.26125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1-30T18:01:51"/>
    <d v="2013-01-30T18:01:51"/>
    <n v="1362160868"/>
    <n v="1359568911"/>
    <b v="0"/>
    <n v="136"/>
    <b v="1"/>
    <s v="music/classical music"/>
    <n v="1.1066666666666667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09-11-10T16:48:32"/>
    <d v="2009-11-10T16:48:32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d v="2014-10-31T18:59:05"/>
    <d v="2014-10-31T18:59:05"/>
    <n v="1417463945"/>
    <n v="1414781945"/>
    <b v="0"/>
    <n v="78"/>
    <b v="1"/>
    <s v="music/classical music"/>
    <n v="1.03775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09T02:32:46"/>
    <d v="2013-07-09T02:32:46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6-02T15:34:15"/>
    <d v="2011-06-02T15:34:15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1-24T12:14:21"/>
    <d v="2013-01-24T12:14:21"/>
    <n v="1361681940"/>
    <n v="1359029661"/>
    <b v="0"/>
    <n v="185"/>
    <b v="1"/>
    <s v="music/classical music"/>
    <n v="1.130176111111111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4-12-04T21:39:12"/>
    <d v="2014-12-04T21:39:12"/>
    <n v="1422913152"/>
    <n v="1417729152"/>
    <b v="0"/>
    <n v="59"/>
    <b v="1"/>
    <s v="music/classical music"/>
    <n v="1.0024999999999999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08-30T16:12:01"/>
    <d v="2011-08-30T16:12:01"/>
    <n v="1319904721"/>
    <n v="1314720721"/>
    <b v="0"/>
    <n v="27"/>
    <b v="1"/>
    <s v="music/classical music"/>
    <n v="1.034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7-28T10:46:58"/>
    <d v="2013-07-28T10:46:58"/>
    <n v="1380192418"/>
    <n v="1375008418"/>
    <b v="0"/>
    <n v="63"/>
    <b v="1"/>
    <s v="music/classical music"/>
    <n v="1.0702857142857143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8-23T10:14:17"/>
    <d v="2013-08-23T10:14:17"/>
    <n v="1380599940"/>
    <n v="1377252857"/>
    <b v="0"/>
    <n v="13"/>
    <b v="1"/>
    <s v="music/classical music"/>
    <n v="1.0357142857142858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0-12-02T02:34:58"/>
    <d v="2010-12-02T02:34:58"/>
    <n v="1293937200"/>
    <n v="1291257298"/>
    <b v="0"/>
    <n v="13"/>
    <b v="1"/>
    <s v="music/classical music"/>
    <n v="1.5640000000000001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6-08T12:29:29"/>
    <d v="2012-06-08T12:29:29"/>
    <n v="1341750569"/>
    <n v="1339158569"/>
    <b v="0"/>
    <n v="57"/>
    <b v="1"/>
    <s v="music/classical music"/>
    <n v="1.0082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1-23T03:18:58"/>
    <d v="2015-01-23T03:18:58"/>
    <n v="1424997000"/>
    <n v="1421983138"/>
    <b v="0"/>
    <n v="61"/>
    <b v="1"/>
    <s v="music/classical music"/>
    <n v="1.9530000000000001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09-07T20:36:19"/>
    <d v="2013-09-07T20:36:19"/>
    <n v="1380949200"/>
    <n v="1378586179"/>
    <b v="0"/>
    <n v="65"/>
    <b v="1"/>
    <s v="music/classical music"/>
    <n v="1.117142857142857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3-05T18:33:23"/>
    <d v="2012-03-05T18:33:23"/>
    <n v="1333560803"/>
    <n v="1330972403"/>
    <b v="0"/>
    <n v="134"/>
    <b v="1"/>
    <s v="music/classical music"/>
    <n v="1.1985454545454546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05T15:00:37"/>
    <d v="2016-09-05T15:00:37"/>
    <n v="1475209620"/>
    <n v="1473087637"/>
    <b v="0"/>
    <n v="37"/>
    <b v="1"/>
    <s v="music/classical music"/>
    <n v="1.0185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4-26T18:11:10"/>
    <d v="2013-04-26T18:11:10"/>
    <n v="1370019600"/>
    <n v="1366999870"/>
    <b v="0"/>
    <n v="37"/>
    <b v="1"/>
    <s v="music/classical music"/>
    <n v="1.0280254777070064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08-12T15:13:26"/>
    <d v="2015-08-12T15:13:26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2-22T06:03:05"/>
    <d v="2012-02-22T06:03:05"/>
    <n v="1332362880"/>
    <n v="1329890585"/>
    <b v="0"/>
    <n v="56"/>
    <b v="1"/>
    <s v="music/classical music"/>
    <n v="1.0273469387755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2-03T19:26:21"/>
    <d v="2017-02-03T19:26:21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7-23T04:46:47"/>
    <d v="2012-07-23T04:46:47"/>
    <n v="1348202807"/>
    <n v="1343018807"/>
    <b v="0"/>
    <n v="60"/>
    <b v="1"/>
    <s v="music/classical music"/>
    <n v="1.5553333333333332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01T01:52:43"/>
    <d v="2015-05-01T01:52:43"/>
    <n v="1433131140"/>
    <n v="1430445163"/>
    <b v="0"/>
    <n v="67"/>
    <b v="1"/>
    <s v="music/classical music"/>
    <n v="1.228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4-27T15:43:13"/>
    <d v="2012-04-27T15:43:13"/>
    <n v="1338219793"/>
    <n v="1335541393"/>
    <b v="0"/>
    <n v="35"/>
    <b v="1"/>
    <s v="music/classical music"/>
    <n v="1.0734999999999999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1-09T23:47:37"/>
    <d v="2012-11-09T23:47:37"/>
    <n v="1356392857"/>
    <n v="1352504857"/>
    <b v="0"/>
    <n v="34"/>
    <b v="1"/>
    <s v="music/classical music"/>
    <n v="1.0550335570469798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d v="2014-04-15T17:53:06"/>
    <d v="2014-04-15T17:53:06"/>
    <n v="1400176386"/>
    <n v="1397584386"/>
    <b v="0"/>
    <n v="36"/>
    <b v="1"/>
    <s v="music/classical music"/>
    <n v="1.1844444444444444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3-30T20:38:26"/>
    <d v="2015-03-30T20:38:26"/>
    <n v="1430488740"/>
    <n v="1427747906"/>
    <b v="0"/>
    <n v="18"/>
    <b v="1"/>
    <s v="music/classical music"/>
    <n v="1.0888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0-13T20:58:04"/>
    <d v="2011-10-13T20:58:04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2-04T22:49:34"/>
    <d v="2015-02-04T22:49:34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09-13T12:41:29"/>
    <d v="2015-09-13T12:41:29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08-12T12:35:39"/>
    <d v="2016-08-12T12:35:39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d v="2015-05-31T03:20:51"/>
    <d v="2015-05-31T03:20:51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02T00:58:19"/>
    <d v="2014-07-02T00:58:19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3-11T15:36:29"/>
    <d v="2016-03-11T15:36:29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7-22T23:32:28"/>
    <d v="2014-07-22T23:32:28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3-24T21:05:38"/>
    <d v="2015-03-24T21:05:38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8-02T15:59:54"/>
    <d v="2016-08-02T15:59:54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8-18T02:31:52"/>
    <d v="2015-08-18T02:31:52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1-09T21:40:35"/>
    <d v="2017-01-09T21:40:35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3-20T08:12:01"/>
    <d v="2016-03-20T08:12:01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3-14T02:51:57"/>
    <d v="2015-03-14T02:51:57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7-09T14:12:29"/>
    <d v="2014-07-09T14:12:29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4-27T19:49:05"/>
    <d v="2016-04-27T19:49:05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4-12-13T02:36:34"/>
    <d v="2014-12-13T02:36:34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d v="2015-02-25T00:14:07"/>
    <d v="2015-02-25T00:14:07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7-10T19:41:37"/>
    <d v="2014-07-10T19:41:37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08-22T00:32:59"/>
    <d v="2015-08-22T00:32:59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7-17T19:55:03"/>
    <d v="2014-07-17T19:55:03"/>
    <n v="1410810903"/>
    <n v="1405626903"/>
    <b v="0"/>
    <n v="12"/>
    <b v="0"/>
    <s v="food/food trucks"/>
    <n v="1.3849999999999999E-3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4-16T07:50:03"/>
    <d v="2015-04-16T07:50:03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0-17T15:04:58"/>
    <d v="2015-10-17T15:04:58"/>
    <n v="1447689898"/>
    <n v="1445094298"/>
    <b v="0"/>
    <n v="11"/>
    <b v="0"/>
    <s v="food/food trucks"/>
    <n v="0.106"/>
    <n v="48.18"/>
    <s v="food"/>
    <x v="19"/>
  </r>
  <r>
    <n v="2582"/>
    <s v="Drunken Wings"/>
    <s v="The place where chicken meets liquor for the first time!"/>
    <n v="90000"/>
    <n v="1"/>
    <x v="2"/>
    <x v="0"/>
    <s v="USD"/>
    <d v="2016-09-29T23:43:54"/>
    <d v="2016-09-29T23:43:54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1-15T18:28:00"/>
    <d v="2015-01-15T18:28:00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5-16T04:09:29"/>
    <d v="2015-05-16T04:09:29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6-05T23:07:12"/>
    <d v="2014-06-05T23:07:12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1-25T07:55:36"/>
    <d v="2015-11-25T07:55:36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1-30T16:12:33"/>
    <d v="2015-11-30T16:12:33"/>
    <n v="1451491953"/>
    <n v="1448899953"/>
    <b v="0"/>
    <n v="6"/>
    <b v="0"/>
    <s v="food/food trucks"/>
    <n v="2.4340000000000001E-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2-07T16:13:46"/>
    <d v="2015-02-07T16:13:46"/>
    <n v="1427807640"/>
    <n v="1423325626"/>
    <b v="0"/>
    <n v="8"/>
    <b v="0"/>
    <s v="food/food trucks"/>
    <n v="3.8833333333333331E-2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2-22T12:52:07"/>
    <d v="2016-02-22T12:52:07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19T14:08:17"/>
    <d v="2016-01-19T14:08:17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1-13T21:45:24"/>
    <d v="2016-01-13T21:45:24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09-05T19:13:41"/>
    <d v="2014-09-05T19:13:41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3-26T20:17:06"/>
    <d v="2015-03-26T20:17:06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7-08T23:13:48"/>
    <d v="2014-07-08T23:13:48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d v="2017-01-25T05:51:40"/>
    <d v="2017-01-25T05:51:40"/>
    <n v="1487915500"/>
    <n v="1485323500"/>
    <b v="0"/>
    <n v="19"/>
    <b v="0"/>
    <s v="food/food trucks"/>
    <n v="0.12166666666666667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7-08T15:56:49"/>
    <d v="2014-07-08T15:56:49"/>
    <n v="1407427009"/>
    <n v="1404835009"/>
    <b v="0"/>
    <n v="27"/>
    <b v="0"/>
    <s v="food/food trucks"/>
    <n v="0.23588571428571428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5-20T08:11:57"/>
    <d v="2016-05-20T08:11:57"/>
    <n v="1466323917"/>
    <n v="1463731917"/>
    <b v="0"/>
    <n v="7"/>
    <b v="0"/>
    <s v="food/food trucks"/>
    <n v="5.6666666666666664E-2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8-24T20:10:01"/>
    <d v="2015-08-24T20:10:01"/>
    <n v="1443039001"/>
    <n v="1440447001"/>
    <b v="0"/>
    <n v="14"/>
    <b v="0"/>
    <s v="food/food trucks"/>
    <n v="0.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6-19T18:05:47"/>
    <d v="2014-06-19T18:05:47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1-25T21:36:40"/>
    <d v="2016-01-25T21:36:40"/>
    <n v="1458938200"/>
    <n v="1453757800"/>
    <b v="0"/>
    <n v="30"/>
    <b v="0"/>
    <s v="food/food trucks"/>
    <n v="6.9320000000000007E-2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8-29T21:39:09"/>
    <d v="2012-08-29T21:39:09"/>
    <n v="1347508740"/>
    <n v="1346276349"/>
    <b v="1"/>
    <n v="151"/>
    <b v="1"/>
    <s v="technology/space exploration"/>
    <n v="6.6139999999999999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0-03T17:56:08"/>
    <d v="2014-10-03T17:56:08"/>
    <n v="1415827200"/>
    <n v="1412358968"/>
    <b v="1"/>
    <n v="489"/>
    <b v="1"/>
    <s v="technology/space exploration"/>
    <n v="3.2609166666666667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09T21:54:14"/>
    <d v="2013-12-09T21:54:14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3-30T01:13:43"/>
    <d v="2012-03-30T01:13:43"/>
    <n v="1335662023"/>
    <n v="1333070023"/>
    <b v="1"/>
    <n v="321"/>
    <b v="1"/>
    <s v="technology/space exploration"/>
    <n v="1.0421799999999999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5-18T12:59:50"/>
    <d v="2016-05-18T12:59:50"/>
    <n v="1466168390"/>
    <n v="1463576390"/>
    <b v="1"/>
    <n v="1762"/>
    <b v="1"/>
    <s v="technology/space exploration"/>
    <n v="1.0742157000000001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3-28T17:06:22"/>
    <d v="2014-03-28T17:06:22"/>
    <n v="1398791182"/>
    <n v="1396026382"/>
    <b v="1"/>
    <n v="385"/>
    <b v="1"/>
    <s v="technology/space exploration"/>
    <n v="1.1005454545454545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6-29T20:59:32"/>
    <d v="2015-06-29T20:59:32"/>
    <n v="1439344800"/>
    <n v="1435611572"/>
    <b v="1"/>
    <n v="398"/>
    <b v="1"/>
    <s v="technology/space exploration"/>
    <n v="4.077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2-01T19:14:28"/>
    <d v="2017-02-01T19:14:28"/>
    <n v="1489536000"/>
    <n v="1485976468"/>
    <b v="1"/>
    <n v="304"/>
    <b v="1"/>
    <s v="technology/space exploration"/>
    <n v="2.2392500000000002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6-15T05:42:31"/>
    <d v="2012-06-15T05:42:31"/>
    <n v="1342330951"/>
    <n v="1339738951"/>
    <b v="1"/>
    <n v="676"/>
    <b v="1"/>
    <s v="technology/space exploration"/>
    <n v="3.038011142857143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7-13T21:08:45"/>
    <d v="2016-07-13T21:08:45"/>
    <n v="1471849140"/>
    <n v="1468444125"/>
    <b v="1"/>
    <n v="577"/>
    <b v="1"/>
    <s v="technology/space exploration"/>
    <n v="1.4132510432681749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6-11-30T08:03:34"/>
    <d v="2016-11-30T08:03:34"/>
    <n v="1483397940"/>
    <n v="1480493014"/>
    <b v="1"/>
    <n v="3663"/>
    <b v="1"/>
    <s v="technology/space exploration"/>
    <n v="27.906363636363636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4-12-09T03:26:10"/>
    <d v="2014-12-09T03:26:10"/>
    <n v="1420773970"/>
    <n v="1418095570"/>
    <b v="1"/>
    <n v="294"/>
    <b v="1"/>
    <s v="technology/space exploration"/>
    <n v="1.7176130000000001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8-22T19:38:14"/>
    <d v="2012-08-22T19:38:14"/>
    <n v="1348256294"/>
    <n v="1345664294"/>
    <b v="1"/>
    <n v="28"/>
    <b v="1"/>
    <s v="technology/space exploration"/>
    <n v="1.0101333333333333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01T17:00:12"/>
    <d v="2014-04-01T17:00:12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3-24T11:56:04"/>
    <d v="2016-03-24T11:56:04"/>
    <n v="1462017600"/>
    <n v="1458820564"/>
    <b v="0"/>
    <n v="72"/>
    <b v="1"/>
    <s v="technology/space exploration"/>
    <n v="1.6976511744127936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7-26T23:52:09"/>
    <d v="2015-07-26T23:52:09"/>
    <n v="1440546729"/>
    <n v="1437954729"/>
    <b v="1"/>
    <n v="238"/>
    <b v="1"/>
    <s v="technology/space exploration"/>
    <n v="1.14534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09-20T20:59:11"/>
    <d v="2014-09-20T20:59:11"/>
    <n v="1413838751"/>
    <n v="1411246751"/>
    <b v="1"/>
    <n v="159"/>
    <b v="1"/>
    <s v="technology/space exploration"/>
    <n v="8.775999999999999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d v="2015-10-02T19:01:01"/>
    <d v="2015-10-02T19:01:01"/>
    <n v="1449000061"/>
    <n v="1443812461"/>
    <b v="1"/>
    <n v="77"/>
    <b v="1"/>
    <s v="technology/space exploration"/>
    <n v="1.0538666666666667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09-26T21:13:24"/>
    <d v="2015-09-26T21:13:24"/>
    <n v="1445598000"/>
    <n v="1443302004"/>
    <b v="1"/>
    <n v="53"/>
    <b v="1"/>
    <s v="technology/space exploration"/>
    <n v="1.8839999999999999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09-04T04:00:42"/>
    <d v="2015-09-04T04:00:42"/>
    <n v="1444525200"/>
    <n v="1441339242"/>
    <b v="1"/>
    <n v="1251"/>
    <b v="1"/>
    <s v="technology/space exploration"/>
    <n v="1.436523076923077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4-21T17:56:28"/>
    <d v="2015-04-21T17:56:28"/>
    <n v="1432230988"/>
    <n v="1429638988"/>
    <b v="1"/>
    <n v="465"/>
    <b v="1"/>
    <s v="technology/space exploration"/>
    <n v="1.4588000000000001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1-15T17:50:16"/>
    <d v="2016-11-15T17:50:16"/>
    <n v="1483120216"/>
    <n v="1479232216"/>
    <b v="0"/>
    <n v="74"/>
    <b v="1"/>
    <s v="technology/space exploration"/>
    <n v="1.3118399999999999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1-18T06:09:26"/>
    <d v="2016-11-18T06:09:26"/>
    <n v="1480658966"/>
    <n v="1479449366"/>
    <b v="0"/>
    <n v="62"/>
    <b v="1"/>
    <s v="technology/space exploration"/>
    <n v="1.1399999999999999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8-23T10:07:02"/>
    <d v="2012-08-23T10:07:02"/>
    <n v="1347530822"/>
    <n v="1345716422"/>
    <b v="0"/>
    <n v="3468"/>
    <b v="1"/>
    <s v="technology/space exploration"/>
    <n v="13.794206249999998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0-15T19:26:48"/>
    <d v="2016-10-15T19:26:48"/>
    <n v="1478723208"/>
    <n v="1476559608"/>
    <b v="0"/>
    <n v="52"/>
    <b v="1"/>
    <s v="technology/space exploration"/>
    <n v="9.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5-04T15:04:29"/>
    <d v="2015-05-04T15:04:29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0-27T19:54:21"/>
    <d v="2015-10-27T19:54:21"/>
    <n v="1448571261"/>
    <n v="1445975661"/>
    <b v="0"/>
    <n v="45"/>
    <b v="1"/>
    <s v="technology/space exploration"/>
    <n v="6.4666666666666668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10T23:11:07"/>
    <d v="2014-11-10T23:11:07"/>
    <n v="1417389067"/>
    <n v="1415661067"/>
    <b v="0"/>
    <n v="21"/>
    <b v="1"/>
    <s v="technology/space exploration"/>
    <n v="1.1036948748510131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4-14T12:55:22"/>
    <d v="2015-04-14T12:55:22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03T02:31:52"/>
    <d v="2016-06-03T02:31:52"/>
    <n v="1467280800"/>
    <n v="1464921112"/>
    <b v="0"/>
    <n v="81"/>
    <b v="1"/>
    <s v="technology/space exploration"/>
    <n v="1.579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02T04:03:47"/>
    <d v="2015-08-02T04:03:47"/>
    <n v="1440907427"/>
    <n v="1438488227"/>
    <b v="0"/>
    <n v="286"/>
    <b v="1"/>
    <s v="technology/space exploration"/>
    <n v="1.1466525000000001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04T01:28:59"/>
    <d v="2016-05-04T01:28:59"/>
    <n v="1464485339"/>
    <n v="1462325339"/>
    <b v="0"/>
    <n v="42"/>
    <b v="1"/>
    <s v="technology/space exploration"/>
    <n v="1.3700934579439252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1-28T19:45:32"/>
    <d v="2014-01-28T19:45:32"/>
    <n v="1393542000"/>
    <n v="1390938332"/>
    <b v="0"/>
    <n v="199"/>
    <b v="1"/>
    <s v="technology/space exploration"/>
    <n v="3.5461999999999998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8-30T15:45:21"/>
    <d v="2016-08-30T15:45:21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2-02T22:49:21"/>
    <d v="2015-02-02T22:49:21"/>
    <n v="1425937761"/>
    <n v="1422917361"/>
    <b v="0"/>
    <n v="84"/>
    <b v="1"/>
    <s v="technology/space exploration"/>
    <n v="1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09-23T14:45:14"/>
    <d v="2016-09-23T14:45:14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09-26T13:11:15"/>
    <d v="2016-09-26T13:11:15"/>
    <n v="1476277875"/>
    <n v="1474895475"/>
    <b v="0"/>
    <n v="26"/>
    <b v="1"/>
    <s v="technology/space exploration"/>
    <n v="1.6619999999999999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4-12-16T21:54:55"/>
    <d v="2014-12-16T21:54:55"/>
    <n v="1421358895"/>
    <n v="1418766895"/>
    <b v="0"/>
    <n v="14"/>
    <b v="1"/>
    <s v="technology/space exploration"/>
    <n v="1.0172910662824208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1-20T20:45:48"/>
    <d v="2015-01-20T20:45:48"/>
    <n v="1424378748"/>
    <n v="1421786748"/>
    <b v="0"/>
    <n v="49"/>
    <b v="1"/>
    <s v="technology/space exploration"/>
    <n v="1.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4-09T03:51:14"/>
    <d v="2015-04-09T03:51:14"/>
    <n v="1433735474"/>
    <n v="1428551474"/>
    <b v="0"/>
    <n v="69"/>
    <b v="1"/>
    <s v="technology/space exploration"/>
    <n v="1.056666666666666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8-29T19:51:03"/>
    <d v="2014-08-29T19:51:03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6-15T05:55:08"/>
    <d v="2016-06-15T05:55:08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1-15T13:58:35"/>
    <d v="2016-11-15T13:58:35"/>
    <n v="1482307140"/>
    <n v="1479218315"/>
    <b v="1"/>
    <n v="1501"/>
    <b v="0"/>
    <s v="technology/space exploration"/>
    <n v="0.33559730999999998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2-08T19:00:35"/>
    <d v="2017-02-08T19:00:35"/>
    <n v="1489172435"/>
    <n v="1486580435"/>
    <b v="1"/>
    <n v="52"/>
    <b v="0"/>
    <s v="technology/space exploration"/>
    <n v="2.053E-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0-09T20:13:23"/>
    <d v="2014-10-09T20:13:23"/>
    <n v="1415481203"/>
    <n v="1412885603"/>
    <b v="1"/>
    <n v="23"/>
    <b v="0"/>
    <s v="technology/space exploration"/>
    <n v="0.105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8-10T07:31:09"/>
    <d v="2015-08-10T07:31:09"/>
    <n v="1441783869"/>
    <n v="1439191869"/>
    <b v="1"/>
    <n v="535"/>
    <b v="0"/>
    <s v="technology/space exploration"/>
    <n v="8.4172839999999999E-2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7-15T06:16:59"/>
    <d v="2015-07-15T06:16:59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2-08T17:09:20"/>
    <d v="2016-02-08T17:09:20"/>
    <n v="1457543360"/>
    <n v="1454951360"/>
    <b v="0"/>
    <n v="6"/>
    <b v="0"/>
    <s v="technology/space exploration"/>
    <n v="8.8333333333333337E-3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d v="2015-12-03T23:55:41"/>
    <d v="2015-12-03T23:55:41"/>
    <n v="1454370941"/>
    <n v="1449186941"/>
    <b v="0"/>
    <n v="3"/>
    <b v="0"/>
    <s v="technology/space exploration"/>
    <n v="9.9200000000000004E-4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1-21T14:59:03"/>
    <d v="2016-11-21T14:59:03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1-19T19:20:09"/>
    <d v="2015-11-19T19:20:09"/>
    <n v="1450380009"/>
    <n v="1447960809"/>
    <b v="0"/>
    <n v="17"/>
    <b v="0"/>
    <s v="technology/space exploration"/>
    <n v="1.8689285714285714E-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1-10T03:48:45"/>
    <d v="2014-11-10T03:48:45"/>
    <n v="1418183325"/>
    <n v="1415591325"/>
    <b v="0"/>
    <n v="11"/>
    <b v="0"/>
    <s v="technology/space exploration"/>
    <n v="8.8500000000000002E-3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5-12T15:38:47"/>
    <d v="2014-05-12T15:38:47"/>
    <n v="1402632000"/>
    <n v="1399909127"/>
    <b v="0"/>
    <n v="70"/>
    <b v="0"/>
    <s v="technology/space exploration"/>
    <n v="0.1152156862745098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2-20T14:25:26"/>
    <d v="2015-02-20T14:25:26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d v="2016-01-12T20:47:27"/>
    <d v="2016-01-12T20:47:27"/>
    <n v="1455048000"/>
    <n v="1452631647"/>
    <b v="0"/>
    <n v="43"/>
    <b v="0"/>
    <s v="technology/space exploration"/>
    <n v="0.21033333333333334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2-01T16:31:28"/>
    <d v="2017-02-01T16:31:28"/>
    <n v="1489345200"/>
    <n v="1485966688"/>
    <b v="0"/>
    <n v="152"/>
    <b v="0"/>
    <s v="technology/space exploration"/>
    <n v="0.11436666666666667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6-30T22:17:33"/>
    <d v="2016-06-30T22:17:33"/>
    <n v="1470187800"/>
    <n v="1467325053"/>
    <b v="0"/>
    <n v="59"/>
    <b v="0"/>
    <s v="technology/space exploration"/>
    <n v="0.18737933333333334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6-30T21:13:14"/>
    <d v="2016-06-30T21:13:14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x v="0"/>
    <s v="USD"/>
    <d v="2015-03-19T01:40:10"/>
    <d v="2015-03-19T01:40:10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09-25T17:06:58"/>
    <d v="2015-09-25T17:06:58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09-25T23:00:10"/>
    <d v="2013-09-25T23:00:10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7-22T17:55:13"/>
    <d v="2015-07-22T17:55:13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8-06T14:56:47"/>
    <d v="2015-08-06T14:56:47"/>
    <n v="1441378800"/>
    <n v="1438873007"/>
    <b v="0"/>
    <n v="56"/>
    <b v="1"/>
    <s v="technology/makerspaces"/>
    <n v="1.0459624999999999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1-05T00:36:37"/>
    <d v="2015-11-05T00:36:37"/>
    <n v="1449644340"/>
    <n v="1446683797"/>
    <b v="0"/>
    <n v="104"/>
    <b v="1"/>
    <s v="technology/makerspaces"/>
    <n v="1.034285714285714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3-20T21:29:34"/>
    <d v="2015-03-20T21:29:34"/>
    <n v="1430774974"/>
    <n v="1426886974"/>
    <b v="0"/>
    <n v="46"/>
    <b v="1"/>
    <s v="technology/makerspaces"/>
    <n v="1.2314285714285715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8-19T18:20:39"/>
    <d v="2015-08-19T18:20:39"/>
    <n v="1443214800"/>
    <n v="1440008439"/>
    <b v="0"/>
    <n v="206"/>
    <b v="1"/>
    <s v="technology/makerspaces"/>
    <n v="1.592951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1-11T22:13:36"/>
    <d v="2016-01-11T22:13:36"/>
    <n v="1455142416"/>
    <n v="1452550416"/>
    <b v="0"/>
    <n v="18"/>
    <b v="1"/>
    <s v="technology/makerspaces"/>
    <n v="1.1066666666666667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d v="2015-09-28T14:07:45"/>
    <d v="2015-09-28T14:07:45"/>
    <n v="1447079520"/>
    <n v="1443449265"/>
    <b v="0"/>
    <n v="28"/>
    <b v="1"/>
    <s v="technology/makerspaces"/>
    <n v="1.707000000000000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5-11-11T00:51:36"/>
    <d v="2015-11-11T00:51:36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01T00:29:40"/>
    <d v="2014-07-01T00:29:40"/>
    <n v="1406593780"/>
    <n v="1404174580"/>
    <b v="1"/>
    <n v="60"/>
    <b v="0"/>
    <s v="technology/makerspaces"/>
    <n v="6.4158609339642042E-2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1-19T17:58:36"/>
    <d v="2014-11-19T17:58:36"/>
    <n v="1419017880"/>
    <n v="1416419916"/>
    <b v="1"/>
    <n v="84"/>
    <b v="0"/>
    <s v="technology/makerspaces"/>
    <n v="0.11344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06T21:13:10"/>
    <d v="2015-12-06T21:13:10"/>
    <n v="1451282400"/>
    <n v="1449436390"/>
    <b v="1"/>
    <n v="47"/>
    <b v="0"/>
    <s v="technology/makerspaces"/>
    <n v="0.33189999999999997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09-30T12:59:59"/>
    <d v="2014-09-30T12:59:59"/>
    <n v="1414622700"/>
    <n v="1412081999"/>
    <b v="1"/>
    <n v="66"/>
    <b v="0"/>
    <s v="technology/makerspaces"/>
    <n v="0.27579999999999999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6-08T15:11:10"/>
    <d v="2016-06-08T15:11:10"/>
    <n v="1467694740"/>
    <n v="1465398670"/>
    <b v="1"/>
    <n v="171"/>
    <b v="0"/>
    <s v="technology/makerspaces"/>
    <n v="0.62839999999999996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0-11T20:34:49"/>
    <d v="2014-10-11T20:34:49"/>
    <n v="1415655289"/>
    <n v="1413059689"/>
    <b v="1"/>
    <n v="29"/>
    <b v="0"/>
    <s v="technology/makerspaces"/>
    <n v="7.5880000000000003E-2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4-22T14:59:34"/>
    <d v="2016-04-22T14:59:34"/>
    <n v="1463929174"/>
    <n v="1461337174"/>
    <b v="0"/>
    <n v="9"/>
    <b v="0"/>
    <s v="technology/makerspaces"/>
    <n v="0.50380952380952382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6-03T00:42:23"/>
    <d v="2014-06-03T00:42:23"/>
    <n v="1404348143"/>
    <n v="1401756143"/>
    <b v="0"/>
    <n v="27"/>
    <b v="0"/>
    <s v="technology/makerspaces"/>
    <n v="0.17512820512820512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8-25T19:09:25"/>
    <d v="2015-08-25T19:09:25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1-29T00:01:34"/>
    <d v="2015-01-29T00:01:34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x v="3"/>
    <s v="EUR"/>
    <d v="2016-03-07T05:04:51"/>
    <d v="2016-03-07T05:04:51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6-15T21:29:10"/>
    <d v="2014-06-15T21:29:10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0-20T20:55:40"/>
    <d v="2014-10-20T20:55:40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1-30T18:07:20"/>
    <d v="2015-01-30T18:07:20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6-30T21:57:05"/>
    <d v="2014-06-30T21:57:05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2-26T16:42:10"/>
    <d v="2015-02-26T16:42:10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10T23:23:43"/>
    <d v="2014-09-10T23:23:43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5-30T15:21:58"/>
    <d v="2015-05-30T15:21:58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d v="2015-01-24T02:51:10"/>
    <d v="2015-01-24T02:51:10"/>
    <n v="1424746800"/>
    <n v="1422067870"/>
    <b v="0"/>
    <n v="14"/>
    <b v="0"/>
    <s v="food/food trucks"/>
    <n v="1.48E-3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6-30T23:04:50"/>
    <d v="2016-06-30T23:04:50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4-19T02:31:16"/>
    <d v="2015-04-19T02:31:16"/>
    <n v="1433298676"/>
    <n v="1429410676"/>
    <b v="0"/>
    <n v="118"/>
    <b v="0"/>
    <s v="food/food trucks"/>
    <n v="0.107325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d v="2015-03-26T17:22:37"/>
    <d v="2015-03-26T17:22:37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2-23T08:01:00"/>
    <d v="2015-02-23T08:01:00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7-14T03:19:26"/>
    <d v="2014-07-14T03:19:26"/>
    <n v="1407899966"/>
    <n v="1405307966"/>
    <b v="0"/>
    <n v="3"/>
    <b v="0"/>
    <s v="food/food trucks"/>
    <n v="8.0000000000000002E-3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8-27T03:22:19"/>
    <d v="2014-08-27T03:22:19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2-13T04:21:58"/>
    <d v="2015-02-13T04:21:58"/>
    <n v="1428981718"/>
    <n v="1423801318"/>
    <b v="0"/>
    <n v="3"/>
    <b v="0"/>
    <s v="food/food trucks"/>
    <n v="4.7333333333333333E-3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1-21T20:16:00"/>
    <d v="2014-11-21T20:16:00"/>
    <n v="1419538560"/>
    <n v="1416600960"/>
    <b v="0"/>
    <n v="38"/>
    <b v="0"/>
    <s v="food/food trucks"/>
    <n v="5.6500000000000002E-2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7-02T22:33:43"/>
    <d v="2015-07-02T22:33:43"/>
    <n v="1438552800"/>
    <n v="1435876423"/>
    <b v="0"/>
    <n v="52"/>
    <b v="0"/>
    <s v="food/food trucks"/>
    <n v="0.26352173913043481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5-28T21:33:28"/>
    <d v="2014-05-28T21:33:28"/>
    <n v="1403904808"/>
    <n v="1401312808"/>
    <b v="0"/>
    <n v="2"/>
    <b v="0"/>
    <s v="food/food trucks"/>
    <n v="3.2512500000000002E-3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7-09T21:31:03"/>
    <d v="2014-07-09T21:31:03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8-19T20:59:32"/>
    <d v="2014-08-19T20:59:32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3-07T18:35:34"/>
    <d v="2017-03-07T18:35:34"/>
    <n v="1491586534"/>
    <n v="1488911734"/>
    <b v="0"/>
    <n v="46"/>
    <b v="0"/>
    <s v="theater/spaces"/>
    <n v="0.46176470588235297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3-06T19:14:37"/>
    <d v="2017-03-06T19:14:37"/>
    <n v="1491416077"/>
    <n v="1488827677"/>
    <b v="1"/>
    <n v="26"/>
    <b v="0"/>
    <s v="theater/spaces"/>
    <n v="0.34410000000000002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1-21T16:33:50"/>
    <d v="2017-01-21T16:33:50"/>
    <n v="1490196830"/>
    <n v="1485016430"/>
    <b v="0"/>
    <n v="45"/>
    <b v="0"/>
    <s v="theater/spaces"/>
    <n v="1.0375000000000001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2-21T20:41:54"/>
    <d v="2017-02-21T20:41:54"/>
    <n v="1491421314"/>
    <n v="1487709714"/>
    <b v="0"/>
    <n v="7"/>
    <b v="0"/>
    <s v="theater/spaces"/>
    <n v="6.0263157894736845E-2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d v="2017-02-07T21:59:18"/>
    <d v="2017-02-07T21:59:18"/>
    <n v="1490389158"/>
    <n v="1486504758"/>
    <b v="0"/>
    <n v="8"/>
    <b v="0"/>
    <s v="theater/spaces"/>
    <n v="0.10539393939393939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09-17T07:04:43"/>
    <d v="2014-09-17T07:04:43"/>
    <n v="1413442740"/>
    <n v="1410937483"/>
    <b v="1"/>
    <n v="263"/>
    <b v="1"/>
    <s v="theater/spaces"/>
    <n v="1.1229714285714285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4-27T18:47:23"/>
    <d v="2013-04-27T18:47:23"/>
    <n v="1369637940"/>
    <n v="1367088443"/>
    <b v="1"/>
    <n v="394"/>
    <b v="1"/>
    <s v="theater/spaces"/>
    <n v="3.50844625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5-22T16:45:26"/>
    <d v="2016-05-22T16:45:26"/>
    <n v="1469119526"/>
    <n v="1463935526"/>
    <b v="1"/>
    <n v="1049"/>
    <b v="1"/>
    <s v="theater/spaces"/>
    <n v="2.3321535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08-30T03:35:41"/>
    <d v="2016-08-30T03:35:41"/>
    <n v="1475553540"/>
    <n v="1472528141"/>
    <b v="1"/>
    <n v="308"/>
    <b v="1"/>
    <s v="theater/spaces"/>
    <n v="1.01606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d v="2014-07-08T05:30:28"/>
    <d v="2014-07-08T05:30:28"/>
    <n v="1407549600"/>
    <n v="1404797428"/>
    <b v="1"/>
    <n v="1088"/>
    <b v="1"/>
    <s v="theater/spaces"/>
    <n v="1.5390035000000002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5-21T17:53:10"/>
    <d v="2014-05-21T17:53:10"/>
    <n v="1403301660"/>
    <n v="1400694790"/>
    <b v="1"/>
    <n v="73"/>
    <b v="1"/>
    <s v="theater/spaces"/>
    <n v="1.007161125319693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6-07T01:29:20"/>
    <d v="2013-06-07T01:29:20"/>
    <n v="1373738400"/>
    <n v="1370568560"/>
    <b v="1"/>
    <n v="143"/>
    <b v="1"/>
    <s v="theater/spaces"/>
    <n v="1.3138181818181818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1-14T15:41:24"/>
    <d v="2015-11-14T15:41:24"/>
    <n v="1450971684"/>
    <n v="1447515684"/>
    <b v="1"/>
    <n v="1420"/>
    <b v="1"/>
    <s v="theater/spaces"/>
    <n v="1.0224133333333334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d v="2016-09-16T15:43:16"/>
    <d v="2016-09-16T15:43:16"/>
    <n v="1476486000"/>
    <n v="1474040596"/>
    <b v="1"/>
    <n v="305"/>
    <b v="1"/>
    <s v="theater/spaces"/>
    <n v="1.1635599999999999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1-18T09:33:48"/>
    <d v="2016-01-18T09:33:48"/>
    <n v="1456047228"/>
    <n v="1453109628"/>
    <b v="1"/>
    <n v="551"/>
    <b v="1"/>
    <s v="theater/spaces"/>
    <n v="2.6462241666666664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09-08T07:59:53"/>
    <d v="2015-09-08T07:59:53"/>
    <n v="1444291193"/>
    <n v="1441699193"/>
    <b v="1"/>
    <n v="187"/>
    <b v="1"/>
    <s v="theater/spaces"/>
    <n v="1.1998010000000001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0-22T21:57:29"/>
    <d v="2014-10-22T21:57:29"/>
    <n v="1417906649"/>
    <n v="1414015049"/>
    <b v="1"/>
    <n v="325"/>
    <b v="1"/>
    <s v="theater/spaces"/>
    <n v="1.2010400000000001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4-05T14:19:05"/>
    <d v="2016-04-05T14:19:05"/>
    <n v="1462316400"/>
    <n v="1459865945"/>
    <b v="1"/>
    <n v="148"/>
    <b v="1"/>
    <s v="theater/spaces"/>
    <n v="1.035833333333333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2-18T00:44:54"/>
    <d v="2016-02-18T00:44:54"/>
    <n v="1460936694"/>
    <n v="1455756294"/>
    <b v="0"/>
    <n v="69"/>
    <b v="1"/>
    <s v="theater/spaces"/>
    <n v="1.0883333333333334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0-12T11:10:53"/>
    <d v="2016-10-12T11:10:53"/>
    <n v="1478866253"/>
    <n v="1476270653"/>
    <b v="0"/>
    <n v="173"/>
    <b v="1"/>
    <s v="theater/spaces"/>
    <n v="1.1812400000000001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8-07T13:03:18"/>
    <d v="2013-08-07T13:03:18"/>
    <n v="1378494000"/>
    <n v="1375880598"/>
    <b v="0"/>
    <n v="269"/>
    <b v="1"/>
    <s v="technology/hardware"/>
    <n v="14.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6-11-30T20:34:13"/>
    <d v="2016-11-30T20:34:13"/>
    <n v="1485722053"/>
    <n v="1480538053"/>
    <b v="0"/>
    <n v="185"/>
    <b v="1"/>
    <s v="technology/hardware"/>
    <n v="2.5253999999999999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1-01T20:08:08"/>
    <d v="2014-11-01T20:08:08"/>
    <n v="1420060088"/>
    <n v="1414872488"/>
    <b v="0"/>
    <n v="176"/>
    <b v="1"/>
    <s v="technology/hardware"/>
    <n v="1.4005000000000001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7-14T07:50:59"/>
    <d v="2015-07-14T07:50:59"/>
    <n v="1439625059"/>
    <n v="1436860259"/>
    <b v="0"/>
    <n v="1019"/>
    <b v="1"/>
    <s v="technology/hardware"/>
    <n v="2.9687520259319289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1-10T17:52:15"/>
    <d v="2017-01-10T17:52:15"/>
    <n v="1488390735"/>
    <n v="1484070735"/>
    <b v="0"/>
    <n v="113"/>
    <b v="1"/>
    <s v="technology/hardware"/>
    <n v="1.44542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d v="2016-03-23T13:55:11"/>
    <d v="2016-03-23T13:55:11"/>
    <n v="1461333311"/>
    <n v="1458741311"/>
    <b v="0"/>
    <n v="404"/>
    <b v="1"/>
    <s v="technology/hardware"/>
    <n v="1.05745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7-13T16:14:23"/>
    <d v="2015-07-13T16:14:23"/>
    <n v="1438964063"/>
    <n v="1436804063"/>
    <b v="0"/>
    <n v="707"/>
    <b v="1"/>
    <s v="technology/hardware"/>
    <n v="4.9321000000000002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1-25T14:23:54"/>
    <d v="2015-11-25T14:23:54"/>
    <n v="1451485434"/>
    <n v="1448461434"/>
    <b v="0"/>
    <n v="392"/>
    <b v="1"/>
    <s v="technology/hardware"/>
    <n v="2.0182666666666669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4-01T05:46:37"/>
    <d v="2015-04-01T05:46:37"/>
    <n v="1430459197"/>
    <n v="1427867197"/>
    <b v="0"/>
    <n v="23"/>
    <b v="1"/>
    <s v="technology/hardware"/>
    <n v="1.044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3-18T12:59:35"/>
    <d v="2013-03-18T12:59:35"/>
    <n v="1366635575"/>
    <n v="1363611575"/>
    <b v="0"/>
    <n v="682"/>
    <b v="1"/>
    <s v="technology/hardware"/>
    <n v="1.7029262962962963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08-21T12:37:02"/>
    <d v="2014-08-21T12:37:02"/>
    <n v="1413604800"/>
    <n v="1408624622"/>
    <b v="0"/>
    <n v="37"/>
    <b v="1"/>
    <s v="technology/hardware"/>
    <n v="1.0430333333333333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4-25T19:23:48"/>
    <d v="2013-04-25T19:23:48"/>
    <n v="1369699200"/>
    <n v="1366917828"/>
    <b v="0"/>
    <n v="146"/>
    <b v="1"/>
    <s v="technology/hardware"/>
    <n v="1.1825000000000001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2-09T06:32:54"/>
    <d v="2015-02-09T06:32:54"/>
    <n v="1428643974"/>
    <n v="1423463574"/>
    <b v="0"/>
    <n v="119"/>
    <b v="1"/>
    <s v="technology/hardware"/>
    <n v="1.0753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09-13T16:03:12"/>
    <d v="2016-09-13T16:03:12"/>
    <n v="1476395940"/>
    <n v="1473782592"/>
    <b v="0"/>
    <n v="163"/>
    <b v="1"/>
    <s v="technology/hardware"/>
    <n v="22603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2-11T02:54:10"/>
    <d v="2013-02-11T02:54:10"/>
    <n v="1363204800"/>
    <n v="1360551250"/>
    <b v="0"/>
    <n v="339"/>
    <b v="1"/>
    <s v="technology/hardware"/>
    <n v="9.7813466666666677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3-24T15:59:33"/>
    <d v="2014-03-24T15:59:33"/>
    <n v="1398268773"/>
    <n v="1395676773"/>
    <b v="0"/>
    <n v="58"/>
    <b v="1"/>
    <s v="technology/hardware"/>
    <n v="1.2290000000000001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3-12-03T22:01:27"/>
    <d v="2013-12-03T22:01:27"/>
    <n v="1389812400"/>
    <n v="1386108087"/>
    <b v="0"/>
    <n v="456"/>
    <b v="1"/>
    <s v="technology/hardware"/>
    <n v="2.4606080000000001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09-07T03:26:44"/>
    <d v="2016-09-07T03:26:44"/>
    <n v="1478402804"/>
    <n v="1473218804"/>
    <b v="0"/>
    <n v="15"/>
    <b v="1"/>
    <s v="technology/hardware"/>
    <n v="1.4794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3-21T21:18:37"/>
    <d v="2014-03-21T21:18:37"/>
    <n v="1399324717"/>
    <n v="1395436717"/>
    <b v="0"/>
    <n v="191"/>
    <b v="1"/>
    <s v="technology/hardware"/>
    <n v="3.8409090909090908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2-10T00:45:52"/>
    <d v="2015-02-10T00:45:52"/>
    <n v="1426117552"/>
    <n v="1423529152"/>
    <b v="0"/>
    <n v="17"/>
    <b v="1"/>
    <s v="technology/hardware"/>
    <n v="1.0333333333333334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d v="2014-09-29T15:46:42"/>
    <d v="2014-09-29T15:46:42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01T17:16:27"/>
    <d v="2012-05-01T17:16:27"/>
    <n v="1337102187"/>
    <n v="1335892587"/>
    <b v="0"/>
    <n v="18"/>
    <b v="0"/>
    <s v="publishing/children's books"/>
    <n v="0.2923999999999999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09-19T07:53:27"/>
    <d v="2016-09-19T07:53:27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1-30T01:29:58"/>
    <d v="2012-01-30T01:29:58"/>
    <n v="1330478998"/>
    <n v="1327886998"/>
    <b v="0"/>
    <n v="22"/>
    <b v="0"/>
    <s v="publishing/children's books"/>
    <n v="5.2187499999999998E-2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5-15T23:42:48"/>
    <d v="2012-05-15T23:42:48"/>
    <n v="1342309368"/>
    <n v="1337125368"/>
    <b v="0"/>
    <n v="49"/>
    <b v="0"/>
    <s v="publishing/children's books"/>
    <n v="0.21887499999999999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7-30T18:45:11"/>
    <d v="2014-07-30T18:45:11"/>
    <n v="1409337911"/>
    <n v="1406745911"/>
    <b v="0"/>
    <n v="19"/>
    <b v="0"/>
    <s v="publishing/children's books"/>
    <n v="0.26700000000000002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5-15T15:33:17"/>
    <d v="2012-05-15T15:33:17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8-03T17:03:22"/>
    <d v="2016-08-03T17:03:22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d v="2015-03-05T19:10:37"/>
    <d v="2015-03-05T19:10:37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18T21:35:45"/>
    <d v="2012-06-18T21:35:45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4-18T21:17:22"/>
    <d v="2014-04-18T21:17:22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1-08T18:21:44"/>
    <d v="2011-11-08T18:21:44"/>
    <n v="1324232504"/>
    <n v="1320776504"/>
    <b v="0"/>
    <n v="14"/>
    <b v="0"/>
    <s v="publishing/children's books"/>
    <n v="0.11458333333333333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7-27T21:37:03"/>
    <d v="2012-07-27T21:37:03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8-12T15:15:51"/>
    <d v="2014-08-12T15:15:51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3-09T18:58:47"/>
    <d v="2015-03-09T18:58:47"/>
    <n v="1428519527"/>
    <n v="1425927527"/>
    <b v="0"/>
    <n v="15"/>
    <b v="0"/>
    <s v="publishing/children's books"/>
    <n v="0.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3-12-12T21:36:41"/>
    <d v="2013-12-12T21:36:41"/>
    <n v="1389476201"/>
    <n v="1386884201"/>
    <b v="0"/>
    <n v="33"/>
    <b v="0"/>
    <s v="publishing/children's books"/>
    <n v="0.1048"/>
    <n v="31.76"/>
    <s v="publishing"/>
    <x v="39"/>
  </r>
  <r>
    <n v="2757"/>
    <s v="C is for Crooked"/>
    <s v="A children's letter book that Lampoons Hillary Clinton"/>
    <n v="1500"/>
    <n v="10"/>
    <x v="2"/>
    <x v="0"/>
    <s v="USD"/>
    <d v="2016-07-22T15:45:32"/>
    <d v="2016-07-22T15:45:32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09-26T10:36:23"/>
    <d v="2016-09-26T10:36:23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6-03T08:47:46"/>
    <d v="2016-06-03T08:47:46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5-21T11:04:18"/>
    <d v="2013-05-21T11:04:18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2-12-04T01:31:33"/>
    <d v="2012-12-04T01:31:33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1-19T00:53:15"/>
    <d v="2012-01-19T00:53:15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d v="2013-04-09T13:54:44"/>
    <d v="2013-04-09T13:54:44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01T07:00:31"/>
    <d v="2012-05-01T07:00:31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12T13:53:48"/>
    <d v="2012-10-12T13:53:48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7-12T16:01:58"/>
    <d v="2011-07-12T16:01:58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6-17T23:00:50"/>
    <d v="2015-06-17T23:00:50"/>
    <n v="1439766050"/>
    <n v="1434582050"/>
    <b v="0"/>
    <n v="3"/>
    <b v="0"/>
    <s v="publishing/children's books"/>
    <n v="8.5000000000000006E-3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2-28T14:45:23"/>
    <d v="2012-02-28T14:45:23"/>
    <n v="1333028723"/>
    <n v="1330440323"/>
    <b v="0"/>
    <n v="34"/>
    <b v="0"/>
    <s v="publishing/children's books"/>
    <n v="0.14314285714285716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4-16T19:49:50"/>
    <d v="2014-04-16T19:49:50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2-16T16:55:30"/>
    <d v="2014-02-16T16:55:30"/>
    <n v="1395158130"/>
    <n v="1392569730"/>
    <b v="0"/>
    <n v="33"/>
    <b v="0"/>
    <s v="publishing/children's books"/>
    <n v="0.1041125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2-12-14T12:45:40"/>
    <d v="2012-12-14T12:45:40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09-20T20:51:34"/>
    <d v="2013-09-20T20:51:34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14T20:45:21"/>
    <d v="2016-04-14T20:45:21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2-06T03:02:08"/>
    <d v="2013-02-06T03:02:08"/>
    <n v="1362711728"/>
    <n v="1360119728"/>
    <b v="0"/>
    <n v="13"/>
    <b v="0"/>
    <s v="publishing/children's books"/>
    <n v="0.14249999999999999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1-16T00:19:14"/>
    <d v="2011-11-16T00:19:14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5-12T07:07:56"/>
    <d v="2015-05-12T07:07:56"/>
    <n v="1434092876"/>
    <n v="1431414476"/>
    <b v="0"/>
    <n v="36"/>
    <b v="0"/>
    <s v="publishing/children's books"/>
    <n v="7.8809523809523815E-2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6-17T16:03:24"/>
    <d v="2015-06-17T16:03:24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7-26T23:28:26"/>
    <d v="2014-07-26T23:28:26"/>
    <n v="1409009306"/>
    <n v="1406417306"/>
    <b v="0"/>
    <n v="15"/>
    <b v="0"/>
    <s v="publishing/children's books"/>
    <n v="0.25545454545454543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0-23T14:03:41"/>
    <d v="2015-10-23T14:03:41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2-08T10:44:48"/>
    <d v="2017-02-08T10:44:48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1-14T22:35:54"/>
    <d v="2015-01-14T22:35:54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1-22T22:11:58"/>
    <d v="2015-01-22T22:11:58"/>
    <n v="1424149140"/>
    <n v="1421964718"/>
    <b v="0"/>
    <n v="18"/>
    <b v="1"/>
    <s v="theater/plays"/>
    <n v="1.2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09T12:50:46"/>
    <d v="2015-04-09T12:50:46"/>
    <n v="1429793446"/>
    <n v="1428583846"/>
    <b v="0"/>
    <n v="61"/>
    <b v="1"/>
    <s v="theater/plays"/>
    <n v="1.14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08T18:54:03"/>
    <d v="2014-10-08T18:54:03"/>
    <n v="1414608843"/>
    <n v="1412794443"/>
    <b v="0"/>
    <n v="108"/>
    <b v="1"/>
    <s v="theater/plays"/>
    <n v="1.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7-07T04:32:47"/>
    <d v="2016-07-07T04:32:47"/>
    <n v="1470430800"/>
    <n v="1467865967"/>
    <b v="0"/>
    <n v="142"/>
    <b v="1"/>
    <s v="theater/plays"/>
    <n v="1.0468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d v="2014-06-25T13:39:40"/>
    <d v="2014-06-25T13:39:40"/>
    <n v="1404913180"/>
    <n v="1403703580"/>
    <b v="0"/>
    <n v="74"/>
    <b v="1"/>
    <s v="theater/plays"/>
    <n v="1.1783999999999999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6-18T04:45:52"/>
    <d v="2014-06-18T04:45:52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6-29T16:50:43"/>
    <d v="2016-06-29T16:50:43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d v="2015-02-21T00:18:54"/>
    <d v="2015-02-21T00:18:54"/>
    <n v="1426132800"/>
    <n v="1424477934"/>
    <b v="0"/>
    <n v="24"/>
    <b v="1"/>
    <s v="theater/plays"/>
    <n v="1.0116666666666667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1-12T22:31:43"/>
    <d v="2015-01-12T22:31:43"/>
    <n v="1423693903"/>
    <n v="1421101903"/>
    <b v="0"/>
    <n v="66"/>
    <b v="1"/>
    <s v="theater/plays"/>
    <n v="1.0533333333333332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8-09T21:35:59"/>
    <d v="2016-08-09T21:35:59"/>
    <n v="1473393600"/>
    <n v="1470778559"/>
    <b v="0"/>
    <n v="28"/>
    <b v="1"/>
    <s v="theater/plays"/>
    <n v="1.0249999999999999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6-28T05:32:39"/>
    <d v="2015-06-28T05:32:39"/>
    <n v="1439357559"/>
    <n v="1435469559"/>
    <b v="0"/>
    <n v="24"/>
    <b v="1"/>
    <s v="theater/plays"/>
    <n v="1.0760000000000001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6-21T10:03:25"/>
    <d v="2015-06-21T10:03:25"/>
    <n v="1437473005"/>
    <n v="1434881005"/>
    <b v="0"/>
    <n v="73"/>
    <b v="1"/>
    <s v="theater/plays"/>
    <n v="1.105675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2-16T16:35:59"/>
    <d v="2016-02-16T16:35:59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5-21T12:37:21"/>
    <d v="2014-05-21T12:37:21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6-05T12:40:28"/>
    <d v="2014-06-05T12:40:28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6-08T22:34:00"/>
    <d v="2014-06-08T22:34:00"/>
    <n v="1404858840"/>
    <n v="1402266840"/>
    <b v="0"/>
    <n v="94"/>
    <b v="1"/>
    <s v="theater/plays"/>
    <n v="1.02645125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16T16:12:01"/>
    <d v="2015-07-16T16:12:01"/>
    <n v="1438358400"/>
    <n v="1437063121"/>
    <b v="0"/>
    <n v="139"/>
    <b v="1"/>
    <s v="theater/plays"/>
    <n v="1.014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5-17T06:21:10"/>
    <d v="2016-05-17T06:21:10"/>
    <n v="1466179200"/>
    <n v="1463466070"/>
    <b v="0"/>
    <n v="130"/>
    <b v="1"/>
    <s v="theater/plays"/>
    <n v="1.1663479999999999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4-11-05T13:16:06"/>
    <d v="2014-11-05T13:16:06"/>
    <n v="1420377366"/>
    <n v="1415193366"/>
    <b v="0"/>
    <n v="31"/>
    <b v="1"/>
    <s v="theater/plays"/>
    <n v="1.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09-18T05:50:09"/>
    <d v="2014-09-18T05:50:09"/>
    <n v="1412938800"/>
    <n v="1411019409"/>
    <b v="0"/>
    <n v="13"/>
    <b v="1"/>
    <s v="theater/plays"/>
    <n v="1.3320000000000001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7-07T15:31:47"/>
    <d v="2015-07-07T15:31:47"/>
    <n v="1438875107"/>
    <n v="1436283107"/>
    <b v="0"/>
    <n v="90"/>
    <b v="1"/>
    <s v="theater/plays"/>
    <n v="1.0183333333333333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6-03T01:34:36"/>
    <d v="2015-06-03T01:34:36"/>
    <n v="1437004800"/>
    <n v="1433295276"/>
    <b v="0"/>
    <n v="141"/>
    <b v="1"/>
    <s v="theater/plays"/>
    <n v="1.2795000000000001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8-30T10:53:10"/>
    <d v="2014-08-30T10:53:10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7-28T12:07:53"/>
    <d v="2015-07-28T12:07:53"/>
    <n v="1440245273"/>
    <n v="1438085273"/>
    <b v="0"/>
    <n v="18"/>
    <b v="1"/>
    <s v="theater/plays"/>
    <n v="1.1000000000000001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6-30T06:24:50"/>
    <d v="2015-06-30T06:24:50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d v="2015-05-30T20:57:18"/>
    <d v="2015-05-30T20:57:18"/>
    <n v="1435611438"/>
    <n v="1433019438"/>
    <b v="0"/>
    <n v="93"/>
    <b v="1"/>
    <s v="theater/plays"/>
    <n v="1.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7-23T20:18:55"/>
    <d v="2015-07-23T20:18:55"/>
    <n v="1440274735"/>
    <n v="1437682735"/>
    <b v="0"/>
    <n v="69"/>
    <b v="1"/>
    <s v="theater/plays"/>
    <n v="1.0024444444444445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22T11:55:25"/>
    <d v="2016-03-22T11:55:25"/>
    <n v="1459348740"/>
    <n v="1458647725"/>
    <b v="0"/>
    <n v="21"/>
    <b v="1"/>
    <s v="theater/plays"/>
    <n v="1.024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4-30T03:21:04"/>
    <d v="2014-04-30T03:21:04"/>
    <n v="1401595140"/>
    <n v="1398828064"/>
    <b v="0"/>
    <n v="57"/>
    <b v="1"/>
    <s v="theater/plays"/>
    <n v="1.0820000000000001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1-24T11:55:03"/>
    <d v="2015-01-24T11:55:03"/>
    <n v="1424692503"/>
    <n v="1422100503"/>
    <b v="0"/>
    <n v="108"/>
    <b v="1"/>
    <s v="theater/plays"/>
    <n v="1.0026999999999999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2-19T17:51:38"/>
    <d v="2015-02-19T17:51:38"/>
    <n v="1428292800"/>
    <n v="1424368298"/>
    <b v="0"/>
    <n v="83"/>
    <b v="1"/>
    <s v="theater/plays"/>
    <n v="1.13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1-19T17:49:21"/>
    <d v="2016-11-19T17:49:21"/>
    <n v="1481737761"/>
    <n v="1479577761"/>
    <b v="0"/>
    <n v="96"/>
    <b v="1"/>
    <s v="theater/plays"/>
    <n v="1.27575714285714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4-09T09:35:15"/>
    <d v="2015-04-09T09:35:15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7-08T18:38:29"/>
    <d v="2016-07-08T18:38:29"/>
    <n v="1470595109"/>
    <n v="1468003109"/>
    <b v="0"/>
    <n v="14"/>
    <b v="1"/>
    <s v="theater/plays"/>
    <n v="2.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7-03T11:13:12"/>
    <d v="2015-07-03T11:13:12"/>
    <n v="1438531200"/>
    <n v="1435921992"/>
    <b v="0"/>
    <n v="169"/>
    <b v="1"/>
    <s v="theater/plays"/>
    <n v="1.4156666666666666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1-19T15:14:22"/>
    <d v="2015-01-19T15:14:22"/>
    <n v="1425136462"/>
    <n v="1421680462"/>
    <b v="0"/>
    <n v="33"/>
    <b v="1"/>
    <s v="theater/plays"/>
    <n v="1.3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03T14:21:26"/>
    <d v="2015-09-03T14:21:26"/>
    <n v="1443018086"/>
    <n v="1441290086"/>
    <b v="0"/>
    <n v="102"/>
    <b v="1"/>
    <s v="theater/plays"/>
    <n v="1.0603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5-15T12:36:49"/>
    <d v="2015-05-15T12:36:49"/>
    <n v="1434285409"/>
    <n v="1431693409"/>
    <b v="0"/>
    <n v="104"/>
    <b v="1"/>
    <s v="theater/plays"/>
    <n v="1.048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01T14:39:49"/>
    <d v="2016-02-01T14:39:49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8-24T22:08:55"/>
    <d v="2014-08-24T22:08:55"/>
    <n v="1411510135"/>
    <n v="1408918135"/>
    <b v="0"/>
    <n v="35"/>
    <b v="1"/>
    <s v="theater/plays"/>
    <n v="1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2-25T16:24:52"/>
    <d v="2015-02-25T16:24:52"/>
    <n v="1427469892"/>
    <n v="1424881492"/>
    <b v="0"/>
    <n v="94"/>
    <b v="1"/>
    <s v="theater/plays"/>
    <n v="1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04T00:16:46"/>
    <d v="2015-03-04T00:16:46"/>
    <n v="1427842740"/>
    <n v="1425428206"/>
    <b v="0"/>
    <n v="14"/>
    <b v="1"/>
    <s v="theater/plays"/>
    <n v="1.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5-12T06:29:56"/>
    <d v="2015-05-12T06:29:56"/>
    <n v="1434159780"/>
    <n v="1431412196"/>
    <b v="0"/>
    <n v="15"/>
    <b v="1"/>
    <s v="theater/plays"/>
    <n v="1.1692307692307693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1-04T19:01:26"/>
    <d v="2015-11-04T19:01:26"/>
    <n v="1449255686"/>
    <n v="1446663686"/>
    <b v="0"/>
    <n v="51"/>
    <b v="1"/>
    <s v="theater/plays"/>
    <n v="1.0333333333333334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6-16T00:50:12"/>
    <d v="2015-06-16T00:50:12"/>
    <n v="1436511600"/>
    <n v="1434415812"/>
    <b v="0"/>
    <n v="19"/>
    <b v="1"/>
    <s v="theater/plays"/>
    <n v="1.0774999999999999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5-04T16:24:26"/>
    <d v="2016-05-04T16:24:26"/>
    <n v="1464971400"/>
    <n v="1462379066"/>
    <b v="0"/>
    <n v="23"/>
    <b v="1"/>
    <s v="theater/plays"/>
    <n v="1.2024999999999999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09-07T06:21:09"/>
    <d v="2015-09-07T06:21:09"/>
    <n v="1443826800"/>
    <n v="1441606869"/>
    <b v="0"/>
    <n v="97"/>
    <b v="1"/>
    <s v="theater/plays"/>
    <n v="1.0037894736842106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5-05T10:25:18"/>
    <d v="2016-05-05T10:25:18"/>
    <n v="1464863118"/>
    <n v="1462443918"/>
    <b v="0"/>
    <n v="76"/>
    <b v="1"/>
    <s v="theater/plays"/>
    <n v="1.0651999999999999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4-29T20:09:08"/>
    <d v="2014-04-29T20:09:08"/>
    <n v="1399867140"/>
    <n v="1398802148"/>
    <b v="0"/>
    <n v="11"/>
    <b v="1"/>
    <s v="theater/plays"/>
    <n v="1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6-16T19:47:50"/>
    <d v="2015-06-16T19:47:50"/>
    <n v="1437076070"/>
    <n v="1434484070"/>
    <b v="0"/>
    <n v="52"/>
    <b v="1"/>
    <s v="theater/plays"/>
    <n v="1.1066666666666667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0-26T17:01:34"/>
    <d v="2014-10-26T17:01:34"/>
    <n v="1416780000"/>
    <n v="1414342894"/>
    <b v="0"/>
    <n v="95"/>
    <b v="1"/>
    <s v="theater/plays"/>
    <n v="1.1471959999999999"/>
    <n v="30.19"/>
    <s v="theater"/>
    <x v="6"/>
  </r>
  <r>
    <n v="2833"/>
    <s v="Star Man Rocket Man"/>
    <s v="A new play about exploring outer space"/>
    <n v="2700"/>
    <n v="2923"/>
    <x v="0"/>
    <x v="0"/>
    <s v="USD"/>
    <d v="2015-09-21T03:03:53"/>
    <d v="2015-09-21T03:03:53"/>
    <n v="1444528800"/>
    <n v="1442804633"/>
    <b v="0"/>
    <n v="35"/>
    <b v="1"/>
    <s v="theater/plays"/>
    <n v="1.0825925925925926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15T23:02:10"/>
    <d v="2015-01-15T23:02:10"/>
    <n v="1422658930"/>
    <n v="1421362930"/>
    <b v="0"/>
    <n v="21"/>
    <b v="1"/>
    <s v="theater/plays"/>
    <n v="1.7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1-05T16:53:37"/>
    <d v="2015-11-05T16:53:37"/>
    <n v="1449273600"/>
    <n v="1446742417"/>
    <b v="0"/>
    <n v="93"/>
    <b v="1"/>
    <s v="theater/plays"/>
    <n v="1.8709899999999999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1-11T06:16:58"/>
    <d v="2017-01-11T06:16:58"/>
    <n v="1487393940"/>
    <n v="1484115418"/>
    <b v="0"/>
    <n v="11"/>
    <b v="1"/>
    <s v="theater/plays"/>
    <n v="1.0777777777777777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0-30T21:48:04"/>
    <d v="2015-10-30T21:48:04"/>
    <n v="1449701284"/>
    <n v="1446241684"/>
    <b v="0"/>
    <n v="21"/>
    <b v="1"/>
    <s v="theater/plays"/>
    <n v="1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7-22T14:34:56"/>
    <d v="2014-07-22T14:34:56"/>
    <n v="1407967200"/>
    <n v="1406039696"/>
    <b v="0"/>
    <n v="54"/>
    <b v="1"/>
    <s v="theater/plays"/>
    <n v="1.2024999999999999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02T05:45:54"/>
    <d v="2014-08-02T05:45:54"/>
    <n v="1408942740"/>
    <n v="1406958354"/>
    <b v="0"/>
    <n v="31"/>
    <b v="1"/>
    <s v="theater/plays"/>
    <n v="1.1142857142857143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2-25T00:51:19"/>
    <d v="2015-02-25T00:51:19"/>
    <n v="1426698000"/>
    <n v="1424825479"/>
    <b v="0"/>
    <n v="132"/>
    <b v="1"/>
    <s v="theater/plays"/>
    <n v="1.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0-14T17:44:57"/>
    <d v="2015-10-14T17:44:57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5-25T22:51:35"/>
    <d v="2014-05-25T22:51:35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5-02T17:42:30"/>
    <d v="2016-05-02T17:42:30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6-12-05T13:06:20"/>
    <d v="2016-12-05T13:06:20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4-09T00:23:53"/>
    <d v="2015-04-09T00:23:53"/>
    <n v="1433723033"/>
    <n v="1428539033"/>
    <b v="0"/>
    <n v="39"/>
    <b v="0"/>
    <s v="theater/plays"/>
    <n v="0.31546666666666667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4-14T16:36:34"/>
    <d v="2015-04-14T16:36:34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3-24T19:21:05"/>
    <d v="2016-03-24T19:21:05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4-29T15:34:19"/>
    <d v="2015-04-29T15:34:19"/>
    <n v="1432913659"/>
    <n v="1430321659"/>
    <b v="0"/>
    <n v="3"/>
    <b v="0"/>
    <s v="theater/plays"/>
    <n v="2E-3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3-24T10:16:40"/>
    <d v="2016-03-24T10:16:40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8-07T00:10:11"/>
    <d v="2014-08-07T00:10:11"/>
    <n v="1409962211"/>
    <n v="1407370211"/>
    <b v="0"/>
    <n v="13"/>
    <b v="0"/>
    <s v="theater/plays"/>
    <n v="3.8875E-2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1T00:03:49"/>
    <d v="2016-01-21T00:03:49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5-22T01:05:03"/>
    <d v="2014-05-22T01:05:03"/>
    <n v="1403312703"/>
    <n v="1400720703"/>
    <b v="0"/>
    <n v="6"/>
    <b v="0"/>
    <s v="theater/plays"/>
    <n v="1.9E-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7-16T04:34:57"/>
    <d v="2014-07-16T04:34:57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4-17T17:11:59"/>
    <d v="2015-04-17T17:11:59"/>
    <n v="1431018719"/>
    <n v="1429290719"/>
    <b v="0"/>
    <n v="14"/>
    <b v="0"/>
    <s v="theater/plays"/>
    <n v="0.41699999999999998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01T00:11:11"/>
    <d v="2016-01-01T00:11:11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6-10T00:54:07"/>
    <d v="2015-06-10T00:54:07"/>
    <n v="1439069640"/>
    <n v="1433897647"/>
    <b v="0"/>
    <n v="6"/>
    <b v="0"/>
    <s v="theater/plays"/>
    <n v="4.8666666666666664E-2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6-12-22T22:04:55"/>
    <d v="2016-12-22T22:04:55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1-11T13:04:55"/>
    <d v="2014-11-11T13:04:55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08-17T08:41:44"/>
    <d v="2015-08-17T08:41:44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4-20T19:12:56"/>
    <d v="2016-04-20T19:12:56"/>
    <n v="1466363576"/>
    <n v="1461179576"/>
    <b v="0"/>
    <n v="9"/>
    <b v="0"/>
    <s v="theater/plays"/>
    <n v="6.6500000000000004E-2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10T14:10:48"/>
    <d v="2015-09-10T14:10:48"/>
    <n v="1443103848"/>
    <n v="1441894248"/>
    <b v="0"/>
    <n v="3"/>
    <b v="0"/>
    <s v="theater/plays"/>
    <n v="0.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5-25T18:57:09"/>
    <d v="2014-05-25T18:57:09"/>
    <n v="1403636229"/>
    <n v="1401044229"/>
    <b v="0"/>
    <n v="3"/>
    <b v="0"/>
    <s v="theater/plays"/>
    <n v="4.3307086614173228E-3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7-11T16:12:03"/>
    <d v="2014-07-11T16:12:03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d v="2015-06-17T14:43:27"/>
    <d v="2015-06-17T14:43:27"/>
    <n v="1437139080"/>
    <n v="1434552207"/>
    <b v="0"/>
    <n v="3"/>
    <b v="0"/>
    <s v="theater/plays"/>
    <n v="1.6E-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4-11-07T02:44:19"/>
    <d v="2014-11-07T02:44:19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09-14T22:55:21"/>
    <d v="2016-09-14T22:55:21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6-10T04:41:12"/>
    <d v="2016-06-10T04:41:12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09-05T19:50:54"/>
    <d v="2016-09-05T19:50:54"/>
    <n v="1475697054"/>
    <n v="1473105054"/>
    <b v="0"/>
    <n v="60"/>
    <b v="0"/>
    <s v="theater/plays"/>
    <n v="0.42011733333333334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6-19T14:14:41"/>
    <d v="2016-06-19T14:14:41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4-17T04:32:45"/>
    <d v="2014-04-17T04:32:45"/>
    <n v="1400301165"/>
    <n v="1397709165"/>
    <b v="0"/>
    <n v="9"/>
    <b v="0"/>
    <s v="theater/plays"/>
    <n v="0.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01T17:43:33"/>
    <d v="2014-12-01T17:43:33"/>
    <n v="1419183813"/>
    <n v="1417455813"/>
    <b v="0"/>
    <n v="13"/>
    <b v="0"/>
    <s v="theater/plays"/>
    <n v="4.6699999999999998E-2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d v="2015-04-21T02:47:18"/>
    <d v="2015-04-21T02:47:18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4-12-29T19:37:11"/>
    <d v="2014-12-29T19:37:11"/>
    <n v="1422473831"/>
    <n v="1419881831"/>
    <b v="0"/>
    <n v="8"/>
    <b v="0"/>
    <s v="theater/plays"/>
    <n v="0.3811999999999999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6-12-18T20:16:26"/>
    <d v="2016-12-18T20:16:26"/>
    <n v="1484684186"/>
    <n v="1482092186"/>
    <b v="0"/>
    <n v="3"/>
    <b v="0"/>
    <s v="theater/plays"/>
    <n v="5.4199999999999998E-2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4-05T03:04:53"/>
    <d v="2016-04-05T03:04:53"/>
    <n v="1462417493"/>
    <n v="1459825493"/>
    <b v="0"/>
    <n v="3"/>
    <b v="0"/>
    <s v="theater/plays"/>
    <n v="3.5E-4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6-16T17:51:19"/>
    <d v="2015-06-16T17:51:19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0-29T22:55:24"/>
    <d v="2016-10-29T22:55:24"/>
    <n v="1480525200"/>
    <n v="1477781724"/>
    <b v="0"/>
    <n v="6"/>
    <b v="0"/>
    <s v="theater/plays"/>
    <n v="0.10833333333333334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5-04T14:46:35"/>
    <d v="2015-05-04T14:46:35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5-12-21T17:24:21"/>
    <d v="2015-12-21T17:24:21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7-07T21:44:12"/>
    <d v="2015-07-07T21:44:12"/>
    <n v="1440090300"/>
    <n v="1436305452"/>
    <b v="0"/>
    <n v="29"/>
    <b v="0"/>
    <s v="theater/plays"/>
    <n v="0.23333333333333334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0-04T14:20:36"/>
    <d v="2014-10-04T14:20:36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4-01T14:18:38"/>
    <d v="2016-04-01T14:18:38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1-01T21:40:37"/>
    <d v="2016-01-01T21:40:37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1-05T17:27:15"/>
    <d v="2014-11-05T17:27:15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d v="2015-02-12T01:50:01"/>
    <d v="2015-02-12T01:50:01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4T15:11:24"/>
    <d v="2015-09-14T15:11:24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4-12-12T10:15:24"/>
    <d v="2014-12-12T10:15:24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0T12:50:40"/>
    <d v="2014-10-10T12:50:40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7-30T20:43:05"/>
    <d v="2014-07-30T20:43:05"/>
    <n v="1409344985"/>
    <n v="1406752985"/>
    <b v="0"/>
    <n v="14"/>
    <b v="0"/>
    <s v="theater/plays"/>
    <n v="0.38066666666666665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7-11T17:49:52"/>
    <d v="2014-07-11T17:49:52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2-15T21:12:08"/>
    <d v="2016-02-15T21:12:08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18T17:08:24"/>
    <d v="2014-08-18T17:08:24"/>
    <n v="1409000400"/>
    <n v="1408381704"/>
    <b v="0"/>
    <n v="17"/>
    <b v="0"/>
    <s v="theater/plays"/>
    <n v="9.0909090909090912E-2"/>
    <n v="29.41"/>
    <s v="theater"/>
    <x v="6"/>
  </r>
  <r>
    <n v="2893"/>
    <s v="REDISCOVERING KIA THE PLAY"/>
    <s v="Fundraising for REDISCOVERING KIA THE PLAY"/>
    <n v="5000"/>
    <n v="25"/>
    <x v="2"/>
    <x v="0"/>
    <s v="USD"/>
    <d v="2014-11-10T18:33:15"/>
    <d v="2014-11-10T18:33:15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d v="2015-02-02T23:40:15"/>
    <d v="2015-02-02T23:40:15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1T13:19:52"/>
    <d v="2014-06-21T13:19:52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1-27T21:48:41"/>
    <d v="2016-11-27T21:48:41"/>
    <n v="1481522400"/>
    <n v="1480283321"/>
    <b v="0"/>
    <n v="12"/>
    <b v="0"/>
    <s v="theater/plays"/>
    <n v="0.20833333333333334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09-11T15:30:58"/>
    <d v="2015-09-11T15:30:58"/>
    <n v="1444577345"/>
    <n v="1441985458"/>
    <b v="0"/>
    <n v="3"/>
    <b v="0"/>
    <s v="theater/plays"/>
    <n v="4.583333333333333E-2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01T15:57:33"/>
    <d v="2015-10-01T15:57:33"/>
    <n v="1446307053"/>
    <n v="1443715053"/>
    <b v="0"/>
    <n v="12"/>
    <b v="0"/>
    <s v="theater/plays"/>
    <n v="4.2133333333333335E-2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5-25T01:52:38"/>
    <d v="2016-05-25T01:52:38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7-10T05:37:12"/>
    <d v="2014-07-10T05:37:12"/>
    <n v="1407562632"/>
    <n v="1404970632"/>
    <b v="0"/>
    <n v="7"/>
    <b v="0"/>
    <s v="theater/plays"/>
    <n v="0.61909090909090914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4-12-09T21:42:19"/>
    <d v="2014-12-09T21:42:19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7-25T10:33:16"/>
    <d v="2015-07-25T10:33:16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7-11T04:00:18"/>
    <d v="2015-07-11T04:00:18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0-28T23:13:51"/>
    <d v="2014-10-28T23:13:51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8-24T01:21:53"/>
    <d v="2016-08-24T01:21:53"/>
    <n v="1473211313"/>
    <n v="1472001713"/>
    <b v="0"/>
    <n v="17"/>
    <b v="0"/>
    <s v="theater/plays"/>
    <n v="0.17771428571428571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14T15:34:26"/>
    <d v="2015-07-14T15:34:26"/>
    <n v="1438390800"/>
    <n v="1436888066"/>
    <b v="0"/>
    <n v="7"/>
    <b v="0"/>
    <s v="theater/plays"/>
    <n v="9.4166666666666662E-2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3-15T21:03:57"/>
    <d v="2016-03-15T21:03:57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5-09T17:33:39"/>
    <d v="2016-05-09T17:33:39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0-17T06:23:21"/>
    <d v="2014-10-17T06:23:21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4-13T20:11:27"/>
    <d v="2015-04-13T20:11:27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5-18T18:27:06"/>
    <d v="2015-05-18T18:27:06"/>
    <n v="1435429626"/>
    <n v="1431973626"/>
    <b v="0"/>
    <n v="14"/>
    <b v="0"/>
    <s v="theater/plays"/>
    <n v="0.36499999999999999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5-12-16T03:09:34"/>
    <d v="2015-12-16T03:09:34"/>
    <n v="1452827374"/>
    <n v="1450235374"/>
    <b v="0"/>
    <n v="26"/>
    <b v="0"/>
    <s v="theater/plays"/>
    <n v="0.1405817174515235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7-08T22:08:59"/>
    <d v="2014-07-08T22:08:59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d v="2015-01-13T21:46:34"/>
    <d v="2015-01-13T21:46:34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2-15T09:33:10"/>
    <d v="2016-02-15T09:33:10"/>
    <n v="1458117190"/>
    <n v="1455528790"/>
    <b v="0"/>
    <n v="3"/>
    <b v="0"/>
    <s v="theater/plays"/>
    <n v="0.61099999999999999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4-26T11:26:29"/>
    <d v="2014-04-26T11:26:29"/>
    <n v="1400498789"/>
    <n v="1398511589"/>
    <b v="0"/>
    <n v="7"/>
    <b v="0"/>
    <s v="theater/plays"/>
    <n v="7.8378378378378383E-2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8-29T05:37:27"/>
    <d v="2015-08-29T05:37:27"/>
    <n v="1442381847"/>
    <n v="1440826647"/>
    <b v="0"/>
    <n v="9"/>
    <b v="0"/>
    <s v="theater/plays"/>
    <n v="0.2185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01T15:06:47"/>
    <d v="2015-10-01T15:06:47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7-06T14:52:09"/>
    <d v="2014-07-06T14:52:09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2-23T19:01:10"/>
    <d v="2015-02-23T19:01:10"/>
    <n v="1427306470"/>
    <n v="1424718070"/>
    <b v="0"/>
    <n v="13"/>
    <b v="0"/>
    <s v="theater/plays"/>
    <n v="0.26840000000000003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8-26T21:16:44"/>
    <d v="2014-08-26T21:16:44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4-03T20:58:47"/>
    <d v="2015-04-03T20:58:47"/>
    <n v="1431982727"/>
    <n v="1428094727"/>
    <b v="0"/>
    <n v="6"/>
    <b v="1"/>
    <s v="theater/musical"/>
    <n v="1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09T03:39:39"/>
    <d v="2015-01-09T03:39:39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4-09T13:21:50"/>
    <d v="2015-04-09T13:21:50"/>
    <n v="1431143940"/>
    <n v="1428585710"/>
    <b v="0"/>
    <n v="147"/>
    <b v="1"/>
    <s v="theater/musical"/>
    <n v="1.032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8-12T14:01:08"/>
    <d v="2014-08-12T14:01:08"/>
    <n v="1410444068"/>
    <n v="1407852068"/>
    <b v="0"/>
    <n v="199"/>
    <b v="1"/>
    <s v="theater/musical"/>
    <n v="1.0244597777777777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09T18:22:59"/>
    <d v="2015-02-09T18:22:59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6-16T16:03:49"/>
    <d v="2014-06-16T16:03:49"/>
    <n v="1405400400"/>
    <n v="1402934629"/>
    <b v="0"/>
    <n v="21"/>
    <b v="1"/>
    <s v="theater/musical"/>
    <n v="1.3083333333333333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2-03T23:57:26"/>
    <d v="2016-02-03T23:57:26"/>
    <n v="1457135846"/>
    <n v="1454543846"/>
    <b v="0"/>
    <n v="24"/>
    <b v="1"/>
    <s v="theater/musical"/>
    <n v="1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4-25T13:32:38"/>
    <d v="2014-04-25T13:32:38"/>
    <n v="1401024758"/>
    <n v="1398432758"/>
    <b v="0"/>
    <n v="32"/>
    <b v="1"/>
    <s v="theater/musical"/>
    <n v="1.02069375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4-07T14:01:04"/>
    <d v="2015-04-07T14:01:04"/>
    <n v="1431007264"/>
    <n v="1428415264"/>
    <b v="0"/>
    <n v="62"/>
    <b v="1"/>
    <s v="theater/musical"/>
    <n v="1.00920000000000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8-21T06:59:23"/>
    <d v="2014-08-21T06:59:23"/>
    <n v="1410761280"/>
    <n v="1408604363"/>
    <b v="0"/>
    <n v="9"/>
    <b v="1"/>
    <s v="theater/musical"/>
    <n v="1.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1-21T03:57:17"/>
    <d v="2015-01-21T03:57:17"/>
    <n v="1424516400"/>
    <n v="1421812637"/>
    <b v="0"/>
    <n v="38"/>
    <b v="1"/>
    <s v="theater/musical"/>
    <n v="1.0509677419354839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5-05T22:57:33"/>
    <d v="2016-05-05T22:57:33"/>
    <n v="1465081053"/>
    <n v="1462489053"/>
    <b v="0"/>
    <n v="54"/>
    <b v="1"/>
    <s v="theater/musical"/>
    <n v="1.0276000000000001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5-16T15:16:04"/>
    <d v="2014-05-16T15:16:04"/>
    <n v="1402845364"/>
    <n v="1400253364"/>
    <b v="0"/>
    <n v="37"/>
    <b v="1"/>
    <s v="theater/musical"/>
    <n v="1.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7-02T14:00:08"/>
    <d v="2016-07-02T14:00:08"/>
    <n v="1472490000"/>
    <n v="1467468008"/>
    <b v="0"/>
    <n v="39"/>
    <b v="1"/>
    <s v="theater/musical"/>
    <n v="1.0088571428571429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09-30T15:37:03"/>
    <d v="2014-09-30T15:37:03"/>
    <n v="1413176340"/>
    <n v="1412091423"/>
    <b v="0"/>
    <n v="34"/>
    <b v="1"/>
    <s v="theater/musical"/>
    <n v="1.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d v="2014-06-13T10:58:33"/>
    <d v="2014-06-13T10:58:33"/>
    <n v="1405249113"/>
    <n v="1402657113"/>
    <b v="0"/>
    <n v="55"/>
    <b v="1"/>
    <s v="theater/musical"/>
    <n v="1.33333333333333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4-12-31T16:53:34"/>
    <d v="2014-12-31T16:53:34"/>
    <n v="1422636814"/>
    <n v="1420044814"/>
    <b v="0"/>
    <n v="32"/>
    <b v="1"/>
    <s v="theater/musical"/>
    <n v="1.0137499999999999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7-25T19:25:12"/>
    <d v="2014-07-25T19:25:12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4-12-09T18:33:38"/>
    <d v="2014-12-09T18:33:38"/>
    <n v="1421606018"/>
    <n v="1418150018"/>
    <b v="0"/>
    <n v="33"/>
    <b v="1"/>
    <s v="theater/musical"/>
    <n v="1.0724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1-30T23:02:35"/>
    <d v="2015-01-30T23:02:35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1-26T19:17:39"/>
    <d v="2015-11-26T19:17:39"/>
    <n v="1450297080"/>
    <n v="1448565459"/>
    <b v="0"/>
    <n v="202"/>
    <b v="0"/>
    <s v="theater/spaces"/>
    <n v="0.20424999999999999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3-14T03:06:20"/>
    <d v="2015-03-14T03:06:20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5-08T21:56:38"/>
    <d v="2015-05-08T21:56:38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4-24T03:21:00"/>
    <d v="2015-04-24T03:21:00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7-16T12:44:52"/>
    <d v="2016-07-16T12:44:52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0-06T13:29:27"/>
    <d v="2016-10-06T13:29:27"/>
    <n v="1480007460"/>
    <n v="1475760567"/>
    <b v="0"/>
    <n v="13"/>
    <b v="0"/>
    <s v="theater/spaces"/>
    <n v="4.2880000000000001E-2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4-03T15:34:53"/>
    <d v="2015-04-03T15:34:53"/>
    <n v="1433259293"/>
    <n v="1428075293"/>
    <b v="0"/>
    <n v="9"/>
    <b v="0"/>
    <s v="theater/spaces"/>
    <n v="4.8000000000000001E-5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0-20T19:45:17"/>
    <d v="2015-10-20T19:45:17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5-12-24T08:45:52"/>
    <d v="2015-12-24T08:45:52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08-21T19:16:13"/>
    <d v="2014-08-21T19:16:13"/>
    <n v="1412536573"/>
    <n v="1408648573"/>
    <b v="0"/>
    <n v="58"/>
    <b v="0"/>
    <s v="theater/spaces"/>
    <n v="2.1919999999999999E-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09-15T16:33:59"/>
    <d v="2016-09-15T16:33:59"/>
    <n v="1476676800"/>
    <n v="1473957239"/>
    <b v="0"/>
    <n v="8"/>
    <b v="0"/>
    <s v="theater/spaces"/>
    <n v="8.0250000000000002E-2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09-08T19:00:21"/>
    <d v="2015-09-08T19:00:21"/>
    <n v="1444330821"/>
    <n v="1441738821"/>
    <b v="0"/>
    <n v="3"/>
    <b v="0"/>
    <s v="theater/spaces"/>
    <n v="1.5125E-3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2-24T14:00:03"/>
    <d v="2017-02-24T14:00:03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5-17T17:47:29"/>
    <d v="2015-05-17T17:47:29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4-04T23:00:50"/>
    <d v="2016-04-04T23:00:50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1-27T00:16:12"/>
    <d v="2015-01-27T00:16:12"/>
    <n v="1427498172"/>
    <n v="1422317772"/>
    <b v="0"/>
    <n v="3"/>
    <b v="0"/>
    <s v="theater/spaces"/>
    <n v="1.8666666666666668E-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3-09T18:41:57"/>
    <d v="2016-03-09T18:41:57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5-08T00:12:05"/>
    <d v="2016-05-08T00:12:05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8-12T18:10:23"/>
    <d v="2014-08-12T18:10:23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2-26T05:05:59"/>
    <d v="2015-02-26T05:05:59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2-01T05:51:46"/>
    <d v="2015-02-01T05:51:46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6-02T11:17:04"/>
    <d v="2015-06-02T11:17:04"/>
    <n v="1435835824"/>
    <n v="1433243824"/>
    <b v="0"/>
    <n v="98"/>
    <b v="1"/>
    <s v="theater/plays"/>
    <n v="1.0685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7-07T21:50:19"/>
    <d v="2014-07-07T21:50:19"/>
    <n v="1407360720"/>
    <n v="1404769819"/>
    <b v="0"/>
    <n v="196"/>
    <b v="1"/>
    <s v="theater/plays"/>
    <n v="1.0071379999999999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6-07T17:30:33"/>
    <d v="2015-06-07T17:30:33"/>
    <n v="1436290233"/>
    <n v="1433698233"/>
    <b v="0"/>
    <n v="39"/>
    <b v="1"/>
    <s v="theater/plays"/>
    <n v="1.0900000000000001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8-17T17:43:32"/>
    <d v="2015-08-17T17:43:32"/>
    <n v="1442425412"/>
    <n v="1439833412"/>
    <b v="0"/>
    <n v="128"/>
    <b v="1"/>
    <s v="theater/plays"/>
    <n v="1.1363000000000001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2-07T04:44:52"/>
    <d v="2015-02-07T04:44:52"/>
    <n v="1425872692"/>
    <n v="1423284292"/>
    <b v="0"/>
    <n v="71"/>
    <b v="1"/>
    <s v="theater/plays"/>
    <n v="1.1392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03T12:34:20"/>
    <d v="2016-08-03T12:34:20"/>
    <n v="1471406340"/>
    <n v="1470227660"/>
    <b v="0"/>
    <n v="47"/>
    <b v="1"/>
    <s v="theater/plays"/>
    <n v="1.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4-03T18:52:33"/>
    <d v="2015-04-03T18:52:33"/>
    <n v="1430693460"/>
    <n v="1428087153"/>
    <b v="0"/>
    <n v="17"/>
    <b v="1"/>
    <s v="theater/plays"/>
    <n v="1.625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6-18T16:04:11"/>
    <d v="2014-06-18T16:04:11"/>
    <n v="1405699451"/>
    <n v="1403107451"/>
    <b v="0"/>
    <n v="91"/>
    <b v="1"/>
    <s v="theater/plays"/>
    <n v="1.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01T15:47:58"/>
    <d v="2014-08-01T15:47:58"/>
    <n v="1409500078"/>
    <n v="1406908078"/>
    <b v="0"/>
    <n v="43"/>
    <b v="1"/>
    <s v="theater/plays"/>
    <n v="1.0015624999999999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d v="2016-11-20T02:38:40"/>
    <d v="2016-11-20T02:38:40"/>
    <n v="1480899600"/>
    <n v="1479609520"/>
    <b v="0"/>
    <n v="17"/>
    <b v="1"/>
    <s v="theater/plays"/>
    <n v="1.0535000000000001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03T19:38:28"/>
    <d v="2015-12-03T19:38:28"/>
    <n v="1451620800"/>
    <n v="1449171508"/>
    <b v="0"/>
    <n v="33"/>
    <b v="1"/>
    <s v="theater/plays"/>
    <n v="1.748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8-29T01:27:51"/>
    <d v="2014-08-29T01:27:51"/>
    <n v="1411695300"/>
    <n v="1409275671"/>
    <b v="0"/>
    <n v="87"/>
    <b v="1"/>
    <s v="theater/plays"/>
    <n v="1.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0-29T16:24:46"/>
    <d v="2014-10-29T16:24:46"/>
    <n v="1417057200"/>
    <n v="1414599886"/>
    <b v="0"/>
    <n v="113"/>
    <b v="1"/>
    <s v="theater/plays"/>
    <n v="1.00125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2-25T17:32:10"/>
    <d v="2016-02-25T17:32:10"/>
    <n v="1457870400"/>
    <n v="1456421530"/>
    <b v="0"/>
    <n v="14"/>
    <b v="1"/>
    <s v="theater/plays"/>
    <n v="1.7142857142857142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1-22T21:08:54"/>
    <d v="2015-01-22T21:08:54"/>
    <n v="1427076840"/>
    <n v="1421960934"/>
    <b v="0"/>
    <n v="30"/>
    <b v="1"/>
    <s v="theater/plays"/>
    <n v="1.1356666666666666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10T15:22:27"/>
    <d v="2014-10-10T15:22:27"/>
    <n v="1413784740"/>
    <n v="1412954547"/>
    <b v="0"/>
    <n v="16"/>
    <b v="1"/>
    <s v="theater/plays"/>
    <n v="1.2946666666666666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4-12-20T19:47:03"/>
    <d v="2014-12-20T19:47:03"/>
    <n v="1420524000"/>
    <n v="1419104823"/>
    <b v="0"/>
    <n v="46"/>
    <b v="1"/>
    <s v="theater/plays"/>
    <n v="1.014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03T21:58:50"/>
    <d v="2015-08-03T21:58:50"/>
    <n v="1440381600"/>
    <n v="1438639130"/>
    <b v="0"/>
    <n v="24"/>
    <b v="1"/>
    <s v="theater/plays"/>
    <n v="1.0916666666666666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8-09T13:25:56"/>
    <d v="2015-08-09T13:25:56"/>
    <n v="1443014756"/>
    <n v="1439126756"/>
    <b v="1"/>
    <n v="97"/>
    <b v="1"/>
    <s v="theater/spaces"/>
    <n v="1.28925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1-12T16:29:03"/>
    <d v="2016-01-12T16:29:03"/>
    <n v="1455208143"/>
    <n v="1452616143"/>
    <b v="1"/>
    <n v="59"/>
    <b v="1"/>
    <s v="theater/spaces"/>
    <n v="1.0206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09-12T15:10:36"/>
    <d v="2014-09-12T15:10:36"/>
    <n v="1415722236"/>
    <n v="1410534636"/>
    <b v="1"/>
    <n v="1095"/>
    <b v="1"/>
    <s v="theater/spaces"/>
    <n v="1.465395775862069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7-25T06:41:21"/>
    <d v="2016-07-25T06:41:21"/>
    <n v="1472020881"/>
    <n v="1469428881"/>
    <b v="1"/>
    <n v="218"/>
    <b v="1"/>
    <s v="theater/spaces"/>
    <n v="1.00352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11T23:22:08"/>
    <d v="2016-10-11T23:22:08"/>
    <n v="1477886400"/>
    <n v="1476228128"/>
    <b v="0"/>
    <n v="111"/>
    <b v="1"/>
    <s v="theater/spaces"/>
    <n v="1.2164999999999999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3-02T12:00:06"/>
    <d v="2016-03-02T12:00:06"/>
    <n v="1462100406"/>
    <n v="1456920006"/>
    <b v="0"/>
    <n v="56"/>
    <b v="1"/>
    <s v="theater/spaces"/>
    <n v="1.0549999999999999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09-14T07:22:31"/>
    <d v="2016-09-14T07:22:31"/>
    <n v="1476316800"/>
    <n v="1473837751"/>
    <b v="0"/>
    <n v="265"/>
    <b v="1"/>
    <s v="theater/spaces"/>
    <n v="1.1040080000000001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5-21T08:41:21"/>
    <d v="2016-05-21T08:41:21"/>
    <n v="1466412081"/>
    <n v="1463820081"/>
    <b v="0"/>
    <n v="28"/>
    <b v="1"/>
    <s v="theater/spaces"/>
    <n v="1"/>
    <n v="35.71"/>
    <s v="theater"/>
    <x v="38"/>
  </r>
  <r>
    <n v="2989"/>
    <s v="Let's Light Up The Gem!"/>
    <s v="Bring the movies back to Bethel, Maine."/>
    <n v="20000"/>
    <n v="35307"/>
    <x v="0"/>
    <x v="0"/>
    <s v="USD"/>
    <d v="2015-11-29T00:29:22"/>
    <d v="2015-11-29T00:29:22"/>
    <n v="1450673940"/>
    <n v="1448756962"/>
    <b v="0"/>
    <n v="364"/>
    <b v="1"/>
    <s v="theater/spaces"/>
    <n v="1.76535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5-12-03T13:47:00"/>
    <d v="2015-12-03T13:47:00"/>
    <n v="1452174420"/>
    <n v="1449150420"/>
    <b v="0"/>
    <n v="27"/>
    <b v="1"/>
    <s v="theater/spaces"/>
    <n v="1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05T20:05:30"/>
    <d v="2017-01-05T20:05:30"/>
    <n v="1485547530"/>
    <n v="1483646730"/>
    <b v="0"/>
    <n v="93"/>
    <b v="1"/>
    <s v="theater/spaces"/>
    <n v="1.032941176470588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09-09T18:25:10"/>
    <d v="2016-09-09T18:25:10"/>
    <n v="1476037510"/>
    <n v="1473445510"/>
    <b v="0"/>
    <n v="64"/>
    <b v="1"/>
    <s v="theater/spaces"/>
    <n v="1.0449999999999999"/>
    <n v="48.98"/>
    <s v="theater"/>
    <x v="38"/>
  </r>
  <r>
    <n v="2993"/>
    <s v="TRUE WEST: Think, Dog! Productions"/>
    <s v="Help us build the Kitchen from Hell!"/>
    <n v="1000"/>
    <n v="1003"/>
    <x v="0"/>
    <x v="0"/>
    <s v="USD"/>
    <d v="2016-01-21T20:07:47"/>
    <d v="2016-01-21T20:07:47"/>
    <n v="1455998867"/>
    <n v="1453406867"/>
    <b v="0"/>
    <n v="22"/>
    <b v="1"/>
    <s v="theater/spaces"/>
    <n v="1.0029999999999999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09-03T11:29:32"/>
    <d v="2014-09-03T11:29:32"/>
    <n v="1412335772"/>
    <n v="1409743772"/>
    <b v="0"/>
    <n v="59"/>
    <b v="1"/>
    <s v="theater/spaces"/>
    <n v="4.577466666666667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6-12-20T15:57:51"/>
    <d v="2016-12-20T15:57:51"/>
    <n v="1484841471"/>
    <n v="1482249471"/>
    <b v="0"/>
    <n v="249"/>
    <b v="1"/>
    <s v="theater/spaces"/>
    <n v="1.0496000000000001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3-27T21:54:00"/>
    <d v="2015-03-27T21:54:00"/>
    <n v="1432677240"/>
    <n v="1427493240"/>
    <b v="0"/>
    <n v="392"/>
    <b v="1"/>
    <s v="theater/spaces"/>
    <n v="1.7194285714285715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09T17:36:33"/>
    <d v="2017-02-09T17:36:33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5-19T04:38:49"/>
    <d v="2014-05-19T04:38:49"/>
    <n v="1402892700"/>
    <n v="1400474329"/>
    <b v="0"/>
    <n v="433"/>
    <b v="1"/>
    <s v="theater/spaces"/>
    <n v="1.0302899999999999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14T17:46:00"/>
    <d v="2017-02-14T17:46:00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17T19:51:10"/>
    <d v="2017-01-17T19:51:10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6-13T21:29:42"/>
    <d v="2016-06-13T21:29:42"/>
    <n v="1468445382"/>
    <n v="1465853382"/>
    <b v="0"/>
    <n v="175"/>
    <b v="1"/>
    <s v="theater/spaces"/>
    <n v="3.1869988910451896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1-26T20:04:12"/>
    <d v="2012-11-26T20:04:12"/>
    <n v="1356552252"/>
    <n v="1353960252"/>
    <b v="0"/>
    <n v="104"/>
    <b v="1"/>
    <s v="theater/spaces"/>
    <n v="1.0850614285714286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1-29T20:22:56"/>
    <d v="2016-01-29T20:22:56"/>
    <n v="1456811940"/>
    <n v="1454098976"/>
    <b v="0"/>
    <n v="17"/>
    <b v="1"/>
    <s v="theater/spaces"/>
    <n v="1.0116666666666667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0-16T21:08:44"/>
    <d v="2014-10-16T21:08:44"/>
    <n v="1416089324"/>
    <n v="1413493724"/>
    <b v="0"/>
    <n v="277"/>
    <b v="1"/>
    <s v="theater/spaces"/>
    <n v="1.12815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09-06T16:11:45"/>
    <d v="2014-09-06T16:11:45"/>
    <n v="1412611905"/>
    <n v="1410019905"/>
    <b v="0"/>
    <n v="118"/>
    <b v="1"/>
    <s v="theater/spaces"/>
    <n v="1.2049622641509434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1-14T18:09:51"/>
    <d v="2014-11-14T18:09:51"/>
    <n v="1418580591"/>
    <n v="1415988591"/>
    <b v="0"/>
    <n v="97"/>
    <b v="1"/>
    <s v="theater/spaces"/>
    <n v="1.0774999999999999"/>
    <n v="88.87"/>
    <s v="theater"/>
    <x v="38"/>
  </r>
  <r>
    <n v="3007"/>
    <s v="Bethlem"/>
    <s v="Consuite for 2015 CoreCon.  An adventure into insanity."/>
    <n v="600"/>
    <n v="1080"/>
    <x v="0"/>
    <x v="0"/>
    <s v="USD"/>
    <d v="2015-04-04T05:11:23"/>
    <d v="2015-04-04T05:11:23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5-12-22T05:05:19"/>
    <d v="2015-12-22T05:05:19"/>
    <n v="1453352719"/>
    <n v="1450760719"/>
    <b v="0"/>
    <n v="26"/>
    <b v="1"/>
    <s v="theater/spaces"/>
    <n v="1.0116666666666667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0-27T13:40:40"/>
    <d v="2014-10-27T13:40:40"/>
    <n v="1417012840"/>
    <n v="1414417240"/>
    <b v="0"/>
    <n v="128"/>
    <b v="1"/>
    <s v="theater/spaces"/>
    <n v="1.19756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4-12-23T19:58:39"/>
    <d v="2014-12-23T19:58:39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1-26T11:15:16"/>
    <d v="2015-11-26T11:15:16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1-20T16:52:10"/>
    <d v="2015-01-20T16:52:10"/>
    <n v="1423587130"/>
    <n v="1421772730"/>
    <b v="0"/>
    <n v="55"/>
    <b v="1"/>
    <s v="theater/spaces"/>
    <n v="1.1712499999999999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5-22T20:04:09"/>
    <d v="2015-05-22T20:04:09"/>
    <n v="1434917049"/>
    <n v="1432325049"/>
    <b v="0"/>
    <n v="107"/>
    <b v="1"/>
    <s v="theater/spaces"/>
    <n v="1.5696000000000001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0-08T02:58:00"/>
    <d v="2014-10-08T02:58:00"/>
    <n v="1415163600"/>
    <n v="1412737080"/>
    <b v="0"/>
    <n v="557"/>
    <b v="1"/>
    <s v="theater/spaces"/>
    <n v="1.13104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5-26T17:27:18"/>
    <d v="2014-05-26T17:27:18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5-19T13:09:12"/>
    <d v="2014-05-19T13:09:12"/>
    <n v="1405688952"/>
    <n v="1400504952"/>
    <b v="0"/>
    <n v="36"/>
    <b v="1"/>
    <s v="theater/spaces"/>
    <n v="1.0261176470588236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7-21T20:24:03"/>
    <d v="2014-07-21T20:24:03"/>
    <n v="1408566243"/>
    <n v="1405974243"/>
    <b v="0"/>
    <n v="159"/>
    <b v="1"/>
    <s v="theater/spaces"/>
    <n v="1.0584090909090909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6-08T07:09:36"/>
    <d v="2015-06-08T07:09:36"/>
    <n v="1437429600"/>
    <n v="1433747376"/>
    <b v="0"/>
    <n v="41"/>
    <b v="1"/>
    <s v="theater/spaces"/>
    <n v="1.007142857142857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4-29T20:00:20"/>
    <d v="2014-04-29T20:00:20"/>
    <n v="1401159600"/>
    <n v="1398801620"/>
    <b v="0"/>
    <n v="226"/>
    <b v="1"/>
    <s v="theater/spaces"/>
    <n v="1.2123333333333333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6-15T20:18:53"/>
    <d v="2015-06-15T20:18:53"/>
    <n v="1439583533"/>
    <n v="1434399533"/>
    <b v="0"/>
    <n v="30"/>
    <b v="1"/>
    <s v="theater/spaces"/>
    <n v="1.0057142857142858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0-17T14:51:09"/>
    <d v="2016-10-17T14:51:09"/>
    <n v="1479794340"/>
    <n v="1476715869"/>
    <b v="0"/>
    <n v="103"/>
    <b v="1"/>
    <s v="theater/spaces"/>
    <n v="1.1602222222222223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7-13T22:53:29"/>
    <d v="2016-07-13T22:53:29"/>
    <n v="1472338409"/>
    <n v="1468450409"/>
    <b v="0"/>
    <n v="62"/>
    <b v="1"/>
    <s v="theater/spaces"/>
    <n v="1.0087999999999999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4-27T16:13:06"/>
    <d v="2015-04-27T16:13:06"/>
    <n v="1434039186"/>
    <n v="1430151186"/>
    <b v="0"/>
    <n v="6"/>
    <b v="1"/>
    <s v="theater/spaces"/>
    <n v="1.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09-06T23:51:15"/>
    <d v="2012-09-06T23:51:15"/>
    <n v="1349567475"/>
    <n v="1346975475"/>
    <b v="0"/>
    <n v="182"/>
    <b v="1"/>
    <s v="theater/spaces"/>
    <n v="2.4641999999999999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02T12:13:33"/>
    <d v="2014-05-02T12:13:33"/>
    <n v="1401465600"/>
    <n v="1399032813"/>
    <b v="0"/>
    <n v="145"/>
    <b v="1"/>
    <s v="theater/spaces"/>
    <n v="3.0219999999999998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2-17T11:01:32"/>
    <d v="2017-02-17T11:01:32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2-18T16:54:11"/>
    <d v="2015-02-18T16:54:11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7-16T06:20:25"/>
    <d v="2016-07-16T06:20:25"/>
    <n v="1471242025"/>
    <n v="1468650025"/>
    <b v="0"/>
    <n v="99"/>
    <b v="1"/>
    <s v="theater/spaces"/>
    <n v="1.6801999999999999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0-20T17:00:47"/>
    <d v="2014-10-20T17:00:47"/>
    <n v="1416285300"/>
    <n v="1413824447"/>
    <b v="0"/>
    <n v="348"/>
    <b v="1"/>
    <s v="theater/spaces"/>
    <n v="1.0967666666666667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8-17T17:56:11"/>
    <d v="2015-08-17T17:56:11"/>
    <n v="1442426171"/>
    <n v="1439834171"/>
    <b v="0"/>
    <n v="41"/>
    <b v="1"/>
    <s v="theater/spaces"/>
    <n v="1.0668571428571429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08-15T21:10:47"/>
    <d v="2016-08-15T21:10:47"/>
    <n v="1476479447"/>
    <n v="1471295447"/>
    <b v="0"/>
    <n v="29"/>
    <b v="1"/>
    <s v="theater/spaces"/>
    <n v="1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8-12T01:04:19"/>
    <d v="2015-08-12T01:04:19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7-19T02:38:45"/>
    <d v="2016-07-19T02:38:45"/>
    <n v="1471487925"/>
    <n v="1468895925"/>
    <b v="0"/>
    <n v="23"/>
    <b v="1"/>
    <s v="theater/spaces"/>
    <n v="1.4653333333333334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01T12:50:55"/>
    <d v="2016-10-01T12:50:55"/>
    <n v="1477972740"/>
    <n v="1475326255"/>
    <b v="0"/>
    <n v="1260"/>
    <b v="1"/>
    <s v="theater/spaces"/>
    <n v="1.1253599999999999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4-04T13:26:49"/>
    <d v="2013-04-04T13:26:49"/>
    <n v="1367674009"/>
    <n v="1365082009"/>
    <b v="0"/>
    <n v="307"/>
    <b v="1"/>
    <s v="theater/spaces"/>
    <n v="1.0878684000000001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7-11T18:50:44"/>
    <d v="2013-07-11T18:50:44"/>
    <n v="1376654340"/>
    <n v="1373568644"/>
    <b v="0"/>
    <n v="329"/>
    <b v="1"/>
    <s v="theater/spaces"/>
    <n v="1.26732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07-19T21:26:13"/>
    <d v="2010-07-19T21:26:13"/>
    <n v="1285995540"/>
    <n v="1279574773"/>
    <b v="0"/>
    <n v="32"/>
    <b v="1"/>
    <s v="theater/spaces"/>
    <n v="2.1320000000000001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1-04T06:03:17"/>
    <d v="2016-01-04T06:03:17"/>
    <n v="1457071397"/>
    <n v="1451887397"/>
    <b v="0"/>
    <n v="27"/>
    <b v="1"/>
    <s v="theater/spaces"/>
    <n v="1.0049999999999999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02T19:03:58"/>
    <d v="2013-12-02T19:03:58"/>
    <n v="1388303940"/>
    <n v="1386011038"/>
    <b v="0"/>
    <n v="236"/>
    <b v="1"/>
    <s v="theater/spaces"/>
    <n v="1.087138999999999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2T19:00:21"/>
    <d v="2015-06-22T19:00:21"/>
    <n v="1435359600"/>
    <n v="1434999621"/>
    <b v="0"/>
    <n v="42"/>
    <b v="1"/>
    <s v="theater/spaces"/>
    <n v="1.075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d v="2015-12-21T20:50:48"/>
    <d v="2015-12-21T20:50:48"/>
    <n v="1453323048"/>
    <n v="1450731048"/>
    <b v="0"/>
    <n v="95"/>
    <b v="1"/>
    <s v="theater/spaces"/>
    <n v="1.1048192771084338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09-06T16:30:47"/>
    <d v="2015-09-06T16:30:47"/>
    <n v="1444149047"/>
    <n v="1441557047"/>
    <b v="0"/>
    <n v="37"/>
    <b v="1"/>
    <s v="theater/spaces"/>
    <n v="1.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3-20T01:41:39"/>
    <d v="2015-03-20T01:41:39"/>
    <n v="1429152600"/>
    <n v="1426815699"/>
    <b v="0"/>
    <n v="128"/>
    <b v="1"/>
    <s v="theater/spaces"/>
    <n v="1.1000666666666667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1-18T17:26:38"/>
    <d v="2016-01-18T17:26:38"/>
    <n v="1454433998"/>
    <n v="1453137998"/>
    <b v="0"/>
    <n v="156"/>
    <b v="1"/>
    <s v="theater/spaces"/>
    <n v="1.0934166666666667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7-23T03:44:15"/>
    <d v="2014-07-23T03:44:15"/>
    <n v="1408679055"/>
    <n v="1406087055"/>
    <b v="0"/>
    <n v="64"/>
    <b v="1"/>
    <s v="theater/spaces"/>
    <n v="1.3270650000000002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8-11T19:16:26"/>
    <d v="2014-08-11T19:16:26"/>
    <n v="1410324720"/>
    <n v="1407784586"/>
    <b v="0"/>
    <n v="58"/>
    <b v="1"/>
    <s v="theater/spaces"/>
    <n v="1.9084810126582279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3-14T23:44:14"/>
    <d v="2016-03-14T23:44:14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02T21:37:42"/>
    <d v="2014-12-02T21:37:42"/>
    <n v="1420060920"/>
    <n v="1417556262"/>
    <b v="0"/>
    <n v="47"/>
    <b v="1"/>
    <s v="theater/spaces"/>
    <n v="1.6639999999999999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5-15T00:20:55"/>
    <d v="2015-05-15T00:20:55"/>
    <n v="1434241255"/>
    <n v="1431649255"/>
    <b v="0"/>
    <n v="54"/>
    <b v="1"/>
    <s v="theater/spaces"/>
    <n v="1.066666666666666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4-05T04:02:40"/>
    <d v="2016-04-05T04:02:40"/>
    <n v="1462420960"/>
    <n v="1459828960"/>
    <b v="0"/>
    <n v="9"/>
    <b v="1"/>
    <s v="theater/spaces"/>
    <n v="1.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1-09T09:59:05"/>
    <d v="2017-01-09T09:59:05"/>
    <n v="1486547945"/>
    <n v="1483955945"/>
    <b v="1"/>
    <n v="35"/>
    <b v="0"/>
    <s v="theater/spaces"/>
    <n v="0.23628571428571429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4-28T16:04:54"/>
    <d v="2015-04-28T16:04:54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08-11T18:16:53"/>
    <d v="2014-08-11T18:16:53"/>
    <n v="1412222340"/>
    <n v="1407781013"/>
    <b v="0"/>
    <n v="3"/>
    <b v="0"/>
    <s v="theater/spaces"/>
    <n v="4.0000000000000001E-3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1-23T19:59:14"/>
    <d v="2015-01-23T19:59:14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4-11-10T22:59:50"/>
    <d v="2014-11-10T22:59:50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7-31T15:16:24"/>
    <d v="2014-07-31T15:16:24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3-04T15:36:51"/>
    <d v="2016-03-04T15:36:51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3-31T08:59:00"/>
    <d v="2016-03-31T08:59:00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7-09T22:27:26"/>
    <d v="2014-07-09T22:27:26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8-29T06:35:34"/>
    <d v="2015-08-29T06:35:34"/>
    <n v="1443422134"/>
    <n v="1440830134"/>
    <b v="0"/>
    <n v="6"/>
    <b v="0"/>
    <s v="theater/spaces"/>
    <n v="1.5227272727272728E-3"/>
    <n v="55.83"/>
    <s v="theater"/>
    <x v="38"/>
  </r>
  <r>
    <n v="3061"/>
    <s v="Help Save Parkway Cinemas!"/>
    <s v="Save a historic Local theater."/>
    <n v="1000000"/>
    <n v="0"/>
    <x v="2"/>
    <x v="0"/>
    <s v="USD"/>
    <d v="2014-07-14T18:49:08"/>
    <d v="2014-07-14T18:49:08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01T12:51:32"/>
    <d v="2015-09-01T12:51:32"/>
    <n v="1443636000"/>
    <n v="1441111892"/>
    <b v="0"/>
    <n v="67"/>
    <b v="0"/>
    <s v="theater/spaces"/>
    <n v="0.66839999999999999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d v="2016-09-17T22:08:58"/>
    <d v="2016-09-17T22:08:58"/>
    <n v="1477174138"/>
    <n v="1474150138"/>
    <b v="0"/>
    <n v="23"/>
    <b v="0"/>
    <s v="theater/spaces"/>
    <n v="0.19566666666666666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0-22T03:07:26"/>
    <d v="2015-10-22T03:07:26"/>
    <n v="1448175540"/>
    <n v="1445483246"/>
    <b v="0"/>
    <n v="72"/>
    <b v="0"/>
    <s v="theater/spaces"/>
    <n v="0.11294666666666667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05T01:19:32"/>
    <d v="2014-07-05T01:19:32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6-10T05:28:57"/>
    <d v="2016-06-10T05:28:57"/>
    <n v="1468128537"/>
    <n v="1465536537"/>
    <b v="0"/>
    <n v="15"/>
    <b v="0"/>
    <s v="theater/spaces"/>
    <n v="0.11985714285714286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8-10T22:31:19"/>
    <d v="2015-08-10T22:31:19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09-16T16:35:52"/>
    <d v="2015-09-16T16:35:52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1-14T20:00:34"/>
    <d v="2014-11-14T20:00:34"/>
    <n v="1418587234"/>
    <n v="1415995234"/>
    <b v="0"/>
    <n v="7"/>
    <b v="0"/>
    <s v="theater/spaces"/>
    <n v="0.14099999999999999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1-16T17:36:09"/>
    <d v="2016-11-16T17:36:09"/>
    <n v="1481132169"/>
    <n v="1479317769"/>
    <b v="0"/>
    <n v="16"/>
    <b v="0"/>
    <s v="theater/spaces"/>
    <n v="3.3399999999999999E-2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03T17:34:41"/>
    <d v="2015-04-03T17:34:41"/>
    <n v="1429595940"/>
    <n v="1428082481"/>
    <b v="0"/>
    <n v="117"/>
    <b v="0"/>
    <s v="theater/spaces"/>
    <n v="0.59775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15T16:34:22"/>
    <d v="2016-10-15T16:34:22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4-17T16:25:00"/>
    <d v="2015-04-17T16:25:00"/>
    <n v="1434309540"/>
    <n v="1429287900"/>
    <b v="0"/>
    <n v="7"/>
    <b v="0"/>
    <s v="theater/spaces"/>
    <n v="2.3035714285714285E-4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2-09T13:42:39"/>
    <d v="2016-02-09T13:42:39"/>
    <n v="1457617359"/>
    <n v="1455025359"/>
    <b v="0"/>
    <n v="3"/>
    <b v="0"/>
    <s v="theater/spaces"/>
    <n v="8.8000000000000003E-4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6-30T02:27:20"/>
    <d v="2016-06-30T02:27:20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d v="2015-08-10T15:38:43"/>
    <d v="2015-08-10T15:38:43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1-31T22:57:58"/>
    <d v="2017-01-31T22:57:58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1-27T03:19:55"/>
    <d v="2015-01-27T03:19:55"/>
    <n v="1424920795"/>
    <n v="1422328795"/>
    <b v="0"/>
    <n v="3"/>
    <b v="0"/>
    <s v="theater/spaces"/>
    <n v="1.1833333333333333E-3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2-20T17:07:15"/>
    <d v="2015-02-20T17:07:15"/>
    <n v="1427040435"/>
    <n v="1424452035"/>
    <b v="0"/>
    <n v="27"/>
    <b v="0"/>
    <s v="theater/spaces"/>
    <n v="8.4173998587352451E-3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0-28T00:40:44"/>
    <d v="2014-10-28T00:40:44"/>
    <n v="1419644444"/>
    <n v="1414456844"/>
    <b v="0"/>
    <n v="7"/>
    <b v="0"/>
    <s v="theater/spaces"/>
    <n v="1.8799999999999999E-4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8-21T04:21:31"/>
    <d v="2015-08-21T04:21:31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0-16T22:09:06"/>
    <d v="2015-10-16T22:09:06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8-02T13:31:18"/>
    <d v="2014-08-02T13:31:18"/>
    <n v="1409547600"/>
    <n v="1406986278"/>
    <b v="0"/>
    <n v="3"/>
    <b v="0"/>
    <s v="theater/spaces"/>
    <n v="2.8E-3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4-06T17:22:11"/>
    <d v="2015-04-06T17:22:11"/>
    <n v="1430851680"/>
    <n v="1428340931"/>
    <b v="0"/>
    <n v="6"/>
    <b v="0"/>
    <s v="theater/spaces"/>
    <n v="0.11579206701157921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8-30T21:12:39"/>
    <d v="2015-08-30T21:12:39"/>
    <n v="1443561159"/>
    <n v="1440969159"/>
    <b v="0"/>
    <n v="9"/>
    <b v="0"/>
    <s v="theater/spaces"/>
    <n v="2.4400000000000002E-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6-18T16:05:59"/>
    <d v="2015-06-18T16:05:59"/>
    <n v="1439827559"/>
    <n v="1434643559"/>
    <b v="0"/>
    <n v="3"/>
    <b v="0"/>
    <s v="theater/spaces"/>
    <n v="2.5000000000000001E-3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0-22T03:36:30"/>
    <d v="2016-10-22T03:36:30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4-12-08T13:44:07"/>
    <d v="2014-12-08T13:44:07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6-07T13:01:23"/>
    <d v="2016-06-07T13:01:23"/>
    <n v="1468029540"/>
    <n v="1465304483"/>
    <b v="0"/>
    <n v="45"/>
    <b v="0"/>
    <s v="theater/spaces"/>
    <n v="0.23416000000000001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3-02T19:39:05"/>
    <d v="2015-03-02T19:39:05"/>
    <n v="1430505545"/>
    <n v="1425325145"/>
    <b v="0"/>
    <n v="9"/>
    <b v="0"/>
    <s v="theater/spaces"/>
    <n v="5.080888888888889E-2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7-15T22:45:43"/>
    <d v="2016-07-15T22:45:43"/>
    <n v="1471214743"/>
    <n v="1468622743"/>
    <b v="0"/>
    <n v="9"/>
    <b v="0"/>
    <s v="theater/spaces"/>
    <n v="0.15920000000000001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09-08T14:51:52"/>
    <d v="2015-09-08T14:51:52"/>
    <n v="1444946400"/>
    <n v="1441723912"/>
    <b v="0"/>
    <n v="21"/>
    <b v="0"/>
    <s v="theater/spaces"/>
    <n v="1.1831900000000001E-2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01T21:49:01"/>
    <d v="2014-05-01T21:49:01"/>
    <n v="1401595140"/>
    <n v="1398980941"/>
    <b v="0"/>
    <n v="17"/>
    <b v="0"/>
    <s v="theater/spaces"/>
    <n v="0.22750000000000001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7-22T19:05:56"/>
    <d v="2015-07-22T19:05:56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6-02T00:36:20"/>
    <d v="2016-06-02T00:36:20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4-20T19:48:46"/>
    <d v="2015-04-20T19:48:46"/>
    <n v="1432151326"/>
    <n v="1429559326"/>
    <b v="0"/>
    <n v="14"/>
    <b v="0"/>
    <s v="theater/spaces"/>
    <n v="3.9750000000000001E-2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09-16T12:05:01"/>
    <d v="2016-09-16T12:05:01"/>
    <n v="1475848800"/>
    <n v="1474027501"/>
    <b v="0"/>
    <n v="42"/>
    <b v="0"/>
    <s v="theater/spaces"/>
    <n v="0.17150000000000001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5-12-21T19:00:49"/>
    <d v="2015-12-21T19:00:49"/>
    <n v="1454890620"/>
    <n v="1450724449"/>
    <b v="0"/>
    <n v="27"/>
    <b v="0"/>
    <s v="theater/spaces"/>
    <n v="3.608004104669061E-2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1-13T04:33:11"/>
    <d v="2016-01-13T04:33:11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09-20T14:56:15"/>
    <d v="2014-09-20T14:56:15"/>
    <n v="1413816975"/>
    <n v="1411224975"/>
    <b v="0"/>
    <n v="13"/>
    <b v="0"/>
    <s v="theater/spaces"/>
    <n v="0.1522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6-16T09:12:17"/>
    <d v="2015-06-16T09:12:17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7-04T08:10:18"/>
    <d v="2016-07-04T08:10:18"/>
    <n v="1471939818"/>
    <n v="1467619818"/>
    <b v="0"/>
    <n v="90"/>
    <b v="0"/>
    <s v="theater/spaces"/>
    <n v="0.391125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4-13T03:45:06"/>
    <d v="2015-04-13T03:45:06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1-02T21:48:31"/>
    <d v="2015-01-02T21:48:31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08-25T17:15:16"/>
    <d v="2014-08-25T17:15:16"/>
    <n v="1413694800"/>
    <n v="1408986916"/>
    <b v="0"/>
    <n v="31"/>
    <b v="0"/>
    <s v="theater/spaces"/>
    <n v="0.4236099230111206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8-25T10:17:56"/>
    <d v="2015-08-25T10:17:56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04T19:32:31"/>
    <d v="2015-05-04T19:32:31"/>
    <n v="1431372751"/>
    <n v="1430767951"/>
    <b v="0"/>
    <n v="29"/>
    <b v="0"/>
    <s v="theater/spaces"/>
    <n v="0.197625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d v="2015-02-27T16:19:54"/>
    <d v="2015-02-27T16:19:54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7-24T03:00:10"/>
    <d v="2014-07-24T03:00:10"/>
    <n v="1409194810"/>
    <n v="1406170810"/>
    <b v="0"/>
    <n v="114"/>
    <b v="0"/>
    <s v="theater/spaces"/>
    <n v="0.2503018867924528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1-10T00:45:19"/>
    <d v="2017-01-10T00:45:19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09-03T14:17:00"/>
    <d v="2014-09-03T14:17:00"/>
    <n v="1412432220"/>
    <n v="1409753820"/>
    <b v="0"/>
    <n v="76"/>
    <b v="0"/>
    <s v="theater/spaces"/>
    <n v="0.26640000000000003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09-02T02:55:34"/>
    <d v="2016-09-02T02:55:34"/>
    <n v="1477968934"/>
    <n v="1472784934"/>
    <b v="0"/>
    <n v="9"/>
    <b v="0"/>
    <s v="theater/spaces"/>
    <n v="4.7363636363636365E-2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3-18T17:33:02"/>
    <d v="2015-03-18T17:33:02"/>
    <n v="1429291982"/>
    <n v="1426699982"/>
    <b v="0"/>
    <n v="37"/>
    <b v="0"/>
    <s v="theater/spaces"/>
    <n v="4.2435339894712751E-2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7-23T15:10:50"/>
    <d v="2014-07-23T15:10:50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5-06T10:43:47"/>
    <d v="2016-05-06T10:43:47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3-18T12:22:05"/>
    <d v="2015-03-18T12:22:05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19T08:59:20"/>
    <d v="2016-05-19T08:59:20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6-13T15:35:23"/>
    <d v="2016-06-13T15:35:23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2-25T01:05:32"/>
    <d v="2015-02-25T01:05:32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3-06T22:36:36"/>
    <d v="2016-03-06T22:36:36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7-28T16:18:55"/>
    <d v="2014-07-28T16:18:55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d v="2016-11-04T22:22:12"/>
    <d v="2016-11-04T22:22:12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6-09T23:49:58"/>
    <d v="2016-06-09T23:49:58"/>
    <n v="1468108198"/>
    <n v="1465516198"/>
    <b v="0"/>
    <n v="348"/>
    <b v="0"/>
    <s v="theater/spaces"/>
    <n v="0.68153600000000003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4-12-04T18:43:21"/>
    <d v="2014-12-04T18:43:21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x v="0"/>
    <s v="USD"/>
    <d v="2015-12-08T04:57:52"/>
    <d v="2015-12-08T04:57:52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2-27T00:26:02"/>
    <d v="2016-02-27T00:26:02"/>
    <n v="1459121162"/>
    <n v="1456532762"/>
    <b v="0"/>
    <n v="17"/>
    <b v="0"/>
    <s v="theater/spaces"/>
    <n v="4.1599999999999998E-2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1-30T20:33:49"/>
    <d v="2015-01-30T20:33:49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2-14T19:49:01"/>
    <d v="2017-02-14T19:49:01"/>
    <n v="1489690141"/>
    <n v="1487101741"/>
    <b v="0"/>
    <n v="117"/>
    <b v="0"/>
    <s v="theater/plays"/>
    <n v="1.0860666666666667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3-09T20:13:39"/>
    <d v="2017-03-09T20:13:39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3-14T15:21:56"/>
    <d v="2017-03-14T15:21:56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d v="2017-03-09T13:54:05"/>
    <d v="2017-03-09T13:54:05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d v="2017-02-20T08:24:20"/>
    <d v="2017-02-20T08:24:20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2-22T13:33:54"/>
    <d v="2017-02-22T13:33:54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06T17:16:59"/>
    <d v="2017-03-06T17:16:59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3-13T03:38:41"/>
    <d v="2017-03-13T03:38:41"/>
    <n v="1491277121"/>
    <n v="1489376321"/>
    <b v="0"/>
    <n v="7"/>
    <b v="0"/>
    <s v="theater/plays"/>
    <n v="0.20849420849420849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2-23T11:05:54"/>
    <d v="2017-02-23T11:05:54"/>
    <n v="1491001140"/>
    <n v="1487847954"/>
    <b v="0"/>
    <n v="22"/>
    <b v="0"/>
    <s v="theater/plays"/>
    <n v="1.27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3-13T21:14:29"/>
    <d v="2017-03-13T21:14:29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3-15T15:30:07"/>
    <d v="2017-03-15T15:30:07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2-19T06:29:20"/>
    <d v="2017-02-19T06:29:20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3-08T17:15:03"/>
    <d v="2017-03-08T17:15:03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3-06T18:04:48"/>
    <d v="2017-03-06T18:04:48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2-17T12:18:59"/>
    <d v="2017-02-17T12:18:59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3-14T08:35:56"/>
    <d v="2017-03-14T08:35:56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02T12:55:07"/>
    <d v="2017-03-02T12:55:07"/>
    <n v="1489903200"/>
    <n v="1488459307"/>
    <b v="0"/>
    <n v="30"/>
    <b v="0"/>
    <s v="theater/plays"/>
    <n v="0.754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1-27T00:58:54"/>
    <d v="2017-01-27T00:58:54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3-02T16:22:46"/>
    <d v="2017-03-02T16:22:46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09-27T23:15:55"/>
    <d v="2014-09-27T23:15:55"/>
    <n v="1415319355"/>
    <n v="1411859755"/>
    <b v="1"/>
    <n v="213"/>
    <b v="1"/>
    <s v="theater/plays"/>
    <n v="1.1752499999999999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09-09T15:58:04"/>
    <d v="2014-09-09T15:58:04"/>
    <n v="1412136000"/>
    <n v="1410278284"/>
    <b v="1"/>
    <n v="57"/>
    <b v="1"/>
    <s v="theater/plays"/>
    <n v="1.3116666666666668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1-13T00:25:00"/>
    <d v="2012-11-13T00:25:00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0-10-27T06:20:03"/>
    <d v="2010-10-27T06:20:03"/>
    <n v="1295928000"/>
    <n v="1288160403"/>
    <b v="1"/>
    <n v="104"/>
    <b v="1"/>
    <s v="theater/plays"/>
    <n v="1.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8-11T20:09:34"/>
    <d v="2014-08-11T20:09:34"/>
    <n v="1410379774"/>
    <n v="1407787774"/>
    <b v="1"/>
    <n v="34"/>
    <b v="1"/>
    <s v="theater/plays"/>
    <n v="1.004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0-03T20:49:27"/>
    <d v="2013-10-03T20:49:27"/>
    <n v="1383425367"/>
    <n v="1380833367"/>
    <b v="1"/>
    <n v="67"/>
    <b v="1"/>
    <s v="theater/plays"/>
    <n v="1.059545454545454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3-31T03:42:17"/>
    <d v="2011-03-31T03:42:17"/>
    <n v="1304225940"/>
    <n v="1301542937"/>
    <b v="1"/>
    <n v="241"/>
    <b v="1"/>
    <s v="theater/plays"/>
    <n v="3.3558333333333334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3-02T21:00:58"/>
    <d v="2012-03-02T21:00:58"/>
    <n v="1333310458"/>
    <n v="1330722058"/>
    <b v="1"/>
    <n v="123"/>
    <b v="1"/>
    <s v="theater/plays"/>
    <n v="1.1292857142857142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1-20T11:58:45"/>
    <d v="2012-11-20T11:58:45"/>
    <n v="1356004725"/>
    <n v="1353412725"/>
    <b v="1"/>
    <n v="302"/>
    <b v="1"/>
    <s v="theater/plays"/>
    <n v="1.885046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4-27T22:52:24"/>
    <d v="2012-04-27T22:52:24"/>
    <n v="1338591144"/>
    <n v="1335567144"/>
    <b v="1"/>
    <n v="89"/>
    <b v="1"/>
    <s v="theater/plays"/>
    <n v="1.0181818181818181"/>
    <n v="62.92"/>
    <s v="theater"/>
    <x v="6"/>
  </r>
  <r>
    <n v="3157"/>
    <s v="Summer FourPlay"/>
    <s v="Four Directors.  Four One Acts.  Four Genres.  For You."/>
    <n v="4000"/>
    <n v="4040"/>
    <x v="0"/>
    <x v="0"/>
    <s v="USD"/>
    <d v="2014-07-09T18:55:05"/>
    <d v="2014-07-09T18:55:05"/>
    <n v="1405746000"/>
    <n v="1404932105"/>
    <b v="1"/>
    <n v="41"/>
    <b v="1"/>
    <s v="theater/plays"/>
    <n v="1.01"/>
    <n v="98.54"/>
    <s v="theater"/>
    <x v="6"/>
  </r>
  <r>
    <n v="3158"/>
    <s v="Nursery Crimes"/>
    <s v="A 40s crime-noir play using nursery rhyme characters."/>
    <n v="5000"/>
    <n v="5700"/>
    <x v="0"/>
    <x v="0"/>
    <s v="USD"/>
    <d v="2013-06-22T20:09:12"/>
    <d v="2013-06-22T20:09:12"/>
    <n v="1374523752"/>
    <n v="1371931752"/>
    <b v="1"/>
    <n v="69"/>
    <b v="1"/>
    <s v="theater/plays"/>
    <n v="1.1399999999999999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1-12-07T01:36:01"/>
    <d v="2011-12-07T01:36:01"/>
    <n v="1326927600"/>
    <n v="1323221761"/>
    <b v="1"/>
    <n v="52"/>
    <b v="1"/>
    <s v="theater/plays"/>
    <n v="1.3348133333333334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7-21T06:21:27"/>
    <d v="2014-07-21T06:21:27"/>
    <n v="1407905940"/>
    <n v="1405923687"/>
    <b v="1"/>
    <n v="57"/>
    <b v="1"/>
    <s v="theater/plays"/>
    <n v="1.0153333333333334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09-15T12:52:02"/>
    <d v="2014-09-15T12:52:02"/>
    <n v="1413377522"/>
    <n v="1410785522"/>
    <b v="1"/>
    <n v="74"/>
    <b v="1"/>
    <s v="theater/plays"/>
    <n v="1.0509999999999999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6-09T16:27:42"/>
    <d v="2014-06-09T16:27:42"/>
    <n v="1404698400"/>
    <n v="1402331262"/>
    <b v="1"/>
    <n v="63"/>
    <b v="1"/>
    <s v="theater/plays"/>
    <n v="1.2715000000000001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5-16T18:05:25"/>
    <d v="2014-05-16T18:05:25"/>
    <n v="1402855525"/>
    <n v="1400263525"/>
    <b v="1"/>
    <n v="72"/>
    <b v="1"/>
    <s v="theater/plays"/>
    <n v="1.1115384615384616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5-07T19:20:15"/>
    <d v="2014-05-07T19:20:15"/>
    <n v="1402341615"/>
    <n v="1399490415"/>
    <b v="1"/>
    <n v="71"/>
    <b v="1"/>
    <s v="theater/plays"/>
    <n v="1.0676000000000001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4-11T03:49:20"/>
    <d v="2011-04-11T03:49:20"/>
    <n v="1304395140"/>
    <n v="1302493760"/>
    <b v="1"/>
    <n v="21"/>
    <b v="1"/>
    <s v="theater/plays"/>
    <n v="1.6266666666666667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0-28T16:35:53"/>
    <d v="2014-10-28T16:35:53"/>
    <n v="1416988740"/>
    <n v="1414514153"/>
    <b v="1"/>
    <n v="930"/>
    <b v="1"/>
    <s v="theater/plays"/>
    <n v="1.6022808571428573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7-19T04:13:01"/>
    <d v="2014-07-19T04:13:01"/>
    <n v="1406952781"/>
    <n v="1405743181"/>
    <b v="1"/>
    <n v="55"/>
    <b v="1"/>
    <s v="theater/plays"/>
    <n v="1.161666666666666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5-13T02:32:33"/>
    <d v="2014-05-13T02:32:33"/>
    <n v="1402696800"/>
    <n v="1399948353"/>
    <b v="1"/>
    <n v="61"/>
    <b v="1"/>
    <s v="theater/plays"/>
    <n v="1.242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d v="2013-11-13T17:42:41"/>
    <d v="2013-11-13T17:42:41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5-30T01:55:44"/>
    <d v="2014-05-30T01:55:44"/>
    <n v="1404273600"/>
    <n v="1401414944"/>
    <b v="1"/>
    <n v="71"/>
    <b v="1"/>
    <s v="theater/plays"/>
    <n v="1.1225000000000001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4-06T14:35:58"/>
    <d v="2016-04-06T14:35:58"/>
    <n v="1462545358"/>
    <n v="1459953358"/>
    <b v="1"/>
    <n v="117"/>
    <b v="1"/>
    <s v="theater/plays"/>
    <n v="1.0881428571428571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1-15T17:31:08"/>
    <d v="2012-01-15T17:31:08"/>
    <n v="1329240668"/>
    <n v="1326648668"/>
    <b v="1"/>
    <n v="29"/>
    <b v="1"/>
    <s v="theater/plays"/>
    <n v="1.1499999999999999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8-27T21:04:52"/>
    <d v="2014-08-27T21:04:52"/>
    <n v="1411765492"/>
    <n v="1409173492"/>
    <b v="1"/>
    <n v="74"/>
    <b v="1"/>
    <s v="theater/plays"/>
    <n v="1.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11T20:45:08"/>
    <d v="2014-08-11T20:45:08"/>
    <n v="1408999508"/>
    <n v="1407789908"/>
    <b v="1"/>
    <n v="23"/>
    <b v="1"/>
    <s v="theater/plays"/>
    <n v="1.0113333333333334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0-12-19T21:17:07"/>
    <d v="2010-12-19T21:17:07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7-22T22:20:31"/>
    <d v="2013-07-22T22:20:31"/>
    <n v="1376838000"/>
    <n v="1374531631"/>
    <b v="1"/>
    <n v="55"/>
    <b v="1"/>
    <s v="theater/plays"/>
    <n v="1.148421052631579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5-22T16:00:09"/>
    <d v="2014-05-22T16:00:09"/>
    <n v="1403366409"/>
    <n v="1400774409"/>
    <b v="1"/>
    <n v="51"/>
    <b v="1"/>
    <s v="theater/plays"/>
    <n v="1.1739999999999999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6-16T14:31:15"/>
    <d v="2014-06-16T14:31:15"/>
    <n v="1405521075"/>
    <n v="1402929075"/>
    <b v="1"/>
    <n v="78"/>
    <b v="1"/>
    <s v="theater/plays"/>
    <n v="1.7173333333333334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4-11T16:51:11"/>
    <d v="2013-04-11T16:51:11"/>
    <n v="1367859071"/>
    <n v="1365699071"/>
    <b v="1"/>
    <n v="62"/>
    <b v="1"/>
    <s v="theater/plays"/>
    <n v="1.141623809523809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5-21T09:54:09"/>
    <d v="2014-05-21T09:54:09"/>
    <n v="1403258049"/>
    <n v="1400666049"/>
    <b v="1"/>
    <n v="45"/>
    <b v="1"/>
    <s v="theater/plays"/>
    <n v="1.1975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5-20T07:26:27"/>
    <d v="2014-05-20T07:26:27"/>
    <n v="1402848000"/>
    <n v="1400570787"/>
    <b v="1"/>
    <n v="15"/>
    <b v="1"/>
    <s v="theater/plays"/>
    <n v="1.0900000000000001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1-12-06T22:47:01"/>
    <d v="2011-12-06T22:47:01"/>
    <n v="1328029200"/>
    <n v="1323211621"/>
    <b v="1"/>
    <n v="151"/>
    <b v="1"/>
    <s v="theater/plays"/>
    <n v="1.0088571428571429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05T19:04:29"/>
    <d v="2013-08-05T19:04:29"/>
    <n v="1377284669"/>
    <n v="1375729469"/>
    <b v="1"/>
    <n v="68"/>
    <b v="1"/>
    <s v="theater/plays"/>
    <n v="1.0900000000000001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6-01T23:50:31"/>
    <d v="2014-06-01T23:50:31"/>
    <n v="1404258631"/>
    <n v="1401666631"/>
    <b v="1"/>
    <n v="46"/>
    <b v="1"/>
    <s v="theater/plays"/>
    <n v="1.0720930232558139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09T23:27:21"/>
    <d v="2014-07-09T23:27:21"/>
    <n v="1405553241"/>
    <n v="1404948441"/>
    <b v="1"/>
    <n v="24"/>
    <b v="1"/>
    <s v="theater/plays"/>
    <n v="1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8-17T22:10:38"/>
    <d v="2014-08-17T22:10:38"/>
    <n v="1410901200"/>
    <n v="1408313438"/>
    <b v="1"/>
    <n v="70"/>
    <b v="1"/>
    <s v="theater/plays"/>
    <n v="1.0218750000000001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7-15T15:59:33"/>
    <d v="2014-07-15T15:59:33"/>
    <n v="1407167973"/>
    <n v="1405439973"/>
    <b v="1"/>
    <n v="244"/>
    <b v="1"/>
    <s v="theater/plays"/>
    <n v="1.1629333333333334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5-20T09:58:22"/>
    <d v="2015-05-20T09:58:22"/>
    <n v="1433930302"/>
    <n v="1432115902"/>
    <b v="0"/>
    <n v="9"/>
    <b v="0"/>
    <s v="theater/musical"/>
    <n v="0.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4-24T08:18:52"/>
    <d v="2015-04-24T08:18:52"/>
    <n v="1432455532"/>
    <n v="1429863532"/>
    <b v="0"/>
    <n v="19"/>
    <b v="0"/>
    <s v="theater/musical"/>
    <n v="0.12327272727272727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1-09T03:37:55"/>
    <d v="2016-11-09T03:37:55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6-17T18:07:49"/>
    <d v="2016-06-17T18:07:49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1-14T22:34:19"/>
    <d v="2015-01-14T22:34:19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1-06T23:14:16"/>
    <d v="2015-01-06T23:14:16"/>
    <n v="1424474056"/>
    <n v="1420586056"/>
    <b v="0"/>
    <n v="24"/>
    <b v="0"/>
    <s v="theater/musical"/>
    <n v="0.1174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6-27T01:29:58"/>
    <d v="2015-06-27T01:29:58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1-13T14:15:42"/>
    <d v="2015-01-13T14:15:42"/>
    <n v="1423750542"/>
    <n v="1421158542"/>
    <b v="0"/>
    <n v="39"/>
    <b v="0"/>
    <s v="theater/musical"/>
    <n v="0.59142857142857141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6-02T14:21:15"/>
    <d v="2015-06-02T14:21:15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1-05T11:50:18"/>
    <d v="2015-01-05T11:50:18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1-09T10:11:17"/>
    <d v="2015-01-09T10:11:17"/>
    <n v="1424081477"/>
    <n v="1420798277"/>
    <b v="0"/>
    <n v="3"/>
    <b v="0"/>
    <s v="theater/musical"/>
    <n v="3.6666666666666666E-3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8-07T18:16:58"/>
    <d v="2014-08-07T18:16:58"/>
    <n v="1410037200"/>
    <n v="1407435418"/>
    <b v="0"/>
    <n v="53"/>
    <b v="0"/>
    <s v="theater/musical"/>
    <n v="0.52159999999999995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3-31T07:41:41"/>
    <d v="2016-03-31T07:41:41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10T18:24:37"/>
    <d v="2014-08-10T18:24:37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0-16T20:29:06"/>
    <d v="2015-10-16T20:29:06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8-26T23:43:42"/>
    <d v="2015-08-26T23:43:42"/>
    <n v="1443224622"/>
    <n v="1440632622"/>
    <b v="0"/>
    <n v="6"/>
    <b v="0"/>
    <s v="theater/musical"/>
    <n v="0.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6-17T16:27:59"/>
    <d v="2015-06-17T16:27:59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4-01T08:59:32"/>
    <d v="2015-04-01T08:59:32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8-20T06:37:31"/>
    <d v="2015-08-20T06:37:31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2-22T06:40:07"/>
    <d v="2015-02-22T06:40:07"/>
    <n v="1429767607"/>
    <n v="1424587207"/>
    <b v="0"/>
    <n v="36"/>
    <b v="0"/>
    <s v="theater/musical"/>
    <n v="0.46363636363636362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07T14:31:17"/>
    <d v="2014-07-07T14:31:17"/>
    <n v="1406557877"/>
    <n v="1404743477"/>
    <b v="1"/>
    <n v="82"/>
    <b v="1"/>
    <s v="theater/plays"/>
    <n v="1.0349999999999999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5-19T15:17:38"/>
    <d v="2014-05-19T15:17:38"/>
    <n v="1403305200"/>
    <n v="1400512658"/>
    <b v="1"/>
    <n v="226"/>
    <b v="1"/>
    <s v="theater/plays"/>
    <n v="1.1932315789473684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4-14T22:28:39"/>
    <d v="2012-04-14T22:28:39"/>
    <n v="1338523140"/>
    <n v="1334442519"/>
    <b v="1"/>
    <n v="60"/>
    <b v="1"/>
    <s v="theater/plays"/>
    <n v="1.2576666666666667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7-14T14:04:40"/>
    <d v="2014-07-14T14:04:40"/>
    <n v="1408068000"/>
    <n v="1405346680"/>
    <b v="1"/>
    <n v="322"/>
    <b v="1"/>
    <s v="theater/plays"/>
    <n v="1.1974347826086957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d v="2014-07-09T19:05:51"/>
    <d v="2014-07-09T19:05:51"/>
    <n v="1407524751"/>
    <n v="1404932751"/>
    <b v="1"/>
    <n v="94"/>
    <b v="1"/>
    <s v="theater/plays"/>
    <n v="1.2625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6-16T18:19:19"/>
    <d v="2015-06-16T18:19:19"/>
    <n v="1437934759"/>
    <n v="1434478759"/>
    <b v="1"/>
    <n v="47"/>
    <b v="1"/>
    <s v="theater/plays"/>
    <n v="1.0011666666666668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5-11-29T19:01:13"/>
    <d v="2015-11-29T19:01:13"/>
    <n v="1452038100"/>
    <n v="1448823673"/>
    <b v="1"/>
    <n v="115"/>
    <b v="1"/>
    <s v="theater/plays"/>
    <n v="1.0213333333333334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8-03T15:57:51"/>
    <d v="2015-08-03T15:57:51"/>
    <n v="1441857540"/>
    <n v="1438617471"/>
    <b v="1"/>
    <n v="134"/>
    <b v="1"/>
    <s v="theater/plays"/>
    <n v="1.0035142857142858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6-10T11:06:11"/>
    <d v="2015-06-10T11:06:11"/>
    <n v="1436625000"/>
    <n v="1433934371"/>
    <b v="1"/>
    <n v="35"/>
    <b v="1"/>
    <s v="theater/plays"/>
    <n v="1.0004999999999999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0-05T13:06:24"/>
    <d v="2016-10-05T13:06:24"/>
    <n v="1478264784"/>
    <n v="1475672784"/>
    <b v="1"/>
    <n v="104"/>
    <b v="1"/>
    <s v="theater/plays"/>
    <n v="1.1602222222222223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1-28T00:03:06"/>
    <d v="2014-11-28T00:03:06"/>
    <n v="1419984000"/>
    <n v="1417132986"/>
    <b v="1"/>
    <n v="184"/>
    <b v="1"/>
    <s v="theater/plays"/>
    <n v="1.0209999999999999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2-15T23:35:47"/>
    <d v="2015-02-15T23:35:47"/>
    <n v="1427063747"/>
    <n v="1424043347"/>
    <b v="1"/>
    <n v="119"/>
    <b v="1"/>
    <s v="theater/plays"/>
    <n v="1.0011000000000001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d v="2017-02-06T20:00:04"/>
    <d v="2017-02-06T20:00:04"/>
    <n v="1489352400"/>
    <n v="1486411204"/>
    <b v="1"/>
    <n v="59"/>
    <b v="1"/>
    <s v="theater/plays"/>
    <n v="1.0084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5-31T16:43:23"/>
    <d v="2015-05-31T16:43:23"/>
    <n v="1436114603"/>
    <n v="1433090603"/>
    <b v="1"/>
    <n v="113"/>
    <b v="1"/>
    <s v="theater/plays"/>
    <n v="1.0342499999999999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09-23T13:58:17"/>
    <d v="2015-09-23T13:58:17"/>
    <n v="1445722140"/>
    <n v="1443016697"/>
    <b v="1"/>
    <n v="84"/>
    <b v="1"/>
    <s v="theater/plays"/>
    <n v="1.248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7-21T20:02:56"/>
    <d v="2015-07-21T20:02:56"/>
    <n v="1440100976"/>
    <n v="1437508976"/>
    <b v="1"/>
    <n v="74"/>
    <b v="1"/>
    <s v="theater/plays"/>
    <n v="1.0951612903225807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6-11-23T20:25:13"/>
    <d v="2016-11-23T20:25:13"/>
    <n v="1484024400"/>
    <n v="1479932713"/>
    <b v="1"/>
    <n v="216"/>
    <b v="1"/>
    <s v="theater/plays"/>
    <n v="1.0203333333333333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5-13T13:25:38"/>
    <d v="2016-05-13T13:25:38"/>
    <n v="1464987600"/>
    <n v="1463145938"/>
    <b v="1"/>
    <n v="39"/>
    <b v="1"/>
    <s v="theater/plays"/>
    <n v="1.0235000000000001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09-30T14:00:12"/>
    <d v="2015-09-30T14:00:12"/>
    <n v="1446213612"/>
    <n v="1443621612"/>
    <b v="1"/>
    <n v="21"/>
    <b v="1"/>
    <s v="theater/plays"/>
    <n v="1.0416666666666667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6-12-18T21:10:36"/>
    <d v="2016-12-18T21:10:36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d v="2015-11-15T17:01:24"/>
    <d v="2015-11-15T17:01:24"/>
    <n v="1450328340"/>
    <n v="1447606884"/>
    <b v="1"/>
    <n v="37"/>
    <b v="1"/>
    <s v="theater/plays"/>
    <n v="1.0234285714285714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0-21T06:59:58"/>
    <d v="2014-10-21T06:59:58"/>
    <n v="1416470398"/>
    <n v="1413874798"/>
    <b v="1"/>
    <n v="202"/>
    <b v="1"/>
    <s v="theater/plays"/>
    <n v="1.0786500000000001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16T04:02:06"/>
    <d v="2014-09-16T04:02:06"/>
    <n v="1412135940"/>
    <n v="1410840126"/>
    <b v="1"/>
    <n v="37"/>
    <b v="1"/>
    <s v="theater/plays"/>
    <n v="1.0988461538461538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3-17T22:39:07"/>
    <d v="2016-03-17T22:39:07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4-03T19:31:57"/>
    <d v="2016-04-03T19:31:57"/>
    <n v="1462334340"/>
    <n v="1459711917"/>
    <b v="1"/>
    <n v="26"/>
    <b v="1"/>
    <s v="theater/plays"/>
    <n v="1.312000000000000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1-31T19:19:15"/>
    <d v="2017-01-31T19:19:15"/>
    <n v="1488482355"/>
    <n v="1485890355"/>
    <b v="0"/>
    <n v="61"/>
    <b v="1"/>
    <s v="theater/plays"/>
    <n v="1.187999999999999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6-12-30T18:56:48"/>
    <d v="2016-12-30T18:56:48"/>
    <n v="1485991860"/>
    <n v="1483124208"/>
    <b v="0"/>
    <n v="115"/>
    <b v="1"/>
    <s v="theater/plays"/>
    <n v="1.0039275000000001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6-01T08:20:51"/>
    <d v="2016-06-01T08:20:51"/>
    <n v="1467361251"/>
    <n v="1464769251"/>
    <b v="1"/>
    <n v="181"/>
    <b v="1"/>
    <s v="theater/plays"/>
    <n v="1.0320666666666667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1-28T22:00:33"/>
    <d v="2016-11-28T22:00:33"/>
    <n v="1482962433"/>
    <n v="1480370433"/>
    <b v="0"/>
    <n v="110"/>
    <b v="1"/>
    <s v="theater/plays"/>
    <n v="1.006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05T11:23:04"/>
    <d v="2015-09-05T11:23:04"/>
    <n v="1443499140"/>
    <n v="1441452184"/>
    <b v="1"/>
    <n v="269"/>
    <b v="1"/>
    <s v="theater/plays"/>
    <n v="1.0078754285714286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6-01T12:14:58"/>
    <d v="2015-06-01T12:14:58"/>
    <n v="1435752898"/>
    <n v="1433160898"/>
    <b v="1"/>
    <n v="79"/>
    <b v="1"/>
    <s v="theater/plays"/>
    <n v="1.1232142857142857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01T02:08:13"/>
    <d v="2015-10-01T02:08:13"/>
    <n v="1445817540"/>
    <n v="1443665293"/>
    <b v="1"/>
    <n v="104"/>
    <b v="1"/>
    <s v="theater/plays"/>
    <n v="1.0591914022517912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1-19T16:39:08"/>
    <d v="2017-01-19T16:39:08"/>
    <n v="1487286000"/>
    <n v="1484843948"/>
    <b v="0"/>
    <n v="34"/>
    <b v="1"/>
    <s v="theater/plays"/>
    <n v="1.0056666666666667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09-11T07:47:50"/>
    <d v="2014-09-11T07:47:50"/>
    <n v="1413269940"/>
    <n v="1410421670"/>
    <b v="1"/>
    <n v="167"/>
    <b v="1"/>
    <s v="theater/plays"/>
    <n v="1.1530588235294117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8-20T18:08:12"/>
    <d v="2014-08-20T18:08:12"/>
    <n v="1411150092"/>
    <n v="1408558092"/>
    <b v="1"/>
    <n v="183"/>
    <b v="1"/>
    <s v="theater/plays"/>
    <n v="1.273042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09-15T02:19:22"/>
    <d v="2015-09-15T02:19:22"/>
    <n v="1444348800"/>
    <n v="1442283562"/>
    <b v="1"/>
    <n v="71"/>
    <b v="1"/>
    <s v="theater/plays"/>
    <n v="1.028375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1-01T16:39:42"/>
    <d v="2016-11-01T16:39:42"/>
    <n v="1480613982"/>
    <n v="1478018382"/>
    <b v="0"/>
    <n v="69"/>
    <b v="1"/>
    <s v="theater/plays"/>
    <n v="1.0293749999999999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5-11T14:24:18"/>
    <d v="2015-05-11T14:24:18"/>
    <n v="1434074400"/>
    <n v="1431354258"/>
    <b v="0"/>
    <n v="270"/>
    <b v="1"/>
    <s v="theater/plays"/>
    <n v="1.043047619047619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8-14T11:20:00"/>
    <d v="2015-08-14T11:20:00"/>
    <n v="1442030340"/>
    <n v="1439551200"/>
    <b v="1"/>
    <n v="193"/>
    <b v="1"/>
    <s v="theater/plays"/>
    <n v="1.112200000000000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6-12T10:25:12"/>
    <d v="2015-06-12T10:25:12"/>
    <n v="1436696712"/>
    <n v="1434104712"/>
    <b v="1"/>
    <n v="57"/>
    <b v="1"/>
    <s v="theater/plays"/>
    <n v="1.058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3-05T21:19:17"/>
    <d v="2015-03-05T21:19:17"/>
    <n v="1428178757"/>
    <n v="1425590357"/>
    <b v="1"/>
    <n v="200"/>
    <b v="1"/>
    <s v="theater/plays"/>
    <n v="1.0079166666666666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5-21T17:55:14"/>
    <d v="2015-05-21T17:55:14"/>
    <n v="1434822914"/>
    <n v="1432230914"/>
    <b v="1"/>
    <n v="88"/>
    <b v="1"/>
    <s v="theater/plays"/>
    <n v="1.0492727272727274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0-06T17:48:44"/>
    <d v="2014-10-06T17:48:44"/>
    <n v="1415213324"/>
    <n v="1412617724"/>
    <b v="1"/>
    <n v="213"/>
    <b v="1"/>
    <s v="theater/plays"/>
    <n v="1.0155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5-22T17:32:46"/>
    <d v="2015-05-22T17:32:46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d v="2016-08-08T11:20:40"/>
    <d v="2016-08-08T11:20:40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8-20T13:50:28"/>
    <d v="2016-08-20T13:50:28"/>
    <n v="1473306300"/>
    <n v="1471701028"/>
    <b v="1"/>
    <n v="115"/>
    <b v="1"/>
    <s v="theater/plays"/>
    <n v="1.0182500000000001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2-24T02:03:29"/>
    <d v="2015-02-24T02:03:29"/>
    <n v="1427331809"/>
    <n v="1424743409"/>
    <b v="1"/>
    <n v="186"/>
    <b v="1"/>
    <s v="theater/plays"/>
    <n v="1.012576923076923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09-07T18:26:15"/>
    <d v="2014-09-07T18:26:15"/>
    <n v="1412706375"/>
    <n v="1410114375"/>
    <b v="1"/>
    <n v="18"/>
    <b v="1"/>
    <s v="theater/plays"/>
    <n v="1.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5-20T13:46:17"/>
    <d v="2015-05-20T13:46:17"/>
    <n v="1433995140"/>
    <n v="1432129577"/>
    <b v="1"/>
    <n v="176"/>
    <b v="1"/>
    <s v="theater/plays"/>
    <n v="1.2806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1-23T13:25:52"/>
    <d v="2017-01-23T13:25:52"/>
    <n v="1487769952"/>
    <n v="1485177952"/>
    <b v="0"/>
    <n v="41"/>
    <b v="1"/>
    <s v="theater/plays"/>
    <n v="1.0629949999999999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4-12-09T21:17:41"/>
    <d v="2014-12-09T21:17:41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01T18:15:45"/>
    <d v="2016-09-01T18:15:45"/>
    <n v="1475294340"/>
    <n v="1472753745"/>
    <b v="1"/>
    <n v="97"/>
    <b v="1"/>
    <s v="theater/plays"/>
    <n v="1.0616782608695652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0-26T16:08:38"/>
    <d v="2015-10-26T16:08:38"/>
    <n v="1448903318"/>
    <n v="1445875718"/>
    <b v="1"/>
    <n v="73"/>
    <b v="1"/>
    <s v="theater/plays"/>
    <n v="1.0924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6-16T17:24:36"/>
    <d v="2015-06-16T17:24:36"/>
    <n v="1437067476"/>
    <n v="1434475476"/>
    <b v="1"/>
    <n v="49"/>
    <b v="1"/>
    <s v="theater/plays"/>
    <n v="1.0045454545454546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1-21T07:34:22"/>
    <d v="2014-11-21T07:34:22"/>
    <n v="1419220800"/>
    <n v="1416555262"/>
    <b v="1"/>
    <n v="134"/>
    <b v="1"/>
    <s v="theater/plays"/>
    <n v="1.0304098360655738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07T12:23:08"/>
    <d v="2015-10-07T12:23:08"/>
    <n v="1446238800"/>
    <n v="1444220588"/>
    <b v="1"/>
    <n v="68"/>
    <b v="1"/>
    <s v="theater/plays"/>
    <n v="1.121664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12T19:12:18"/>
    <d v="2015-01-12T19:12:18"/>
    <n v="1422482400"/>
    <n v="1421089938"/>
    <b v="1"/>
    <n v="49"/>
    <b v="1"/>
    <s v="theater/plays"/>
    <n v="1.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1-03T17:05:15"/>
    <d v="2015-11-03T17:05:15"/>
    <n v="1449162000"/>
    <n v="1446570315"/>
    <b v="1"/>
    <n v="63"/>
    <b v="1"/>
    <s v="theater/plays"/>
    <n v="1.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5-12T12:52:02"/>
    <d v="2015-05-12T12:52:02"/>
    <n v="1434142800"/>
    <n v="1431435122"/>
    <b v="1"/>
    <n v="163"/>
    <b v="1"/>
    <s v="theater/plays"/>
    <n v="1.3128333333333333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6-17T18:11:00"/>
    <d v="2015-06-17T18:11:00"/>
    <n v="1437156660"/>
    <n v="1434564660"/>
    <b v="1"/>
    <n v="288"/>
    <b v="1"/>
    <s v="theater/plays"/>
    <n v="1.0209999999999999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08T21:42:08"/>
    <d v="2016-08-08T21:42:08"/>
    <n v="1472074928"/>
    <n v="1470692528"/>
    <b v="1"/>
    <n v="42"/>
    <b v="1"/>
    <s v="theater/plays"/>
    <n v="1.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5-13T09:29:57"/>
    <d v="2015-05-13T09:29:57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6-12T12:47:45"/>
    <d v="2015-06-12T12:47:45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d v="2014-10-03T10:29:35"/>
    <d v="2014-10-03T10:29:35"/>
    <n v="1414927775"/>
    <n v="1412332175"/>
    <b v="1"/>
    <n v="51"/>
    <b v="1"/>
    <s v="theater/plays"/>
    <n v="1.3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0-07T12:00:09"/>
    <d v="2015-10-07T12:00:09"/>
    <n v="1446814809"/>
    <n v="1444219209"/>
    <b v="1"/>
    <n v="145"/>
    <b v="1"/>
    <s v="theater/plays"/>
    <n v="1.5443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8-29T19:14:02"/>
    <d v="2016-08-29T19:14:02"/>
    <n v="1473879600"/>
    <n v="1472498042"/>
    <b v="1"/>
    <n v="21"/>
    <b v="1"/>
    <s v="theater/plays"/>
    <n v="1.0740000000000001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1-31T16:54:32"/>
    <d v="2016-01-31T16:54:32"/>
    <n v="1458075600"/>
    <n v="1454259272"/>
    <b v="1"/>
    <n v="286"/>
    <b v="1"/>
    <s v="theater/plays"/>
    <n v="1.0132258064516129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1-13T21:07:51"/>
    <d v="2015-01-13T21:07:51"/>
    <n v="1423456200"/>
    <n v="1421183271"/>
    <b v="1"/>
    <n v="12"/>
    <b v="1"/>
    <s v="theater/plays"/>
    <n v="1.0027777777777778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2-26T22:47:59"/>
    <d v="2016-02-26T22:47:59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0-19T16:23:26"/>
    <d v="2014-10-19T16:23:26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4-30T20:21:43"/>
    <d v="2015-04-30T20:21:43"/>
    <n v="1433017303"/>
    <n v="1430425303"/>
    <b v="1"/>
    <n v="34"/>
    <b v="1"/>
    <s v="theater/plays"/>
    <n v="1.034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02T02:27:39"/>
    <d v="2016-03-02T02:27:39"/>
    <n v="1459474059"/>
    <n v="1456885659"/>
    <b v="0"/>
    <n v="63"/>
    <b v="1"/>
    <s v="theater/plays"/>
    <n v="1.1427586206896552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4-27T18:09:58"/>
    <d v="2015-04-27T18:09:58"/>
    <n v="1433134800"/>
    <n v="1430158198"/>
    <b v="0"/>
    <n v="30"/>
    <b v="1"/>
    <s v="theater/plays"/>
    <n v="1.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8-03T00:28:25"/>
    <d v="2015-08-03T00:28:25"/>
    <n v="1441153705"/>
    <n v="1438561705"/>
    <b v="0"/>
    <n v="47"/>
    <b v="1"/>
    <s v="theater/plays"/>
    <n v="1.216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3-16T04:39:48"/>
    <d v="2016-03-16T04:39:48"/>
    <n v="1461904788"/>
    <n v="1458103188"/>
    <b v="0"/>
    <n v="237"/>
    <b v="1"/>
    <s v="theater/plays"/>
    <n v="1.026467741935484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1-10T17:51:38"/>
    <d v="2016-01-10T17:51:38"/>
    <n v="1455138000"/>
    <n v="1452448298"/>
    <b v="0"/>
    <n v="47"/>
    <b v="1"/>
    <s v="theater/plays"/>
    <n v="1.0475000000000001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11T21:14:13"/>
    <d v="2016-01-11T21:14:13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x v="0"/>
    <s v="USD"/>
    <d v="2017-01-27T22:37:06"/>
    <d v="2017-01-27T22:37:06"/>
    <n v="1488258000"/>
    <n v="1485556626"/>
    <b v="0"/>
    <n v="81"/>
    <b v="1"/>
    <s v="theater/plays"/>
    <n v="1.121024204840968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7-16T20:09:42"/>
    <d v="2016-07-16T20:09:42"/>
    <n v="1471291782"/>
    <n v="1468699782"/>
    <b v="0"/>
    <n v="122"/>
    <b v="1"/>
    <s v="theater/plays"/>
    <n v="1.0176666666666667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03T18:00:28"/>
    <d v="2015-11-03T18:00:28"/>
    <n v="1448733628"/>
    <n v="1446573628"/>
    <b v="0"/>
    <n v="34"/>
    <b v="1"/>
    <s v="theater/plays"/>
    <n v="1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5-15T18:35:15"/>
    <d v="2016-05-15T18:35:15"/>
    <n v="1466463600"/>
    <n v="1463337315"/>
    <b v="0"/>
    <n v="207"/>
    <b v="1"/>
    <s v="theater/plays"/>
    <n v="1.0026489999999999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1-23T08:50:02"/>
    <d v="2017-01-23T08:50:02"/>
    <n v="1487580602"/>
    <n v="1485161402"/>
    <b v="0"/>
    <n v="25"/>
    <b v="1"/>
    <s v="theater/plays"/>
    <n v="1.3304200000000002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2-09T12:21:31"/>
    <d v="2017-02-09T12:21:31"/>
    <n v="1489234891"/>
    <n v="1486642891"/>
    <b v="0"/>
    <n v="72"/>
    <b v="1"/>
    <s v="theater/plays"/>
    <n v="1.212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8-16T16:51:40"/>
    <d v="2015-08-16T16:51:40"/>
    <n v="1442462340"/>
    <n v="1439743900"/>
    <b v="0"/>
    <n v="14"/>
    <b v="1"/>
    <s v="theater/plays"/>
    <n v="1.1399999999999999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0-05T18:29:08"/>
    <d v="2015-10-05T18:29:08"/>
    <n v="1449257348"/>
    <n v="1444069748"/>
    <b v="0"/>
    <n v="15"/>
    <b v="1"/>
    <s v="theater/plays"/>
    <n v="2.8613861386138613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2-02T10:12:32"/>
    <d v="2017-02-02T10:12:32"/>
    <n v="1488622352"/>
    <n v="1486030352"/>
    <b v="0"/>
    <n v="91"/>
    <b v="1"/>
    <s v="theater/plays"/>
    <n v="1.7044444444444444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5-17T12:59:14"/>
    <d v="2015-05-17T12:59:14"/>
    <n v="1434459554"/>
    <n v="1431867554"/>
    <b v="0"/>
    <n v="24"/>
    <b v="1"/>
    <s v="theater/plays"/>
    <n v="1.1833333333333333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8-27T10:37:09"/>
    <d v="2016-08-27T10:37:09"/>
    <n v="1474886229"/>
    <n v="1472294229"/>
    <b v="0"/>
    <n v="27"/>
    <b v="1"/>
    <s v="theater/plays"/>
    <n v="1.0285857142857142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01T18:09:32"/>
    <d v="2015-11-01T18:09:32"/>
    <n v="1448229600"/>
    <n v="1446401372"/>
    <b v="0"/>
    <n v="47"/>
    <b v="1"/>
    <s v="theater/plays"/>
    <n v="1.4406666666666668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08T18:30:56"/>
    <d v="2015-07-08T18:30:56"/>
    <n v="1438037940"/>
    <n v="1436380256"/>
    <b v="0"/>
    <n v="44"/>
    <b v="1"/>
    <s v="theater/plays"/>
    <n v="1.0007272727272727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8-23T22:59:28"/>
    <d v="2015-08-23T22:59:28"/>
    <n v="1442102400"/>
    <n v="1440370768"/>
    <b v="0"/>
    <n v="72"/>
    <b v="1"/>
    <s v="theater/plays"/>
    <n v="1.0173000000000001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09-14T22:01:03"/>
    <d v="2015-09-14T22:01:03"/>
    <n v="1444860063"/>
    <n v="1442268063"/>
    <b v="0"/>
    <n v="63"/>
    <b v="1"/>
    <s v="theater/plays"/>
    <n v="1.1619999999999999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08T17:51:02"/>
    <d v="2015-04-08T17:51:02"/>
    <n v="1430329862"/>
    <n v="1428515462"/>
    <b v="0"/>
    <n v="88"/>
    <b v="1"/>
    <s v="theater/plays"/>
    <n v="1.361666666666666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6-17T17:39:36"/>
    <d v="2016-06-17T17:39:36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d v="2016-11-07T08:26:16"/>
    <d v="2016-11-07T08:26:16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2-21T15:38:04"/>
    <d v="2015-02-21T15:38:04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1-22T14:59:12"/>
    <d v="2016-11-22T14:59:12"/>
    <n v="1482418752"/>
    <n v="1479826752"/>
    <b v="0"/>
    <n v="175"/>
    <b v="1"/>
    <s v="theater/plays"/>
    <n v="1.0451666666666666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01T20:32:28"/>
    <d v="2015-07-01T20:32:28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5-03T05:15:42"/>
    <d v="2016-05-03T05:15:42"/>
    <n v="1465527600"/>
    <n v="1462252542"/>
    <b v="0"/>
    <n v="54"/>
    <b v="1"/>
    <s v="theater/plays"/>
    <n v="1.7533333333333334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4-15T01:22:19"/>
    <d v="2016-04-15T01:22:19"/>
    <n v="1463275339"/>
    <n v="1460683339"/>
    <b v="0"/>
    <n v="20"/>
    <b v="1"/>
    <s v="theater/plays"/>
    <n v="1.0668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3-23T21:02:45"/>
    <d v="2016-03-23T21:02:45"/>
    <n v="1460581365"/>
    <n v="1458766965"/>
    <b v="0"/>
    <n v="57"/>
    <b v="1"/>
    <s v="theater/plays"/>
    <n v="1.2228571428571429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d v="2016-09-15T15:36:18"/>
    <d v="2016-09-15T15:36:18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09-06T22:17:05"/>
    <d v="2015-09-06T22:17:05"/>
    <n v="1444169825"/>
    <n v="1441577825"/>
    <b v="0"/>
    <n v="31"/>
    <b v="1"/>
    <s v="theater/plays"/>
    <n v="1.0007692307692309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09-17T07:00:10"/>
    <d v="2015-09-17T07:00:10"/>
    <n v="1445065210"/>
    <n v="1442473210"/>
    <b v="0"/>
    <n v="45"/>
    <b v="1"/>
    <s v="theater/plays"/>
    <n v="1.0984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0-21T19:25:46"/>
    <d v="2016-10-21T19:25:46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13T05:51:57"/>
    <d v="2016-01-13T05:51:57"/>
    <n v="1453856400"/>
    <n v="1452664317"/>
    <b v="0"/>
    <n v="29"/>
    <b v="1"/>
    <s v="theater/plays"/>
    <n v="1.1605000000000001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4-11T06:25:11"/>
    <d v="2015-04-11T06:25:11"/>
    <n v="1431115500"/>
    <n v="1428733511"/>
    <b v="0"/>
    <n v="58"/>
    <b v="1"/>
    <s v="theater/plays"/>
    <n v="2.1074999999999999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4-06T07:17:21"/>
    <d v="2016-04-06T07:17:21"/>
    <n v="1462519041"/>
    <n v="1459927041"/>
    <b v="0"/>
    <n v="89"/>
    <b v="1"/>
    <s v="theater/plays"/>
    <n v="1.1000000000000001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7-06T20:54:35"/>
    <d v="2014-07-06T20:54:35"/>
    <n v="1407506040"/>
    <n v="1404680075"/>
    <b v="0"/>
    <n v="125"/>
    <b v="1"/>
    <s v="theater/plays"/>
    <n v="1.0008673425918038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5-09T00:57:04"/>
    <d v="2016-05-09T00:57:04"/>
    <n v="1465347424"/>
    <n v="1462755424"/>
    <b v="0"/>
    <n v="18"/>
    <b v="1"/>
    <s v="theater/plays"/>
    <n v="1.0619047619047619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3-02T07:14:53"/>
    <d v="2016-03-02T07:14:53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4-12-17T14:03:06"/>
    <d v="2014-12-17T14:03:06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5-23T01:05:57"/>
    <d v="2016-05-23T01:05:57"/>
    <n v="1466557557"/>
    <n v="1463965557"/>
    <b v="0"/>
    <n v="38"/>
    <b v="1"/>
    <s v="theater/plays"/>
    <n v="1.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02T02:24:25"/>
    <d v="2014-10-02T02:24:25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5-31T00:14:56"/>
    <d v="2016-05-31T00:14:56"/>
    <n v="1466567700"/>
    <n v="1464653696"/>
    <b v="0"/>
    <n v="23"/>
    <b v="1"/>
    <s v="theater/plays"/>
    <n v="1.0151515151515151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8-26T08:46:48"/>
    <d v="2016-08-26T08:46:48"/>
    <n v="1474793208"/>
    <n v="1472201208"/>
    <b v="0"/>
    <n v="49"/>
    <b v="1"/>
    <s v="theater/plays"/>
    <n v="1.2589999999999999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5-22T13:59:50"/>
    <d v="2016-05-22T13:59:50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3-01T18:51:17"/>
    <d v="2015-03-01T18:51:17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2-06T17:08:25"/>
    <d v="2015-02-06T17:08:25"/>
    <n v="1425830905"/>
    <n v="1423242505"/>
    <b v="0"/>
    <n v="57"/>
    <b v="1"/>
    <s v="theater/plays"/>
    <n v="1.0137499999999999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4-08T08:59:26"/>
    <d v="2016-04-08T08:59:26"/>
    <n v="1462697966"/>
    <n v="1460105966"/>
    <b v="0"/>
    <n v="33"/>
    <b v="1"/>
    <s v="theater/plays"/>
    <n v="1.0125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2T13:48:03"/>
    <d v="2014-07-02T13:48:03"/>
    <n v="1404522000"/>
    <n v="1404308883"/>
    <b v="0"/>
    <n v="9"/>
    <b v="1"/>
    <s v="theater/plays"/>
    <n v="1.4638888888888888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17T07:45:08"/>
    <d v="2014-07-17T07:45:08"/>
    <n v="1406502000"/>
    <n v="1405583108"/>
    <b v="0"/>
    <n v="26"/>
    <b v="1"/>
    <s v="theater/plays"/>
    <n v="1.1679999999999999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3-02T21:17:48"/>
    <d v="2015-03-02T21:17:48"/>
    <n v="1427919468"/>
    <n v="1425331068"/>
    <b v="0"/>
    <n v="69"/>
    <b v="1"/>
    <s v="theater/plays"/>
    <n v="1.062666666666666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09-01T16:44:46"/>
    <d v="2015-09-01T16:44:46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6-19T20:38:50"/>
    <d v="2014-06-19T20:38:50"/>
    <n v="1405802330"/>
    <n v="1403210330"/>
    <b v="0"/>
    <n v="83"/>
    <b v="1"/>
    <s v="theater/plays"/>
    <n v="1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5-24T16:14:40"/>
    <d v="2015-05-24T16:14:40"/>
    <n v="1434384880"/>
    <n v="1432484080"/>
    <b v="0"/>
    <n v="111"/>
    <b v="1"/>
    <s v="theater/plays"/>
    <n v="1.0457142857142858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6-30T12:30:22"/>
    <d v="2015-06-30T12:30:22"/>
    <n v="1438259422"/>
    <n v="1435667422"/>
    <b v="0"/>
    <n v="46"/>
    <b v="1"/>
    <s v="theater/plays"/>
    <n v="1.3862051149573753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7-07T16:10:46"/>
    <d v="2014-07-07T16:10:46"/>
    <n v="1407106800"/>
    <n v="1404749446"/>
    <b v="0"/>
    <n v="63"/>
    <b v="1"/>
    <s v="theater/plays"/>
    <n v="1.0032000000000001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3-08T09:34:06"/>
    <d v="2016-03-08T09:34:06"/>
    <n v="1459845246"/>
    <n v="1457429646"/>
    <b v="0"/>
    <n v="9"/>
    <b v="1"/>
    <s v="theater/plays"/>
    <n v="1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09-19T06:46:07"/>
    <d v="2014-09-19T06:46:07"/>
    <n v="1412974800"/>
    <n v="1411109167"/>
    <b v="0"/>
    <n v="34"/>
    <b v="1"/>
    <s v="theater/plays"/>
    <n v="1.1020000000000001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03T13:48:00"/>
    <d v="2017-02-03T13:48:00"/>
    <n v="1487944080"/>
    <n v="1486129680"/>
    <b v="0"/>
    <n v="112"/>
    <b v="1"/>
    <s v="theater/plays"/>
    <n v="1.0218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6-28T15:58:38"/>
    <d v="2016-06-28T15:58:38"/>
    <n v="1469721518"/>
    <n v="1467129518"/>
    <b v="0"/>
    <n v="47"/>
    <b v="1"/>
    <s v="theater/plays"/>
    <n v="1.0435000000000001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1-11T23:22:34"/>
    <d v="2016-11-11T23:22:34"/>
    <n v="1481066554"/>
    <n v="1478906554"/>
    <b v="0"/>
    <n v="38"/>
    <b v="1"/>
    <s v="theater/plays"/>
    <n v="1.3816666666666666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5-20T19:10:21"/>
    <d v="2016-05-20T19:10:21"/>
    <n v="1465750800"/>
    <n v="1463771421"/>
    <b v="0"/>
    <n v="28"/>
    <b v="1"/>
    <s v="theater/plays"/>
    <n v="1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2-27T07:06:50"/>
    <d v="2015-02-27T07:06:50"/>
    <n v="1427864340"/>
    <n v="1425020810"/>
    <b v="0"/>
    <n v="78"/>
    <b v="1"/>
    <s v="theater/plays"/>
    <n v="1.0166666666666666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3-23T21:59:44"/>
    <d v="2016-03-23T21:59:44"/>
    <n v="1460553480"/>
    <n v="1458770384"/>
    <b v="0"/>
    <n v="23"/>
    <b v="1"/>
    <s v="theater/plays"/>
    <n v="1.7142857142857142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7-31T04:48:13"/>
    <d v="2014-07-31T04:48:13"/>
    <n v="1409374093"/>
    <n v="1406782093"/>
    <b v="0"/>
    <n v="40"/>
    <b v="1"/>
    <s v="theater/plays"/>
    <n v="1.0144444444444445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2-18T02:32:48"/>
    <d v="2015-02-18T02:32:48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19T00:35:10"/>
    <d v="2015-02-19T00:35:10"/>
    <n v="1424910910"/>
    <n v="1424306110"/>
    <b v="0"/>
    <n v="18"/>
    <b v="1"/>
    <s v="theater/plays"/>
    <n v="1.1000000000000001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4-24T13:14:14"/>
    <d v="2016-04-24T13:14:14"/>
    <n v="1462741200"/>
    <n v="1461503654"/>
    <b v="0"/>
    <n v="22"/>
    <b v="1"/>
    <s v="theater/plays"/>
    <n v="1.194499999999999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06T13:24:40"/>
    <d v="2016-04-06T13:24:40"/>
    <n v="1461988740"/>
    <n v="1459949080"/>
    <b v="0"/>
    <n v="79"/>
    <b v="1"/>
    <s v="theater/plays"/>
    <n v="1.002909090909091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5-23T02:39:32"/>
    <d v="2016-05-23T02:39:32"/>
    <n v="1465837200"/>
    <n v="1463971172"/>
    <b v="0"/>
    <n v="14"/>
    <b v="1"/>
    <s v="theater/plays"/>
    <n v="1.534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0-25T16:50:11"/>
    <d v="2015-10-25T16:50:11"/>
    <n v="1448838000"/>
    <n v="1445791811"/>
    <b v="0"/>
    <n v="51"/>
    <b v="1"/>
    <s v="theater/plays"/>
    <n v="1.0442857142857143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6-16T09:29:25"/>
    <d v="2014-06-16T09:29:25"/>
    <n v="1406113200"/>
    <n v="1402910965"/>
    <b v="0"/>
    <n v="54"/>
    <b v="1"/>
    <s v="theater/plays"/>
    <n v="1.0109999999999999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5-05T23:49:38"/>
    <d v="2016-05-05T23:49:38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4-19T10:22:30"/>
    <d v="2016-04-19T10:22:30"/>
    <n v="1462230000"/>
    <n v="1461061350"/>
    <b v="0"/>
    <n v="44"/>
    <b v="1"/>
    <s v="theater/plays"/>
    <n v="3.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09-23T17:26:46"/>
    <d v="2015-09-23T17:26:46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4-29T14:52:07"/>
    <d v="2016-04-29T14:52:07"/>
    <n v="1462879020"/>
    <n v="1461941527"/>
    <b v="0"/>
    <n v="15"/>
    <b v="1"/>
    <s v="theater/plays"/>
    <n v="1.2628571428571429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6-15T19:34:32"/>
    <d v="2016-06-15T19:34:32"/>
    <n v="1468611272"/>
    <n v="1466019272"/>
    <b v="0"/>
    <n v="27"/>
    <b v="1"/>
    <s v="theater/plays"/>
    <n v="1.014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7-02T10:01:50"/>
    <d v="2014-07-02T10:01:50"/>
    <n v="1406887310"/>
    <n v="1404295310"/>
    <b v="0"/>
    <n v="21"/>
    <b v="1"/>
    <s v="theater/plays"/>
    <n v="1.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0-20T07:27:59"/>
    <d v="2014-10-20T07:27:59"/>
    <n v="1416385679"/>
    <n v="1413790079"/>
    <b v="0"/>
    <n v="162"/>
    <b v="1"/>
    <s v="theater/plays"/>
    <n v="1.0299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1-11T01:22:14"/>
    <d v="2017-01-11T01:22:14"/>
    <n v="1487985734"/>
    <n v="1484097734"/>
    <b v="0"/>
    <n v="23"/>
    <b v="1"/>
    <s v="theater/plays"/>
    <n v="1.0625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d v="2016-11-23T01:59:03"/>
    <d v="2016-11-23T01:59:03"/>
    <n v="1481731140"/>
    <n v="1479866343"/>
    <b v="0"/>
    <n v="72"/>
    <b v="1"/>
    <s v="theater/plays"/>
    <n v="1.0137777777777779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8-15T00:36:30"/>
    <d v="2014-08-15T00:36:30"/>
    <n v="1409587140"/>
    <n v="1408062990"/>
    <b v="0"/>
    <n v="68"/>
    <b v="1"/>
    <s v="theater/plays"/>
    <n v="1.1346000000000001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2-21T02:11:57"/>
    <d v="2015-02-21T02:11:57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7-31T18:30:45"/>
    <d v="2014-07-31T18:30:45"/>
    <n v="1408464000"/>
    <n v="1406831445"/>
    <b v="0"/>
    <n v="26"/>
    <b v="1"/>
    <s v="theater/plays"/>
    <n v="1.0141935483870967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2-22T23:27:29"/>
    <d v="2016-02-22T23:27:29"/>
    <n v="1458075600"/>
    <n v="1456183649"/>
    <b v="0"/>
    <n v="72"/>
    <b v="1"/>
    <s v="theater/plays"/>
    <n v="1.0593333333333332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1-13T02:26:32"/>
    <d v="2015-11-13T02:26:32"/>
    <n v="1449973592"/>
    <n v="1447381592"/>
    <b v="0"/>
    <n v="3"/>
    <b v="1"/>
    <s v="theater/plays"/>
    <n v="1.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4-13T01:37:17"/>
    <d v="2015-04-13T01:37:17"/>
    <n v="1431481037"/>
    <n v="1428889037"/>
    <b v="0"/>
    <n v="18"/>
    <b v="1"/>
    <s v="theater/plays"/>
    <n v="2.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7-07T22:24:54"/>
    <d v="2015-07-07T22:24:54"/>
    <n v="1438467894"/>
    <n v="1436307894"/>
    <b v="0"/>
    <n v="30"/>
    <b v="1"/>
    <s v="theater/plays"/>
    <n v="1.1866666666666668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4-11-26T04:47:39"/>
    <d v="2014-11-26T04:47:39"/>
    <n v="1420088400"/>
    <n v="1416977259"/>
    <b v="0"/>
    <n v="23"/>
    <b v="1"/>
    <s v="theater/plays"/>
    <n v="1.046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6-11-16T00:59:40"/>
    <d v="2016-11-16T00:59:40"/>
    <n v="1484441980"/>
    <n v="1479257980"/>
    <b v="0"/>
    <n v="54"/>
    <b v="1"/>
    <s v="theater/plays"/>
    <n v="1.0389999999999999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1-16T08:01:25"/>
    <d v="2016-11-16T08:01:25"/>
    <n v="1481961600"/>
    <n v="1479283285"/>
    <b v="0"/>
    <n v="26"/>
    <b v="1"/>
    <s v="theater/plays"/>
    <n v="1.1773333333333333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1-04T20:59:25"/>
    <d v="2015-11-04T20:59:25"/>
    <n v="1449089965"/>
    <n v="1446670765"/>
    <b v="0"/>
    <n v="9"/>
    <b v="1"/>
    <s v="theater/plays"/>
    <n v="1.385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04T13:09:16"/>
    <d v="2014-08-04T13:09:16"/>
    <n v="1408942740"/>
    <n v="1407157756"/>
    <b v="0"/>
    <n v="27"/>
    <b v="1"/>
    <s v="theater/plays"/>
    <n v="1.0349999999999999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6-24T20:30:40"/>
    <d v="2015-06-24T20:30:40"/>
    <n v="1437235200"/>
    <n v="1435177840"/>
    <b v="0"/>
    <n v="30"/>
    <b v="1"/>
    <s v="theater/plays"/>
    <n v="1.0024999999999999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09-28T17:33:36"/>
    <d v="2015-09-28T17:33:36"/>
    <n v="1446053616"/>
    <n v="1443461616"/>
    <b v="0"/>
    <n v="52"/>
    <b v="1"/>
    <s v="theater/plays"/>
    <n v="1.0657142857142856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06T14:39:33"/>
    <d v="2014-05-06T14:39:33"/>
    <n v="1400423973"/>
    <n v="1399387173"/>
    <b v="0"/>
    <n v="17"/>
    <b v="1"/>
    <s v="theater/plays"/>
    <n v="1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2-24T16:49:54"/>
    <d v="2015-02-24T16:49:54"/>
    <n v="1429976994"/>
    <n v="1424796594"/>
    <b v="0"/>
    <n v="19"/>
    <b v="1"/>
    <s v="theater/plays"/>
    <n v="1.0001249999999999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2-18T17:34:59"/>
    <d v="2015-02-18T17:34:59"/>
    <n v="1426870560"/>
    <n v="1424280899"/>
    <b v="0"/>
    <n v="77"/>
    <b v="1"/>
    <s v="theater/plays"/>
    <n v="1.0105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07T08:31:46"/>
    <d v="2014-08-07T08:31:46"/>
    <n v="1409490480"/>
    <n v="1407400306"/>
    <b v="0"/>
    <n v="21"/>
    <b v="1"/>
    <s v="theater/plays"/>
    <n v="1.0763636363636364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09T12:20:00"/>
    <d v="2015-08-09T12:20:00"/>
    <n v="1440630000"/>
    <n v="1439122800"/>
    <b v="0"/>
    <n v="38"/>
    <b v="1"/>
    <s v="theater/plays"/>
    <n v="1.0365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0-25T22:52:58"/>
    <d v="2014-10-25T22:52:58"/>
    <n v="1417305178"/>
    <n v="1414277578"/>
    <b v="0"/>
    <n v="28"/>
    <b v="1"/>
    <s v="theater/plays"/>
    <n v="1.0443333333333333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2-09T04:26:23"/>
    <d v="2015-02-09T04:26:23"/>
    <n v="1426044383"/>
    <n v="1423455983"/>
    <b v="0"/>
    <n v="48"/>
    <b v="1"/>
    <s v="theater/plays"/>
    <n v="1.0225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7-08T10:20:56"/>
    <d v="2016-07-08T10:20:56"/>
    <n v="1470092340"/>
    <n v="1467973256"/>
    <b v="0"/>
    <n v="46"/>
    <b v="1"/>
    <s v="theater/plays"/>
    <n v="1.0074285714285713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03T18:47:00"/>
    <d v="2016-06-03T18:47:00"/>
    <n v="1466707620"/>
    <n v="1464979620"/>
    <b v="0"/>
    <n v="30"/>
    <b v="1"/>
    <s v="theater/plays"/>
    <n v="1.117142857142857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0-15T02:06:08"/>
    <d v="2015-10-15T02:06:08"/>
    <n v="1448074800"/>
    <n v="1444874768"/>
    <b v="0"/>
    <n v="64"/>
    <b v="1"/>
    <s v="theater/plays"/>
    <n v="1.0001100000000001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1-10T20:49:12"/>
    <d v="2014-11-10T20:49:12"/>
    <n v="1418244552"/>
    <n v="1415652552"/>
    <b v="0"/>
    <n v="15"/>
    <b v="1"/>
    <s v="theater/plays"/>
    <n v="1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1-03T15:28:26"/>
    <d v="2014-11-03T15:28:26"/>
    <n v="1417620506"/>
    <n v="1415028506"/>
    <b v="0"/>
    <n v="41"/>
    <b v="1"/>
    <s v="theater/plays"/>
    <n v="1.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1-04T18:18:08"/>
    <d v="2014-11-04T18:18:08"/>
    <n v="1418581088"/>
    <n v="1415125088"/>
    <b v="0"/>
    <n v="35"/>
    <b v="1"/>
    <s v="theater/plays"/>
    <n v="1.168666666666666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5-19T11:04:01"/>
    <d v="2015-05-19T11:04:01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5-04T13:31:22"/>
    <d v="2016-05-04T13:31:22"/>
    <n v="1464960682"/>
    <n v="1462368682"/>
    <b v="0"/>
    <n v="62"/>
    <b v="1"/>
    <s v="theater/plays"/>
    <n v="1.14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6-25T18:35:45"/>
    <d v="2014-06-25T18:35:45"/>
    <n v="1405017345"/>
    <n v="1403721345"/>
    <b v="0"/>
    <n v="22"/>
    <b v="1"/>
    <s v="theater/plays"/>
    <n v="1.024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7-10T13:05:48"/>
    <d v="2014-07-10T13:05:48"/>
    <n v="1407536880"/>
    <n v="1404997548"/>
    <b v="0"/>
    <n v="18"/>
    <b v="1"/>
    <s v="theater/plays"/>
    <n v="2.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3-17T20:17:35"/>
    <d v="2016-03-17T20:17:35"/>
    <n v="1462565855"/>
    <n v="1458245855"/>
    <b v="0"/>
    <n v="12"/>
    <b v="1"/>
    <s v="theater/plays"/>
    <n v="1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0-11T22:07:10"/>
    <d v="2014-10-11T22:07:10"/>
    <n v="1415234760"/>
    <n v="1413065230"/>
    <b v="0"/>
    <n v="44"/>
    <b v="1"/>
    <s v="theater/plays"/>
    <n v="1.0580000000000001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6-27T14:17:25"/>
    <d v="2014-06-27T14:17:25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d v="2015-05-16T17:05:44"/>
    <d v="2015-05-16T17:05:44"/>
    <n v="1433009400"/>
    <n v="1431795944"/>
    <b v="0"/>
    <n v="38"/>
    <b v="1"/>
    <s v="theater/plays"/>
    <n v="1.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05T10:43:09"/>
    <d v="2014-05-05T10:43:09"/>
    <n v="1401595140"/>
    <n v="1399286589"/>
    <b v="0"/>
    <n v="28"/>
    <b v="1"/>
    <s v="theater/plays"/>
    <n v="1.0433333333333332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1-09T11:28:49"/>
    <d v="2016-01-09T11:28:49"/>
    <n v="1455832800"/>
    <n v="1452338929"/>
    <b v="0"/>
    <n v="24"/>
    <b v="1"/>
    <s v="theater/plays"/>
    <n v="1.1200000000000001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0-29T18:02:56"/>
    <d v="2014-10-29T18:02:56"/>
    <n v="1416589200"/>
    <n v="1414605776"/>
    <b v="0"/>
    <n v="65"/>
    <b v="1"/>
    <s v="theater/plays"/>
    <n v="1.1107499999999999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1-22T22:05:25"/>
    <d v="2015-01-22T22:05:25"/>
    <n v="1424556325"/>
    <n v="1421964325"/>
    <b v="0"/>
    <n v="46"/>
    <b v="1"/>
    <s v="theater/plays"/>
    <n v="1.0375000000000001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7-14T22:53:34"/>
    <d v="2014-07-14T22:53:34"/>
    <n v="1409266414"/>
    <n v="1405378414"/>
    <b v="0"/>
    <n v="85"/>
    <b v="1"/>
    <s v="theater/plays"/>
    <n v="1.0041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7-08T17:22:26"/>
    <d v="2015-07-08T17:22:26"/>
    <n v="1438968146"/>
    <n v="1436376146"/>
    <b v="0"/>
    <n v="66"/>
    <b v="1"/>
    <s v="theater/plays"/>
    <n v="1.0186206896551724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0-13T14:50:43"/>
    <d v="2015-10-13T14:50:43"/>
    <n v="1447295460"/>
    <n v="1444747843"/>
    <b v="0"/>
    <n v="165"/>
    <b v="1"/>
    <s v="theater/plays"/>
    <n v="1.0976666666666666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5-26T11:05:24"/>
    <d v="2015-05-26T11:05:24"/>
    <n v="1435230324"/>
    <n v="1432638324"/>
    <b v="0"/>
    <n v="17"/>
    <b v="1"/>
    <s v="theater/plays"/>
    <n v="1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5-28T12:05:02"/>
    <d v="2015-05-28T12:05:02"/>
    <n v="1434542702"/>
    <n v="1432814702"/>
    <b v="0"/>
    <n v="3"/>
    <b v="1"/>
    <s v="theater/plays"/>
    <n v="1.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2-10T00:24:46"/>
    <d v="2016-02-10T00:24:46"/>
    <n v="1456876740"/>
    <n v="1455063886"/>
    <b v="0"/>
    <n v="17"/>
    <b v="1"/>
    <s v="theater/plays"/>
    <n v="1.3757142857142857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6-01T11:49:36"/>
    <d v="2014-06-01T11:49:36"/>
    <n v="1405511376"/>
    <n v="1401623376"/>
    <b v="0"/>
    <n v="91"/>
    <b v="1"/>
    <s v="theater/plays"/>
    <n v="1.0031000000000001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6-06T10:08:09"/>
    <d v="2014-06-06T10:08:09"/>
    <n v="1404641289"/>
    <n v="1402049289"/>
    <b v="0"/>
    <n v="67"/>
    <b v="1"/>
    <s v="theater/plays"/>
    <n v="1.071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6-18T23:48:24"/>
    <d v="2014-06-18T23:48:24"/>
    <n v="1405727304"/>
    <n v="1403135304"/>
    <b v="0"/>
    <n v="18"/>
    <b v="1"/>
    <s v="theater/plays"/>
    <n v="2.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6-23T19:32:38"/>
    <d v="2016-06-23T19:32:38"/>
    <n v="1469998680"/>
    <n v="1466710358"/>
    <b v="0"/>
    <n v="21"/>
    <b v="1"/>
    <s v="theater/plays"/>
    <n v="1.236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5-10T00:59:50"/>
    <d v="2016-05-10T00:59:50"/>
    <n v="1465196400"/>
    <n v="1462841990"/>
    <b v="0"/>
    <n v="40"/>
    <b v="1"/>
    <s v="theater/plays"/>
    <n v="1.085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09-18T00:32:52"/>
    <d v="2015-09-18T00:32:52"/>
    <n v="1444264372"/>
    <n v="1442536372"/>
    <b v="0"/>
    <n v="78"/>
    <b v="1"/>
    <s v="theater/plays"/>
    <n v="1.0356666666666667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8-28T23:01:02"/>
    <d v="2014-08-28T23:01:02"/>
    <n v="1411858862"/>
    <n v="1409266862"/>
    <b v="0"/>
    <n v="26"/>
    <b v="1"/>
    <s v="theater/plays"/>
    <n v="1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18T17:35:38"/>
    <d v="2015-02-18T17:35:38"/>
    <n v="1425099540"/>
    <n v="1424280938"/>
    <b v="0"/>
    <n v="14"/>
    <b v="1"/>
    <s v="theater/plays"/>
    <n v="1.3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1-01T19:58:45"/>
    <d v="2016-11-01T19:58:45"/>
    <n v="1480579140"/>
    <n v="1478030325"/>
    <b v="0"/>
    <n v="44"/>
    <b v="1"/>
    <s v="theater/plays"/>
    <n v="1.0349999999999999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07T03:27:36"/>
    <d v="2016-04-07T03:27:36"/>
    <n v="1460935800"/>
    <n v="1459999656"/>
    <b v="0"/>
    <n v="9"/>
    <b v="1"/>
    <s v="theater/plays"/>
    <n v="1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3-26T09:54:05"/>
    <d v="2015-03-26T09:54:05"/>
    <n v="1429813800"/>
    <n v="1427363645"/>
    <b v="0"/>
    <n v="30"/>
    <b v="1"/>
    <s v="theater/plays"/>
    <n v="1.196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09-12T21:55:48"/>
    <d v="2014-09-12T21:55:48"/>
    <n v="1414284180"/>
    <n v="1410558948"/>
    <b v="0"/>
    <n v="45"/>
    <b v="1"/>
    <s v="theater/plays"/>
    <n v="1.0000058823529412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4-23T20:01:47"/>
    <d v="2014-04-23T20:01:47"/>
    <n v="1400875307"/>
    <n v="1398283307"/>
    <b v="0"/>
    <n v="56"/>
    <b v="1"/>
    <s v="theater/plays"/>
    <n v="1.00875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3-19T19:43:05"/>
    <d v="2016-03-19T19:43:05"/>
    <n v="1459978200"/>
    <n v="1458416585"/>
    <b v="0"/>
    <n v="46"/>
    <b v="1"/>
    <s v="theater/plays"/>
    <n v="1.0654545454545454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05T02:10:02"/>
    <d v="2016-02-05T02:10:02"/>
    <n v="1455408000"/>
    <n v="1454638202"/>
    <b v="0"/>
    <n v="34"/>
    <b v="1"/>
    <s v="theater/plays"/>
    <n v="1.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2-02T18:59:23"/>
    <d v="2015-02-02T18:59:23"/>
    <n v="1425495563"/>
    <n v="1422903563"/>
    <b v="0"/>
    <n v="98"/>
    <b v="1"/>
    <s v="theater/plays"/>
    <n v="1.01150000000000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1-15T13:29:36"/>
    <d v="2015-11-15T13:29:36"/>
    <n v="1450051200"/>
    <n v="1447594176"/>
    <b v="0"/>
    <n v="46"/>
    <b v="1"/>
    <s v="theater/plays"/>
    <n v="1.091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3-25T21:52:21"/>
    <d v="2015-03-25T21:52:21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1-14T16:14:44"/>
    <d v="2015-01-14T16:14:44"/>
    <n v="1423119540"/>
    <n v="1421252084"/>
    <b v="0"/>
    <n v="76"/>
    <b v="1"/>
    <s v="theater/plays"/>
    <n v="1.035833333333333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09-02T14:48:56"/>
    <d v="2014-09-02T14:48:56"/>
    <n v="1412434136"/>
    <n v="1409669336"/>
    <b v="0"/>
    <n v="104"/>
    <b v="1"/>
    <s v="theater/plays"/>
    <n v="1.0297033333333332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02T01:21:43"/>
    <d v="2014-09-02T01:21:43"/>
    <n v="1411264800"/>
    <n v="1409620903"/>
    <b v="0"/>
    <n v="87"/>
    <b v="1"/>
    <s v="theater/plays"/>
    <n v="1.0813333333333333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6-02T15:29:12"/>
    <d v="2014-06-02T15:29:12"/>
    <n v="1404314952"/>
    <n v="1401722952"/>
    <b v="0"/>
    <n v="29"/>
    <b v="1"/>
    <s v="theater/plays"/>
    <n v="1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03T17:17:27"/>
    <d v="2015-02-03T17:17:27"/>
    <n v="1425142800"/>
    <n v="1422983847"/>
    <b v="0"/>
    <n v="51"/>
    <b v="1"/>
    <s v="theater/plays"/>
    <n v="1.0275000000000001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0-19T00:31:01"/>
    <d v="2016-10-19T00:31:01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6-30T22:41:41"/>
    <d v="2014-06-30T22:41:41"/>
    <n v="1406760101"/>
    <n v="1404168101"/>
    <b v="0"/>
    <n v="72"/>
    <b v="1"/>
    <s v="theater/plays"/>
    <n v="1.085494999999999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7-19T17:32:33"/>
    <d v="2014-07-19T17:32:33"/>
    <n v="1408383153"/>
    <n v="1405791153"/>
    <b v="0"/>
    <n v="21"/>
    <b v="1"/>
    <s v="theater/plays"/>
    <n v="1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1-11T13:56:54"/>
    <d v="2016-01-11T13:56:54"/>
    <n v="1454709600"/>
    <n v="1452520614"/>
    <b v="0"/>
    <n v="42"/>
    <b v="1"/>
    <s v="theater/plays"/>
    <n v="1.0965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d v="2014-05-17T01:30:55"/>
    <d v="2014-05-17T01:30:55"/>
    <n v="1402974000"/>
    <n v="1400290255"/>
    <b v="0"/>
    <n v="71"/>
    <b v="1"/>
    <s v="theater/plays"/>
    <n v="1.0026315789473683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6-10T09:07:49"/>
    <d v="2014-06-10T09:07:49"/>
    <n v="1404983269"/>
    <n v="1402391269"/>
    <b v="0"/>
    <n v="168"/>
    <b v="1"/>
    <s v="theater/plays"/>
    <n v="1.0555000000000001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7-21T14:48:13"/>
    <d v="2016-07-21T14:48:13"/>
    <n v="1470538800"/>
    <n v="1469112493"/>
    <b v="0"/>
    <n v="19"/>
    <b v="1"/>
    <s v="theater/plays"/>
    <n v="1.1200000000000001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7-31T12:59:53"/>
    <d v="2014-07-31T12:59:53"/>
    <n v="1408638480"/>
    <n v="1406811593"/>
    <b v="0"/>
    <n v="37"/>
    <b v="1"/>
    <s v="theater/plays"/>
    <n v="1.0589999999999999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7-20T17:03:40"/>
    <d v="2015-07-20T17:03:40"/>
    <n v="1440003820"/>
    <n v="1437411820"/>
    <b v="0"/>
    <n v="36"/>
    <b v="1"/>
    <s v="theater/plays"/>
    <n v="1.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4-06T22:16:07"/>
    <d v="2015-04-06T22:16:07"/>
    <n v="1430600400"/>
    <n v="1428358567"/>
    <b v="0"/>
    <n v="14"/>
    <b v="1"/>
    <s v="theater/plays"/>
    <n v="1.042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05T21:52:10"/>
    <d v="2016-01-05T21:52:10"/>
    <n v="1453179540"/>
    <n v="1452030730"/>
    <b v="0"/>
    <n v="18"/>
    <b v="1"/>
    <s v="theater/plays"/>
    <n v="1.3467833333333334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6-19T02:57:08"/>
    <d v="2014-06-19T02:57:08"/>
    <n v="1405095300"/>
    <n v="1403146628"/>
    <b v="0"/>
    <n v="82"/>
    <b v="1"/>
    <s v="theater/plays"/>
    <n v="1.052184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0-17T10:18:41"/>
    <d v="2015-10-17T10:18:41"/>
    <n v="1447445820"/>
    <n v="1445077121"/>
    <b v="0"/>
    <n v="43"/>
    <b v="1"/>
    <s v="theater/plays"/>
    <n v="1.026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4-30T20:11:12"/>
    <d v="2015-04-30T20:11:12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8-10T12:35:46"/>
    <d v="2014-08-10T12:35:46"/>
    <n v="1410266146"/>
    <n v="1407674146"/>
    <b v="0"/>
    <n v="45"/>
    <b v="1"/>
    <s v="theater/plays"/>
    <n v="1.855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5-31T06:59:46"/>
    <d v="2016-05-31T06:59:46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09-25T12:43:56"/>
    <d v="2015-09-25T12:43:56"/>
    <n v="1445604236"/>
    <n v="1443185036"/>
    <b v="0"/>
    <n v="31"/>
    <b v="1"/>
    <s v="theater/plays"/>
    <n v="1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1-12T19:58:45"/>
    <d v="2015-01-12T19:58:45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2-02T21:20:12"/>
    <d v="2016-02-02T21:20:12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1-17T02:51:29"/>
    <d v="2014-11-17T02:51:29"/>
    <n v="1418784689"/>
    <n v="1416192689"/>
    <b v="0"/>
    <n v="45"/>
    <b v="1"/>
    <s v="theater/plays"/>
    <n v="1.0976190476190477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6-11T01:15:38"/>
    <d v="2016-06-11T01:15:38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2-01T16:54:31"/>
    <d v="2015-02-01T16:54:31"/>
    <n v="1427990071"/>
    <n v="1422809671"/>
    <b v="0"/>
    <n v="39"/>
    <b v="1"/>
    <s v="theater/plays"/>
    <n v="1.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3-25T17:22:07"/>
    <d v="2015-03-25T17:22:07"/>
    <n v="1429636927"/>
    <n v="1427304127"/>
    <b v="0"/>
    <n v="16"/>
    <b v="1"/>
    <s v="theater/plays"/>
    <n v="1.0123076923076924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6-30T15:20:26"/>
    <d v="2014-06-30T15:20:26"/>
    <n v="1406087940"/>
    <n v="1404141626"/>
    <b v="0"/>
    <n v="37"/>
    <b v="1"/>
    <s v="theater/plays"/>
    <n v="1.532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6-14T23:29:16"/>
    <d v="2016-06-14T23:29:16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01T16:45:59"/>
    <d v="2014-07-01T16:45:59"/>
    <n v="1406825159"/>
    <n v="1404233159"/>
    <b v="0"/>
    <n v="21"/>
    <b v="1"/>
    <s v="theater/plays"/>
    <n v="1.007142857142857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09-13T18:00:27"/>
    <d v="2016-09-13T18:00:27"/>
    <n v="1476381627"/>
    <n v="1473789627"/>
    <b v="0"/>
    <n v="69"/>
    <b v="1"/>
    <s v="theater/plays"/>
    <n v="1.0065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7-01T04:56:07"/>
    <d v="2014-07-01T04:56:07"/>
    <n v="1406876340"/>
    <n v="1404190567"/>
    <b v="0"/>
    <n v="16"/>
    <b v="1"/>
    <s v="theater/plays"/>
    <n v="1.913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1-12T16:57:37"/>
    <d v="2015-01-12T16:57:37"/>
    <n v="1423720740"/>
    <n v="1421081857"/>
    <b v="0"/>
    <n v="55"/>
    <b v="1"/>
    <s v="theater/plays"/>
    <n v="1.4019999999999999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1-07T04:51:43"/>
    <d v="2015-01-07T04:51:43"/>
    <n v="1422937620"/>
    <n v="1420606303"/>
    <b v="0"/>
    <n v="27"/>
    <b v="1"/>
    <s v="theater/plays"/>
    <n v="1.2433537832310839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4-20T11:31:00"/>
    <d v="2016-04-20T11:31:00"/>
    <n v="1463743860"/>
    <n v="1461151860"/>
    <b v="0"/>
    <n v="36"/>
    <b v="1"/>
    <s v="theater/plays"/>
    <n v="1.262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01T12:39:12"/>
    <d v="2014-08-01T12:39:12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09-30T15:11:19"/>
    <d v="2016-09-30T15:11:19"/>
    <n v="1477710000"/>
    <n v="1475248279"/>
    <b v="0"/>
    <n v="12"/>
    <b v="1"/>
    <s v="theater/plays"/>
    <n v="1.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6-24T21:33:48"/>
    <d v="2015-06-24T21:33:48"/>
    <n v="1436551200"/>
    <n v="1435181628"/>
    <b v="0"/>
    <n v="17"/>
    <b v="1"/>
    <s v="theater/plays"/>
    <n v="2.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08-30T22:03:05"/>
    <d v="2016-08-30T22:03:05"/>
    <n v="1476158340"/>
    <n v="1472594585"/>
    <b v="0"/>
    <n v="114"/>
    <b v="1"/>
    <s v="theater/plays"/>
    <n v="1.0338000000000001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7-24T03:07:17"/>
    <d v="2016-07-24T03:07:17"/>
    <n v="1471921637"/>
    <n v="1469329637"/>
    <b v="0"/>
    <n v="93"/>
    <b v="1"/>
    <s v="theater/plays"/>
    <n v="1.023236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7-15T15:01:12"/>
    <d v="2015-07-15T15:01:12"/>
    <n v="1439136000"/>
    <n v="1436972472"/>
    <b v="0"/>
    <n v="36"/>
    <b v="1"/>
    <s v="theater/plays"/>
    <n v="1.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2-20T00:27:30"/>
    <d v="2016-02-20T00:27:30"/>
    <n v="1461108450"/>
    <n v="1455928050"/>
    <b v="0"/>
    <n v="61"/>
    <b v="1"/>
    <s v="theater/plays"/>
    <n v="1.2714285714285714"/>
    <n v="72.95"/>
    <s v="theater"/>
    <x v="6"/>
  </r>
  <r>
    <n v="3467"/>
    <s v="Venus in Fur, Los Angeles."/>
    <s v="Venus in Fur, By David Ives."/>
    <n v="3000"/>
    <n v="3030"/>
    <x v="0"/>
    <x v="0"/>
    <s v="USD"/>
    <d v="2015-02-18T16:07:12"/>
    <d v="2015-02-18T16:07:12"/>
    <n v="1426864032"/>
    <n v="1424275632"/>
    <b v="0"/>
    <n v="47"/>
    <b v="1"/>
    <s v="theater/plays"/>
    <n v="1.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8-23T18:22:09"/>
    <d v="2016-08-23T18:22:09"/>
    <n v="1474426800"/>
    <n v="1471976529"/>
    <b v="0"/>
    <n v="17"/>
    <b v="1"/>
    <s v="theater/plays"/>
    <n v="1.2178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3-29T15:24:05"/>
    <d v="2016-03-29T15:24:05"/>
    <n v="1461857045"/>
    <n v="1459265045"/>
    <b v="0"/>
    <n v="63"/>
    <b v="1"/>
    <s v="theater/plays"/>
    <n v="1.1339285714285714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6-08T00:31:42"/>
    <d v="2016-06-08T00:31:42"/>
    <n v="1468618680"/>
    <n v="1465345902"/>
    <b v="0"/>
    <n v="9"/>
    <b v="1"/>
    <s v="theater/plays"/>
    <n v="1.5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7-21T19:41:30"/>
    <d v="2014-07-21T19:41:30"/>
    <n v="1409515200"/>
    <n v="1405971690"/>
    <b v="0"/>
    <n v="30"/>
    <b v="1"/>
    <s v="theater/plays"/>
    <n v="2.1459999999999999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0-16T04:05:31"/>
    <d v="2014-10-16T04:05:31"/>
    <n v="1415253540"/>
    <n v="1413432331"/>
    <b v="0"/>
    <n v="23"/>
    <b v="1"/>
    <s v="theater/plays"/>
    <n v="1.0205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2-27T20:01:36"/>
    <d v="2015-02-27T20:01:36"/>
    <n v="1426883220"/>
    <n v="1425067296"/>
    <b v="0"/>
    <n v="33"/>
    <b v="1"/>
    <s v="theater/plays"/>
    <n v="1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6-20T12:02:11"/>
    <d v="2016-06-20T12:02:11"/>
    <n v="1469016131"/>
    <n v="1466424131"/>
    <b v="0"/>
    <n v="39"/>
    <b v="1"/>
    <s v="theater/plays"/>
    <n v="1.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0-06T21:08:24"/>
    <d v="2014-10-06T21:08:24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09T06:43:10"/>
    <d v="2014-10-09T06:43:10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04T17:40:43"/>
    <d v="2015-05-04T17:40:43"/>
    <n v="1431831600"/>
    <n v="1430761243"/>
    <b v="0"/>
    <n v="39"/>
    <b v="1"/>
    <s v="theater/plays"/>
    <n v="1.1533333333333333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2-18T22:00:22"/>
    <d v="2015-02-18T22:00:22"/>
    <n v="1426539600"/>
    <n v="1424296822"/>
    <b v="0"/>
    <n v="57"/>
    <b v="1"/>
    <s v="theater/plays"/>
    <n v="1.1285000000000001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5-22T20:31:20"/>
    <d v="2014-05-22T20:31:20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6-16T07:37:07"/>
    <d v="2015-06-16T07:37:07"/>
    <n v="1436562000"/>
    <n v="1434440227"/>
    <b v="0"/>
    <n v="13"/>
    <b v="1"/>
    <s v="theater/plays"/>
    <n v="1.4266666666666667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4-12-16T05:56:28"/>
    <d v="2014-12-16T05:56:28"/>
    <n v="1420178188"/>
    <n v="1418709388"/>
    <b v="0"/>
    <n v="95"/>
    <b v="1"/>
    <s v="theater/plays"/>
    <n v="1.187999999999999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6-06T18:31:06"/>
    <d v="2014-06-06T18:31:06"/>
    <n v="1404671466"/>
    <n v="1402079466"/>
    <b v="0"/>
    <n v="80"/>
    <b v="1"/>
    <s v="theater/plays"/>
    <n v="1.3833333333333333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6-03T16:03:01"/>
    <d v="2014-06-03T16:03:01"/>
    <n v="1404403381"/>
    <n v="1401811381"/>
    <b v="0"/>
    <n v="133"/>
    <b v="1"/>
    <s v="theater/plays"/>
    <n v="1.599402985074627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5-16T18:14:59"/>
    <d v="2016-05-16T18:14:59"/>
    <n v="1466014499"/>
    <n v="1463422499"/>
    <b v="0"/>
    <n v="44"/>
    <b v="1"/>
    <s v="theater/plays"/>
    <n v="1.1424000000000001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1-03T16:38:00"/>
    <d v="2016-01-03T16:38:00"/>
    <n v="1454431080"/>
    <n v="1451839080"/>
    <b v="0"/>
    <n v="30"/>
    <b v="1"/>
    <s v="theater/plays"/>
    <n v="1.006060606060606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5-02T21:00:01"/>
    <d v="2015-05-02T21:00:01"/>
    <n v="1433314740"/>
    <n v="1430600401"/>
    <b v="0"/>
    <n v="56"/>
    <b v="1"/>
    <s v="theater/plays"/>
    <n v="1.552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5-25T22:34:12"/>
    <d v="2015-05-25T22:34:12"/>
    <n v="1435185252"/>
    <n v="1432593252"/>
    <b v="0"/>
    <n v="66"/>
    <b v="1"/>
    <s v="theater/plays"/>
    <n v="1.2775000000000001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3-24T18:26:00"/>
    <d v="2015-03-24T18:26:00"/>
    <n v="1429286400"/>
    <n v="1427221560"/>
    <b v="0"/>
    <n v="29"/>
    <b v="1"/>
    <s v="theater/plays"/>
    <n v="1.212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4-24T15:15:31"/>
    <d v="2014-04-24T15:15:31"/>
    <n v="1400965200"/>
    <n v="1398352531"/>
    <b v="0"/>
    <n v="72"/>
    <b v="1"/>
    <s v="theater/plays"/>
    <n v="1.127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3-14T19:15:24"/>
    <d v="2016-03-14T19:15:24"/>
    <n v="1460574924"/>
    <n v="1457982924"/>
    <b v="0"/>
    <n v="27"/>
    <b v="1"/>
    <s v="theater/plays"/>
    <n v="1.2749999999999999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4-27T05:59:44"/>
    <d v="2015-04-27T05:59:44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09-21T00:13:17"/>
    <d v="2015-09-21T00:13:17"/>
    <n v="1445818397"/>
    <n v="1442794397"/>
    <b v="0"/>
    <n v="35"/>
    <b v="1"/>
    <s v="theater/plays"/>
    <n v="1.0526894736842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7-28T20:47:16"/>
    <d v="2014-07-28T20:47:16"/>
    <n v="1408252260"/>
    <n v="1406580436"/>
    <b v="0"/>
    <n v="29"/>
    <b v="1"/>
    <s v="theater/plays"/>
    <n v="1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15T05:09:35"/>
    <d v="2016-11-15T05:09:35"/>
    <n v="1480140000"/>
    <n v="1479186575"/>
    <b v="0"/>
    <n v="13"/>
    <b v="1"/>
    <s v="theater/plays"/>
    <n v="1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0-03T18:18:29"/>
    <d v="2014-10-03T18:18:29"/>
    <n v="1414862280"/>
    <n v="1412360309"/>
    <b v="0"/>
    <n v="72"/>
    <b v="1"/>
    <s v="theater/plays"/>
    <n v="1.0686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8-02T20:19:26"/>
    <d v="2016-08-02T20:19:26"/>
    <n v="1473625166"/>
    <n v="1470169166"/>
    <b v="0"/>
    <n v="78"/>
    <b v="1"/>
    <s v="theater/plays"/>
    <n v="1.24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5-21T17:48:24"/>
    <d v="2016-05-21T17:48:24"/>
    <n v="1464904800"/>
    <n v="1463852904"/>
    <b v="0"/>
    <n v="49"/>
    <b v="1"/>
    <s v="theater/plays"/>
    <n v="1.0870406189555126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3-30T03:48:24"/>
    <d v="2016-03-30T03:48:24"/>
    <n v="1464471840"/>
    <n v="1459309704"/>
    <b v="0"/>
    <n v="42"/>
    <b v="1"/>
    <s v="theater/plays"/>
    <n v="1.024242424242424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5-08T00:52:05"/>
    <d v="2015-05-08T00:52:05"/>
    <n v="1435733940"/>
    <n v="1431046325"/>
    <b v="0"/>
    <n v="35"/>
    <b v="1"/>
    <s v="theater/plays"/>
    <n v="1.0549999999999999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2-19T22:03:58"/>
    <d v="2016-02-19T22:03:58"/>
    <n v="1457326740"/>
    <n v="1455919438"/>
    <b v="0"/>
    <n v="42"/>
    <b v="1"/>
    <s v="theater/plays"/>
    <n v="1.0629999999999999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8-17T18:19:55"/>
    <d v="2015-08-17T18:19:55"/>
    <n v="1441995595"/>
    <n v="1439835595"/>
    <b v="0"/>
    <n v="42"/>
    <b v="1"/>
    <s v="theater/plays"/>
    <n v="1.0066666666666666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01T20:08:44"/>
    <d v="2016-03-01T20:08:44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6-24T11:28:48"/>
    <d v="2016-06-24T11:28:48"/>
    <n v="1469359728"/>
    <n v="1466767728"/>
    <b v="0"/>
    <n v="38"/>
    <b v="1"/>
    <s v="theater/plays"/>
    <n v="1.0755999999999999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0-20T17:58:11"/>
    <d v="2015-10-20T17:58:11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01T22:27:25"/>
    <d v="2014-05-01T22:27:25"/>
    <n v="1399953600"/>
    <n v="1398983245"/>
    <b v="0"/>
    <n v="39"/>
    <b v="1"/>
    <s v="theater/plays"/>
    <n v="1.0376000000000001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7-09T17:37:20"/>
    <d v="2014-07-09T17:37:20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01T22:08:57"/>
    <d v="2016-05-01T22:08:57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4-17T17:30:53"/>
    <d v="2016-04-17T17:30:53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07T20:37:46"/>
    <d v="2014-11-07T20:37:46"/>
    <n v="1416545700"/>
    <n v="1415392666"/>
    <b v="0"/>
    <n v="33"/>
    <b v="1"/>
    <s v="theater/plays"/>
    <n v="1.0633333333333332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6-12T14:54:06"/>
    <d v="2014-06-12T14:54:06"/>
    <n v="1404312846"/>
    <n v="1402584846"/>
    <b v="0"/>
    <n v="15"/>
    <b v="1"/>
    <s v="theater/plays"/>
    <n v="1.0055555555555555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0-15T20:58:15"/>
    <d v="2014-10-15T20:58:15"/>
    <n v="1415385000"/>
    <n v="1413406695"/>
    <b v="0"/>
    <n v="19"/>
    <b v="1"/>
    <s v="theater/plays"/>
    <n v="1.012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2-22T12:53:12"/>
    <d v="2015-02-22T12:53:12"/>
    <n v="1429789992"/>
    <n v="1424609592"/>
    <b v="0"/>
    <n v="17"/>
    <b v="1"/>
    <s v="theater/plays"/>
    <n v="1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5-22T02:18:32"/>
    <d v="2014-05-22T02:18:32"/>
    <n v="1401857940"/>
    <n v="1400725112"/>
    <b v="0"/>
    <n v="44"/>
    <b v="1"/>
    <s v="theater/plays"/>
    <n v="1.1839285714285714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1-16T20:19:12"/>
    <d v="2015-01-16T20:19:12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01T18:32:51"/>
    <d v="2015-05-01T18:32:51"/>
    <n v="1433097171"/>
    <n v="1430505171"/>
    <b v="0"/>
    <n v="46"/>
    <b v="1"/>
    <s v="theater/plays"/>
    <n v="1.0266666666666666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8-05T00:14:30"/>
    <d v="2014-08-05T00:14:30"/>
    <n v="1410145200"/>
    <n v="1407197670"/>
    <b v="0"/>
    <n v="11"/>
    <b v="1"/>
    <s v="theater/plays"/>
    <n v="1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6-04T19:37:14"/>
    <d v="2014-06-04T19:37:14"/>
    <n v="1404471600"/>
    <n v="1401910634"/>
    <b v="0"/>
    <n v="13"/>
    <b v="1"/>
    <s v="theater/plays"/>
    <n v="1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09-11T18:48:19"/>
    <d v="2014-09-11T18:48:19"/>
    <n v="1412259660"/>
    <n v="1410461299"/>
    <b v="0"/>
    <n v="33"/>
    <b v="1"/>
    <s v="theater/plays"/>
    <n v="1.10046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2-02T14:22:30"/>
    <d v="2015-02-02T14:22:30"/>
    <n v="1425478950"/>
    <n v="1422886950"/>
    <b v="0"/>
    <n v="28"/>
    <b v="1"/>
    <s v="theater/plays"/>
    <n v="1.01350000000000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8-11T19:46:52"/>
    <d v="2015-08-11T19:46:52"/>
    <n v="1441547220"/>
    <n v="1439322412"/>
    <b v="0"/>
    <n v="21"/>
    <b v="1"/>
    <s v="theater/plays"/>
    <n v="1.00750000000000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8-30T08:40:20"/>
    <d v="2014-08-30T08:40:20"/>
    <n v="1411980020"/>
    <n v="1409388020"/>
    <b v="0"/>
    <n v="13"/>
    <b v="1"/>
    <s v="theater/plays"/>
    <n v="1.6942857142857144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8-18T18:57:26"/>
    <d v="2015-08-18T18:57:26"/>
    <n v="1442311560"/>
    <n v="1439924246"/>
    <b v="0"/>
    <n v="34"/>
    <b v="1"/>
    <s v="theater/plays"/>
    <n v="1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7-30T09:32:28"/>
    <d v="2016-07-30T09:32:28"/>
    <n v="1474844400"/>
    <n v="1469871148"/>
    <b v="0"/>
    <n v="80"/>
    <b v="1"/>
    <s v="theater/plays"/>
    <n v="1.1365000000000001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8-29T18:19:33"/>
    <d v="2014-08-29T18:19:33"/>
    <n v="1410580800"/>
    <n v="1409336373"/>
    <b v="0"/>
    <n v="74"/>
    <b v="1"/>
    <s v="theater/plays"/>
    <n v="1.0156000000000001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7-29T16:41:46"/>
    <d v="2015-07-29T16:41:46"/>
    <n v="1439136000"/>
    <n v="1438188106"/>
    <b v="0"/>
    <n v="7"/>
    <b v="1"/>
    <s v="theater/plays"/>
    <n v="1.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3-31T08:02:51"/>
    <d v="2016-03-31T08:02:51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6-12T00:33:25"/>
    <d v="2015-06-12T00:33:25"/>
    <n v="1436587140"/>
    <n v="1434069205"/>
    <b v="0"/>
    <n v="86"/>
    <b v="1"/>
    <s v="theater/plays"/>
    <n v="1.169166666666666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6-12-29T12:01:58"/>
    <d v="2016-12-29T12:01:58"/>
    <n v="1484740918"/>
    <n v="1483012918"/>
    <b v="0"/>
    <n v="37"/>
    <b v="1"/>
    <s v="theater/plays"/>
    <n v="1.0115151515151515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6-22T18:16:58"/>
    <d v="2015-06-22T18:16:58"/>
    <n v="1436749200"/>
    <n v="1434997018"/>
    <b v="0"/>
    <n v="18"/>
    <b v="1"/>
    <s v="theater/plays"/>
    <n v="1.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3-13T14:57:37"/>
    <d v="2016-03-13T14:57:37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d v="2016-05-31T15:42:14"/>
    <d v="2016-05-31T15:42:14"/>
    <n v="1467301334"/>
    <n v="1464709334"/>
    <b v="0"/>
    <n v="26"/>
    <b v="1"/>
    <s v="theater/plays"/>
    <n v="1.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02T14:23:47"/>
    <d v="2014-09-02T14:23:47"/>
    <n v="1411012740"/>
    <n v="1409667827"/>
    <b v="0"/>
    <n v="27"/>
    <b v="1"/>
    <s v="theater/plays"/>
    <n v="1.1895833333333334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0-12T18:16:07"/>
    <d v="2015-10-12T18:16:07"/>
    <n v="1447269367"/>
    <n v="1444673767"/>
    <b v="0"/>
    <n v="8"/>
    <b v="1"/>
    <s v="theater/plays"/>
    <n v="1.262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08-27T15:00:23"/>
    <d v="2015-08-27T15:00:23"/>
    <n v="1443711623"/>
    <n v="1440687623"/>
    <b v="0"/>
    <n v="204"/>
    <b v="1"/>
    <s v="theater/plays"/>
    <n v="1.5620000000000001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09-01T15:21:50"/>
    <d v="2015-09-01T15:21:50"/>
    <n v="1443808800"/>
    <n v="1441120910"/>
    <b v="0"/>
    <n v="46"/>
    <b v="1"/>
    <s v="theater/plays"/>
    <n v="1.0315000000000001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1-20T17:27:05"/>
    <d v="2015-11-20T17:27:05"/>
    <n v="1450612740"/>
    <n v="1448040425"/>
    <b v="0"/>
    <n v="17"/>
    <b v="1"/>
    <s v="theater/plays"/>
    <n v="1.5333333333333334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0-11T08:30:16"/>
    <d v="2014-10-11T08:30:16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7-20T10:05:40"/>
    <d v="2016-07-20T10:05:40"/>
    <n v="1471428340"/>
    <n v="1469009140"/>
    <b v="0"/>
    <n v="83"/>
    <b v="1"/>
    <s v="theater/plays"/>
    <n v="1.2845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8-18T18:08:42"/>
    <d v="2016-08-18T18:08:42"/>
    <n v="1473358122"/>
    <n v="1471543722"/>
    <b v="0"/>
    <n v="13"/>
    <b v="1"/>
    <s v="theater/plays"/>
    <n v="1.1966666666666668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5-27T00:04:51"/>
    <d v="2016-05-27T00:04:51"/>
    <n v="1466899491"/>
    <n v="1464307491"/>
    <b v="0"/>
    <n v="8"/>
    <b v="1"/>
    <s v="theater/plays"/>
    <n v="1.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06T17:31:15"/>
    <d v="2015-08-06T17:31:15"/>
    <n v="1441042275"/>
    <n v="1438882275"/>
    <b v="0"/>
    <n v="32"/>
    <b v="1"/>
    <s v="theater/plays"/>
    <n v="1.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7-09T14:23:42"/>
    <d v="2014-07-09T14:23:42"/>
    <n v="1410099822"/>
    <n v="1404915822"/>
    <b v="0"/>
    <n v="85"/>
    <b v="1"/>
    <s v="theater/plays"/>
    <n v="1.0223636363636364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5-26T18:07:39"/>
    <d v="2015-05-26T18:07:39"/>
    <n v="1435255659"/>
    <n v="1432663659"/>
    <b v="0"/>
    <n v="29"/>
    <b v="1"/>
    <s v="theater/plays"/>
    <n v="1.0466666666666666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2-05T19:57:37"/>
    <d v="2015-02-05T19:57:37"/>
    <n v="1425758257"/>
    <n v="1423166257"/>
    <b v="0"/>
    <n v="24"/>
    <b v="1"/>
    <s v="theater/plays"/>
    <n v="1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3-12T19:22:39"/>
    <d v="2015-03-12T19:22:39"/>
    <n v="1428780159"/>
    <n v="1426188159"/>
    <b v="0"/>
    <n v="8"/>
    <b v="1"/>
    <s v="theater/plays"/>
    <n v="1.004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10T15:51:24"/>
    <d v="2015-03-10T15:51:24"/>
    <n v="1427860740"/>
    <n v="1426002684"/>
    <b v="0"/>
    <n v="19"/>
    <b v="1"/>
    <s v="theater/plays"/>
    <n v="1.0227272727272727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4-20T01:53:21"/>
    <d v="2016-04-20T01:53:21"/>
    <n v="1463198340"/>
    <n v="1461117201"/>
    <b v="0"/>
    <n v="336"/>
    <b v="1"/>
    <s v="theater/plays"/>
    <n v="1.1440928571428572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2-11T22:36:54"/>
    <d v="2016-02-11T22:36:54"/>
    <n v="1457139600"/>
    <n v="1455230214"/>
    <b v="0"/>
    <n v="13"/>
    <b v="1"/>
    <s v="theater/plays"/>
    <n v="1.019047619047619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8-07T09:27:53"/>
    <d v="2015-08-07T09:27:53"/>
    <n v="1441358873"/>
    <n v="1438939673"/>
    <b v="0"/>
    <n v="42"/>
    <b v="1"/>
    <s v="theater/plays"/>
    <n v="1.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4-02T21:26:38"/>
    <d v="2016-04-02T21:26:38"/>
    <n v="1462224398"/>
    <n v="1459632398"/>
    <b v="0"/>
    <n v="64"/>
    <b v="1"/>
    <s v="theater/plays"/>
    <n v="1.048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4-24T12:22:50"/>
    <d v="2014-04-24T12:22:50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5-29T14:05:24"/>
    <d v="2014-05-29T14:05:24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7-11T00:41:20"/>
    <d v="2015-07-11T00:41:20"/>
    <n v="1439337600"/>
    <n v="1436575280"/>
    <b v="0"/>
    <n v="104"/>
    <b v="1"/>
    <s v="theater/plays"/>
    <n v="1.0627272727272727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1-12T01:12:39"/>
    <d v="2015-01-12T01:12:39"/>
    <n v="1423674000"/>
    <n v="1421025159"/>
    <b v="0"/>
    <n v="53"/>
    <b v="1"/>
    <s v="theater/plays"/>
    <n v="1.1342219999999998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0-18T10:36:34"/>
    <d v="2016-10-18T10:36:34"/>
    <n v="1479382594"/>
    <n v="1476786994"/>
    <b v="0"/>
    <n v="14"/>
    <b v="1"/>
    <s v="theater/plays"/>
    <n v="1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6-18T15:35:24"/>
    <d v="2014-06-18T15:35:24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4-01T06:38:31"/>
    <d v="2014-04-01T06:38:31"/>
    <n v="1399271911"/>
    <n v="1396334311"/>
    <b v="0"/>
    <n v="558"/>
    <b v="1"/>
    <s v="theater/plays"/>
    <n v="1.0003599999999999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5-15T19:36:15"/>
    <d v="2015-05-15T19:36:15"/>
    <n v="1435352400"/>
    <n v="1431718575"/>
    <b v="0"/>
    <n v="22"/>
    <b v="1"/>
    <s v="theater/plays"/>
    <n v="1.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09T02:18:28"/>
    <d v="2015-07-09T02:18:28"/>
    <n v="1438333080"/>
    <n v="1436408308"/>
    <b v="0"/>
    <n v="24"/>
    <b v="1"/>
    <s v="theater/plays"/>
    <n v="1.0349999999999999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4-21T21:21:06"/>
    <d v="2015-04-21T21:21:06"/>
    <n v="1432694700"/>
    <n v="1429651266"/>
    <b v="0"/>
    <n v="74"/>
    <b v="1"/>
    <s v="theater/plays"/>
    <n v="1.0843750000000001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7-18T16:19:38"/>
    <d v="2015-07-18T16:19:38"/>
    <n v="1438799760"/>
    <n v="1437236378"/>
    <b v="0"/>
    <n v="54"/>
    <b v="1"/>
    <s v="theater/plays"/>
    <n v="1.024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04T18:17:07"/>
    <d v="2016-03-04T18:17:07"/>
    <n v="1457906400"/>
    <n v="1457115427"/>
    <b v="0"/>
    <n v="31"/>
    <b v="1"/>
    <s v="theater/plays"/>
    <n v="1.488888888888888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7-04T16:07:36"/>
    <d v="2016-07-04T16:07:36"/>
    <n v="1470078000"/>
    <n v="1467648456"/>
    <b v="0"/>
    <n v="25"/>
    <b v="1"/>
    <s v="theater/plays"/>
    <n v="1.0549000000000002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d v="2015-08-20T14:57:29"/>
    <d v="2015-08-20T14:57:29"/>
    <n v="1444060800"/>
    <n v="1440082649"/>
    <b v="0"/>
    <n v="17"/>
    <b v="1"/>
    <s v="theater/plays"/>
    <n v="1.0049999999999999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01T17:50:08"/>
    <d v="2014-12-01T17:50:08"/>
    <n v="1420048208"/>
    <n v="1417456208"/>
    <b v="0"/>
    <n v="12"/>
    <b v="1"/>
    <s v="theater/plays"/>
    <n v="1.3055555555555556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4-12-24T12:11:23"/>
    <d v="2014-12-24T12:11:23"/>
    <n v="1422015083"/>
    <n v="1419423083"/>
    <b v="0"/>
    <n v="38"/>
    <b v="1"/>
    <s v="theater/plays"/>
    <n v="1.0475000000000001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5-11T19:27:24"/>
    <d v="2015-05-11T19:27:24"/>
    <n v="1433964444"/>
    <n v="1431372444"/>
    <b v="0"/>
    <n v="41"/>
    <b v="1"/>
    <s v="theater/plays"/>
    <n v="1.0880000000000001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8-18T17:46:34"/>
    <d v="2014-08-18T17:46:34"/>
    <n v="1410975994"/>
    <n v="1408383994"/>
    <b v="0"/>
    <n v="19"/>
    <b v="1"/>
    <s v="theater/plays"/>
    <n v="1.110000000000000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4-12-09T16:31:36"/>
    <d v="2014-12-09T16:31:36"/>
    <n v="1420734696"/>
    <n v="1418142696"/>
    <b v="0"/>
    <n v="41"/>
    <b v="1"/>
    <s v="theater/plays"/>
    <n v="1.0047999999999999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03T07:58:03"/>
    <d v="2014-12-03T07:58:03"/>
    <n v="1420009200"/>
    <n v="1417593483"/>
    <b v="0"/>
    <n v="26"/>
    <b v="1"/>
    <s v="theater/plays"/>
    <n v="1.1435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09-30T20:36:53"/>
    <d v="2014-09-30T20:36:53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d v="2015-05-22T13:41:22"/>
    <d v="2015-05-22T13:41:22"/>
    <n v="1434894082"/>
    <n v="1432302082"/>
    <b v="0"/>
    <n v="9"/>
    <b v="1"/>
    <s v="theater/plays"/>
    <n v="1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0-09T09:00:46"/>
    <d v="2014-10-09T09:00:46"/>
    <n v="1415440846"/>
    <n v="1412845246"/>
    <b v="0"/>
    <n v="78"/>
    <b v="1"/>
    <s v="theater/plays"/>
    <n v="1.028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0-14T22:37:28"/>
    <d v="2014-10-14T22:37:28"/>
    <n v="1415921848"/>
    <n v="1413326248"/>
    <b v="0"/>
    <n v="45"/>
    <b v="1"/>
    <s v="theater/plays"/>
    <n v="1.0612068965517241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7-10T18:48:47"/>
    <d v="2016-07-10T18:48:47"/>
    <n v="1470887940"/>
    <n v="1468176527"/>
    <b v="0"/>
    <n v="102"/>
    <b v="1"/>
    <s v="theater/plays"/>
    <n v="1.01330000000000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0-06T13:10:54"/>
    <d v="2016-10-06T13:10:54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3-30T18:53:03"/>
    <d v="2015-03-30T18:53:03"/>
    <n v="1430029680"/>
    <n v="1427741583"/>
    <b v="0"/>
    <n v="27"/>
    <b v="1"/>
    <s v="theater/plays"/>
    <n v="1.3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3-31T17:36:17"/>
    <d v="2016-03-31T17:36:17"/>
    <n v="1462037777"/>
    <n v="1459445777"/>
    <b v="0"/>
    <n v="37"/>
    <b v="1"/>
    <s v="theater/plays"/>
    <n v="1.0001333333333333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01T18:17:36"/>
    <d v="2016-03-01T18:17:36"/>
    <n v="1459444656"/>
    <n v="1456856256"/>
    <b v="0"/>
    <n v="14"/>
    <b v="1"/>
    <s v="theater/plays"/>
    <n v="1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1-22T04:13:42"/>
    <d v="2015-01-22T04:13:42"/>
    <n v="1425185940"/>
    <n v="1421900022"/>
    <b v="0"/>
    <n v="27"/>
    <b v="1"/>
    <s v="theater/plays"/>
    <n v="1.1388888888888888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16T11:18:30"/>
    <d v="2014-07-16T11:18:30"/>
    <n v="1406719110"/>
    <n v="1405509510"/>
    <b v="0"/>
    <n v="45"/>
    <b v="1"/>
    <s v="theater/plays"/>
    <n v="1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3-22T02:18:02"/>
    <d v="2016-03-22T02:18:02"/>
    <n v="1459822682"/>
    <n v="1458613082"/>
    <b v="0"/>
    <n v="49"/>
    <b v="1"/>
    <s v="theater/plays"/>
    <n v="2.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2-18T10:13:25"/>
    <d v="2016-02-18T10:13:25"/>
    <n v="1460970805"/>
    <n v="1455790405"/>
    <b v="0"/>
    <n v="24"/>
    <b v="1"/>
    <s v="theater/plays"/>
    <n v="1.085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6-13T07:35:44"/>
    <d v="2015-06-13T07:35:44"/>
    <n v="1436772944"/>
    <n v="1434180944"/>
    <b v="0"/>
    <n v="112"/>
    <b v="1"/>
    <s v="theater/plays"/>
    <n v="1.155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1-21T17:11:30"/>
    <d v="2014-11-21T17:11:30"/>
    <n v="1419181890"/>
    <n v="1416589890"/>
    <b v="0"/>
    <n v="23"/>
    <b v="1"/>
    <s v="theater/plays"/>
    <n v="1.1911764705882353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d v="2016-07-25T16:44:30"/>
    <d v="2016-07-25T16:44:30"/>
    <n v="1474649070"/>
    <n v="1469465070"/>
    <b v="0"/>
    <n v="54"/>
    <b v="1"/>
    <s v="theater/plays"/>
    <n v="1.0942666666666667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5-13T12:57:34"/>
    <d v="2016-05-13T12:57:34"/>
    <n v="1467054000"/>
    <n v="1463144254"/>
    <b v="0"/>
    <n v="28"/>
    <b v="1"/>
    <s v="theater/plays"/>
    <n v="1.266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07T19:53:30"/>
    <d v="2015-04-07T19:53:30"/>
    <n v="1430348400"/>
    <n v="1428436410"/>
    <b v="0"/>
    <n v="11"/>
    <b v="1"/>
    <s v="theater/plays"/>
    <n v="1.0049999999999999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01T15:32:27"/>
    <d v="2015-05-01T15:32:27"/>
    <n v="1432654347"/>
    <n v="1430494347"/>
    <b v="0"/>
    <n v="62"/>
    <b v="1"/>
    <s v="theater/plays"/>
    <n v="1.2749999999999999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09-20T08:00:34"/>
    <d v="2014-09-20T08:00:34"/>
    <n v="1413792034"/>
    <n v="1411200034"/>
    <b v="0"/>
    <n v="73"/>
    <b v="1"/>
    <s v="theater/plays"/>
    <n v="1.0005999999999999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4-12-30T22:45:44"/>
    <d v="2014-12-30T22:45:44"/>
    <n v="1422075540"/>
    <n v="1419979544"/>
    <b v="0"/>
    <n v="18"/>
    <b v="1"/>
    <s v="theater/plays"/>
    <n v="1.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4-12-15T19:55:07"/>
    <d v="2014-12-15T19:55:07"/>
    <n v="1423630740"/>
    <n v="1418673307"/>
    <b v="0"/>
    <n v="35"/>
    <b v="1"/>
    <s v="theater/plays"/>
    <n v="1.2725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4-12-01T21:33:59"/>
    <d v="2014-12-01T21:33:59"/>
    <n v="1420489560"/>
    <n v="1417469639"/>
    <b v="0"/>
    <n v="43"/>
    <b v="1"/>
    <s v="theater/plays"/>
    <n v="1.1063333333333334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8-10T01:36:22"/>
    <d v="2016-08-10T01:36:22"/>
    <n v="1472952982"/>
    <n v="1470792982"/>
    <b v="0"/>
    <n v="36"/>
    <b v="1"/>
    <s v="theater/plays"/>
    <n v="1.2593749999999999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d v="2015-02-15T00:12:03"/>
    <d v="2015-02-15T00:12:03"/>
    <n v="1426229940"/>
    <n v="1423959123"/>
    <b v="0"/>
    <n v="62"/>
    <b v="1"/>
    <s v="theater/plays"/>
    <n v="1.1850000000000001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05T17:09:42"/>
    <d v="2014-08-05T17:09:42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2-17T14:03:10"/>
    <d v="2016-02-17T14:03:10"/>
    <n v="1456984740"/>
    <n v="1455717790"/>
    <b v="0"/>
    <n v="33"/>
    <b v="1"/>
    <s v="theater/plays"/>
    <n v="1.026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8-15T19:10:22"/>
    <d v="2014-08-15T19:10:22"/>
    <n v="1409720340"/>
    <n v="1408129822"/>
    <b v="0"/>
    <n v="27"/>
    <b v="1"/>
    <s v="theater/plays"/>
    <n v="1.101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04T19:04:37"/>
    <d v="2015-08-04T19:04:37"/>
    <n v="1440892800"/>
    <n v="1438715077"/>
    <b v="0"/>
    <n v="17"/>
    <b v="1"/>
    <s v="theater/plays"/>
    <n v="2.02"/>
    <n v="59.41"/>
    <s v="theater"/>
    <x v="6"/>
  </r>
  <r>
    <n v="3600"/>
    <s v="Pariah"/>
    <s v="The First Play From The Man Who Brought You The Black James Bond!"/>
    <n v="10"/>
    <n v="13"/>
    <x v="0"/>
    <x v="0"/>
    <s v="USD"/>
    <d v="2016-09-15T20:22:44"/>
    <d v="2016-09-15T20:22:44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4-12-17T23:58:02"/>
    <d v="2014-12-17T23:58:02"/>
    <n v="1421452682"/>
    <n v="1418860682"/>
    <b v="0"/>
    <n v="53"/>
    <b v="1"/>
    <s v="theater/plays"/>
    <n v="1.0435000000000001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3-18T21:27:59"/>
    <d v="2016-03-18T21:27:59"/>
    <n v="1463520479"/>
    <n v="1458336479"/>
    <b v="0"/>
    <n v="49"/>
    <b v="1"/>
    <s v="theater/plays"/>
    <n v="1.0004999999999999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0-06T20:44:40"/>
    <d v="2015-10-06T20:44:40"/>
    <n v="1446759880"/>
    <n v="1444164280"/>
    <b v="0"/>
    <n v="57"/>
    <b v="1"/>
    <s v="theater/plays"/>
    <n v="1.7066666666666668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3T00:22:36"/>
    <d v="2016-04-23T00:22:36"/>
    <n v="1461913140"/>
    <n v="1461370956"/>
    <b v="0"/>
    <n v="69"/>
    <b v="1"/>
    <s v="theater/plays"/>
    <n v="1.1283333333333334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1-14T19:02:06"/>
    <d v="2016-01-14T19:02:06"/>
    <n v="1455390126"/>
    <n v="1452798126"/>
    <b v="0"/>
    <n v="15"/>
    <b v="1"/>
    <s v="theater/plays"/>
    <n v="1.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7-15T14:30:57"/>
    <d v="2016-07-15T14:30:57"/>
    <n v="1471185057"/>
    <n v="1468593057"/>
    <b v="0"/>
    <n v="64"/>
    <b v="1"/>
    <s v="theater/plays"/>
    <n v="1.3026666666666666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1-30T23:08:02"/>
    <d v="2015-11-30T23:08:02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5-16T17:01:30"/>
    <d v="2016-05-16T17:01:30"/>
    <n v="1466172000"/>
    <n v="1463418090"/>
    <b v="0"/>
    <n v="27"/>
    <b v="1"/>
    <s v="theater/plays"/>
    <n v="1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2-29T23:48:05"/>
    <d v="2016-02-29T23:48:05"/>
    <n v="1459378085"/>
    <n v="1456789685"/>
    <b v="0"/>
    <n v="21"/>
    <b v="1"/>
    <s v="theater/plays"/>
    <n v="1.5331632653061225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7-18T10:22:16"/>
    <d v="2015-07-18T10:22:16"/>
    <n v="1439806936"/>
    <n v="1437214936"/>
    <b v="0"/>
    <n v="31"/>
    <b v="1"/>
    <s v="theater/plays"/>
    <n v="1.623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3-09T08:53:21"/>
    <d v="2015-03-09T08:53:21"/>
    <n v="1428483201"/>
    <n v="1425891201"/>
    <b v="0"/>
    <n v="51"/>
    <b v="1"/>
    <s v="theater/plays"/>
    <n v="1.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5-30T17:26:51"/>
    <d v="2014-05-30T17:26:51"/>
    <n v="1402334811"/>
    <n v="1401470811"/>
    <b v="0"/>
    <n v="57"/>
    <b v="1"/>
    <s v="theater/plays"/>
    <n v="1.4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5-29T14:09:34"/>
    <d v="2014-05-29T14:09:34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5-20T01:00:16"/>
    <d v="2015-05-20T01:00:16"/>
    <n v="1434675616"/>
    <n v="1432083616"/>
    <b v="0"/>
    <n v="71"/>
    <b v="1"/>
    <s v="theater/plays"/>
    <n v="1.008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1-10T14:14:56"/>
    <d v="2015-11-10T14:14:56"/>
    <n v="1449756896"/>
    <n v="1447164896"/>
    <b v="0"/>
    <n v="72"/>
    <b v="1"/>
    <s v="theater/plays"/>
    <n v="1.0680000000000001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2-17T22:47:44"/>
    <d v="2015-02-17T22:47:44"/>
    <n v="1426801664"/>
    <n v="1424213264"/>
    <b v="0"/>
    <n v="45"/>
    <b v="1"/>
    <s v="theater/plays"/>
    <n v="1.248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13T14:38:49"/>
    <d v="2017-02-13T14:38:49"/>
    <n v="1488240000"/>
    <n v="1486996729"/>
    <b v="0"/>
    <n v="51"/>
    <b v="1"/>
    <s v="theater/plays"/>
    <n v="1.1891891891891893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5-04T15:04:10"/>
    <d v="2015-05-04T15:04:10"/>
    <n v="1433343850"/>
    <n v="1430751850"/>
    <b v="0"/>
    <n v="56"/>
    <b v="1"/>
    <s v="theater/plays"/>
    <n v="1.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0-18T03:10:26"/>
    <d v="2016-10-18T03:10:26"/>
    <n v="1479592800"/>
    <n v="1476760226"/>
    <b v="0"/>
    <n v="17"/>
    <b v="1"/>
    <s v="theater/plays"/>
    <n v="1.1299999999999999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2-02T22:31:01"/>
    <d v="2015-02-02T22:31:01"/>
    <n v="1425528000"/>
    <n v="1422916261"/>
    <b v="0"/>
    <n v="197"/>
    <b v="1"/>
    <s v="theater/plays"/>
    <n v="1.0519047619047619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06T22:27:24"/>
    <d v="2016-09-06T22:27:24"/>
    <n v="1475269200"/>
    <n v="1473200844"/>
    <b v="0"/>
    <n v="70"/>
    <b v="1"/>
    <s v="theater/plays"/>
    <n v="1.0973333333333333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8-26T05:19:31"/>
    <d v="2014-08-26T05:19:31"/>
    <n v="1411874580"/>
    <n v="1409030371"/>
    <b v="0"/>
    <n v="21"/>
    <b v="1"/>
    <s v="theater/plays"/>
    <n v="1.00099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08T17:41:10"/>
    <d v="2014-07-08T17:41:10"/>
    <n v="1406358000"/>
    <n v="1404841270"/>
    <b v="0"/>
    <n v="34"/>
    <b v="1"/>
    <s v="theater/plays"/>
    <n v="1.2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6-24T18:34:50"/>
    <d v="2016-06-24T18:34:50"/>
    <n v="1471977290"/>
    <n v="1466793290"/>
    <b v="0"/>
    <n v="39"/>
    <b v="1"/>
    <s v="theater/plays"/>
    <n v="1.0493333333333332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6-02T15:39:37"/>
    <d v="2015-06-02T15:39:37"/>
    <n v="1435851577"/>
    <n v="1433259577"/>
    <b v="0"/>
    <n v="78"/>
    <b v="1"/>
    <s v="theater/plays"/>
    <n v="1.0266666666666666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7-26T16:00:57"/>
    <d v="2014-07-26T16:00:57"/>
    <n v="1408204857"/>
    <n v="1406390457"/>
    <b v="0"/>
    <n v="48"/>
    <b v="1"/>
    <s v="theater/plays"/>
    <n v="1.0182500000000001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3-31T17:48:07"/>
    <d v="2016-03-31T17:48:07"/>
    <n v="1463803140"/>
    <n v="1459446487"/>
    <b v="0"/>
    <n v="29"/>
    <b v="1"/>
    <s v="theater/plays"/>
    <n v="1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0-14T19:59:56"/>
    <d v="2015-10-14T19:59:56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3-08T02:16:04"/>
    <d v="2016-03-08T02:16:04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0-30T20:19:50"/>
    <d v="2014-10-30T20:19:50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8-29T18:04:57"/>
    <d v="2014-08-29T18:04:57"/>
    <n v="1411444740"/>
    <n v="1409335497"/>
    <b v="0"/>
    <n v="59"/>
    <b v="0"/>
    <s v="theater/musical"/>
    <n v="0.51023391812865493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03T22:29:09"/>
    <d v="2014-11-03T22:29:09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0-06T14:57:47"/>
    <d v="2016-10-06T14:57:47"/>
    <n v="1479517200"/>
    <n v="1475765867"/>
    <b v="0"/>
    <n v="31"/>
    <b v="0"/>
    <s v="theater/musical"/>
    <n v="0.35239999999999999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6-11-27T03:59:34"/>
    <d v="2016-11-27T03:59:34"/>
    <n v="1484366340"/>
    <n v="1480219174"/>
    <b v="0"/>
    <n v="18"/>
    <b v="0"/>
    <s v="theater/musical"/>
    <n v="4.2466666666666666E-2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d v="2016-03-21T21:11:16"/>
    <d v="2016-03-21T21:11:16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8-10T16:40:29"/>
    <d v="2015-08-10T16:40:29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4-12-02T16:48:55"/>
    <d v="2014-12-02T16:48:55"/>
    <n v="1420130935"/>
    <n v="1417538935"/>
    <b v="0"/>
    <n v="14"/>
    <b v="0"/>
    <s v="theater/musical"/>
    <n v="0.30866666666666664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2-18T16:08:52"/>
    <d v="2015-02-18T16:08:52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08-08T16:15:06"/>
    <d v="2016-08-08T16:15:06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4-10T18:45:30"/>
    <d v="2015-04-10T18:45:30"/>
    <n v="1431283530"/>
    <n v="1428691530"/>
    <b v="0"/>
    <n v="3"/>
    <b v="0"/>
    <s v="theater/musical"/>
    <n v="5.5E-2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09-17T15:02:59"/>
    <d v="2014-09-17T15:02:59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0-20T19:35:27"/>
    <d v="2015-10-20T19:35:27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0-08T03:27:19"/>
    <d v="2015-10-08T03:27:19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2-09T05:48:07"/>
    <d v="2016-02-09T05:48:07"/>
    <n v="1457413140"/>
    <n v="1454996887"/>
    <b v="0"/>
    <n v="12"/>
    <b v="0"/>
    <s v="theater/musical"/>
    <n v="0.16420000000000001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0-22T23:17:18"/>
    <d v="2016-10-22T23:17:18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5-16T10:06:42"/>
    <d v="2015-05-16T10:06:42"/>
    <n v="1434497400"/>
    <n v="1431770802"/>
    <b v="0"/>
    <n v="8"/>
    <b v="0"/>
    <s v="theater/musical"/>
    <n v="4.8099999999999997E-2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8-16T17:58:47"/>
    <d v="2016-08-16T17:58:47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09-05T07:00:45"/>
    <d v="2014-09-05T07:00:45"/>
    <n v="1412492445"/>
    <n v="1409900445"/>
    <b v="0"/>
    <n v="73"/>
    <b v="1"/>
    <s v="theater/plays"/>
    <n v="1.003825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5-21T17:06:34"/>
    <d v="2014-05-21T17:06:34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1-12T11:29:44"/>
    <d v="2016-01-12T11:29:44"/>
    <n v="1454412584"/>
    <n v="1452598184"/>
    <b v="0"/>
    <n v="17"/>
    <b v="1"/>
    <s v="theater/plays"/>
    <n v="1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7-08T15:30:42"/>
    <d v="2014-07-08T15:30:42"/>
    <n v="1407686340"/>
    <n v="1404833442"/>
    <b v="0"/>
    <n v="9"/>
    <b v="1"/>
    <s v="theater/plays"/>
    <n v="1.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14T15:28:22"/>
    <d v="2016-08-14T15:28:22"/>
    <n v="1472097540"/>
    <n v="1471188502"/>
    <b v="0"/>
    <n v="17"/>
    <b v="1"/>
    <s v="theater/plays"/>
    <n v="2.5066666666666668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7-06T08:43:27"/>
    <d v="2015-07-06T08:43:27"/>
    <n v="1438764207"/>
    <n v="1436172207"/>
    <b v="0"/>
    <n v="33"/>
    <b v="1"/>
    <s v="theater/plays"/>
    <n v="1.0049999999999999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3-11T09:59:46"/>
    <d v="2016-03-11T09:59:46"/>
    <n v="1459702800"/>
    <n v="1457690386"/>
    <b v="0"/>
    <n v="38"/>
    <b v="1"/>
    <s v="theater/plays"/>
    <n v="1.74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6-18T19:16:38"/>
    <d v="2015-06-18T19:16:38"/>
    <n v="1437202740"/>
    <n v="1434654998"/>
    <b v="0"/>
    <n v="79"/>
    <b v="1"/>
    <s v="theater/plays"/>
    <n v="1.1626000000000001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1-02T21:50:36"/>
    <d v="2017-01-02T21:50:36"/>
    <n v="1485989940"/>
    <n v="1483393836"/>
    <b v="0"/>
    <n v="46"/>
    <b v="1"/>
    <s v="theater/plays"/>
    <n v="1.0582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5-09T15:06:59"/>
    <d v="2016-05-09T15:06:59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d v="2014-05-16T20:36:20"/>
    <d v="2014-05-16T20:36:20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2-20T06:39:10"/>
    <d v="2015-02-20T06:39:10"/>
    <n v="1426775940"/>
    <n v="1424414350"/>
    <b v="0"/>
    <n v="13"/>
    <b v="1"/>
    <s v="theater/plays"/>
    <n v="1.0203333333333333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1-28T21:08:45"/>
    <d v="2014-11-28T21:08:45"/>
    <n v="1419368925"/>
    <n v="1417208925"/>
    <b v="0"/>
    <n v="22"/>
    <b v="1"/>
    <s v="theater/plays"/>
    <n v="1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3-18T21:31:12"/>
    <d v="2016-03-18T21:31:12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01T05:16:54"/>
    <d v="2015-03-01T05:16:54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0-22T10:50:30"/>
    <d v="2016-10-22T10:50:30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02T05:58:09"/>
    <d v="2016-06-02T05:58:09"/>
    <n v="1466056689"/>
    <n v="1464847089"/>
    <b v="0"/>
    <n v="19"/>
    <b v="1"/>
    <s v="theater/plays"/>
    <n v="1.09375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17T19:23:42"/>
    <d v="2015-10-17T19:23:42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d v="2014-07-02T21:43:02"/>
    <d v="2014-07-02T21:43:02"/>
    <n v="1406185200"/>
    <n v="1404337382"/>
    <b v="0"/>
    <n v="38"/>
    <b v="1"/>
    <s v="theater/plays"/>
    <n v="1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6-18T23:16:59"/>
    <d v="2015-06-18T23:16:59"/>
    <n v="1437261419"/>
    <n v="1434669419"/>
    <b v="0"/>
    <n v="58"/>
    <b v="1"/>
    <s v="theater/plays"/>
    <n v="1.0317033333333334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6-30T13:20:52"/>
    <d v="2015-06-30T13:20:52"/>
    <n v="1437676380"/>
    <n v="1435670452"/>
    <b v="0"/>
    <n v="28"/>
    <b v="1"/>
    <s v="theater/plays"/>
    <n v="1.0349999999999999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5-12T16:12:17"/>
    <d v="2015-05-12T16:12:17"/>
    <n v="1434039137"/>
    <n v="1431447137"/>
    <b v="0"/>
    <n v="17"/>
    <b v="1"/>
    <s v="theater/plays"/>
    <n v="1.3819999999999999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18T12:20:11"/>
    <d v="2015-05-18T12:20:11"/>
    <n v="1433113200"/>
    <n v="1431951611"/>
    <b v="0"/>
    <n v="12"/>
    <b v="1"/>
    <s v="theater/plays"/>
    <n v="1.0954545454545455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6-30T15:04:27"/>
    <d v="2014-06-30T15:04:27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8-27T22:43:04"/>
    <d v="2014-08-27T22:43:04"/>
    <n v="1411771384"/>
    <n v="1409179384"/>
    <b v="0"/>
    <n v="57"/>
    <b v="1"/>
    <s v="theater/plays"/>
    <n v="1.0153333333333334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0-02T07:04:57"/>
    <d v="2014-10-02T07:04:57"/>
    <n v="1415191920"/>
    <n v="1412233497"/>
    <b v="0"/>
    <n v="114"/>
    <b v="1"/>
    <s v="theater/plays"/>
    <n v="1.13625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7-05T20:57:09"/>
    <d v="2016-07-05T20:57:09"/>
    <n v="1472936229"/>
    <n v="1467752229"/>
    <b v="0"/>
    <n v="31"/>
    <b v="1"/>
    <s v="theater/plays"/>
    <n v="1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03T14:19:42"/>
    <d v="2016-05-03T14:19:42"/>
    <n v="1463353200"/>
    <n v="1462285182"/>
    <b v="0"/>
    <n v="3"/>
    <b v="1"/>
    <s v="theater/plays"/>
    <n v="1.4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8-25T19:34:44"/>
    <d v="2014-08-25T19:34:44"/>
    <n v="1410550484"/>
    <n v="1408995284"/>
    <b v="0"/>
    <n v="16"/>
    <b v="1"/>
    <s v="theater/plays"/>
    <n v="1.2875000000000001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6-12T13:46:58"/>
    <d v="2014-06-12T13:46:58"/>
    <n v="1404359940"/>
    <n v="1402580818"/>
    <b v="0"/>
    <n v="199"/>
    <b v="1"/>
    <s v="theater/plays"/>
    <n v="1.0290416666666666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4-26T12:44:58"/>
    <d v="2015-04-26T12:44:58"/>
    <n v="1433076298"/>
    <n v="1430052298"/>
    <b v="0"/>
    <n v="31"/>
    <b v="1"/>
    <s v="theater/plays"/>
    <n v="1.0249999999999999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5-27T18:16:21"/>
    <d v="2014-05-27T18:16:21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09-14T10:53:54"/>
    <d v="2016-09-14T10:53:54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05T15:38:10"/>
    <d v="2016-01-05T15:38:10"/>
    <n v="1452872290"/>
    <n v="1452008290"/>
    <b v="0"/>
    <n v="18"/>
    <b v="1"/>
    <s v="theater/plays"/>
    <n v="1.119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5-13T16:26:58"/>
    <d v="2014-05-13T16:26:58"/>
    <n v="1402901940"/>
    <n v="1399998418"/>
    <b v="0"/>
    <n v="67"/>
    <b v="1"/>
    <s v="theater/plays"/>
    <n v="1.391999999999999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09-20T02:48:16"/>
    <d v="2016-09-20T02:48:16"/>
    <n v="1476931696"/>
    <n v="1474339696"/>
    <b v="0"/>
    <n v="66"/>
    <b v="1"/>
    <s v="theater/plays"/>
    <n v="1.1085714285714285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8-03T04:19:46"/>
    <d v="2015-08-03T04:19:46"/>
    <n v="1441167586"/>
    <n v="1438575586"/>
    <b v="0"/>
    <n v="23"/>
    <b v="1"/>
    <s v="theater/plays"/>
    <n v="1.3906666666666667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4-24T14:14:19"/>
    <d v="2014-04-24T14:14:19"/>
    <n v="1400533200"/>
    <n v="1398348859"/>
    <b v="0"/>
    <n v="126"/>
    <b v="1"/>
    <s v="theater/plays"/>
    <n v="1.0569999999999999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14T15:54:20"/>
    <d v="2015-08-14T15:54:20"/>
    <n v="1440820740"/>
    <n v="1439567660"/>
    <b v="0"/>
    <n v="6"/>
    <b v="1"/>
    <s v="theater/plays"/>
    <n v="1.0142857142857142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5-28T05:14:15"/>
    <d v="2014-05-28T05:14:15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7-09T18:53:24"/>
    <d v="2014-07-09T18:53:24"/>
    <n v="1407524004"/>
    <n v="1404932004"/>
    <b v="0"/>
    <n v="39"/>
    <b v="1"/>
    <s v="theater/plays"/>
    <n v="1.0916666666666666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5-23T19:50:39"/>
    <d v="2015-05-23T19:50:39"/>
    <n v="1434925500"/>
    <n v="1432410639"/>
    <b v="0"/>
    <n v="62"/>
    <b v="1"/>
    <s v="theater/plays"/>
    <n v="1.1833333333333333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0-28T14:21:23"/>
    <d v="2014-10-28T14:21:23"/>
    <n v="1417101683"/>
    <n v="1414506083"/>
    <b v="0"/>
    <n v="31"/>
    <b v="1"/>
    <s v="theater/plays"/>
    <n v="1.2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1-16T16:48:49"/>
    <d v="2015-01-16T16:48:49"/>
    <n v="1425272340"/>
    <n v="1421426929"/>
    <b v="0"/>
    <n v="274"/>
    <b v="1"/>
    <s v="theater/plays"/>
    <n v="1.2796000000000001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d v="2014-09-09T23:09:39"/>
    <d v="2014-09-09T23:09:39"/>
    <n v="1411084800"/>
    <n v="1410304179"/>
    <b v="0"/>
    <n v="17"/>
    <b v="1"/>
    <s v="theater/plays"/>
    <n v="1.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01T04:35:29"/>
    <d v="2015-11-01T04:35:29"/>
    <n v="1448922600"/>
    <n v="1446352529"/>
    <b v="0"/>
    <n v="14"/>
    <b v="1"/>
    <s v="theater/plays"/>
    <n v="1.2912912912912913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4-30T03:12:47"/>
    <d v="2016-04-30T03:12:47"/>
    <n v="1465178400"/>
    <n v="1461985967"/>
    <b v="0"/>
    <n v="60"/>
    <b v="1"/>
    <s v="theater/plays"/>
    <n v="1.0742857142857143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4-12-22T20:53:30"/>
    <d v="2014-12-22T20:53:30"/>
    <n v="1421009610"/>
    <n v="1419281610"/>
    <b v="0"/>
    <n v="33"/>
    <b v="1"/>
    <s v="theater/plays"/>
    <n v="1.00125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4-12-15T14:48:36"/>
    <d v="2014-12-15T14:48:36"/>
    <n v="1423838916"/>
    <n v="1418654916"/>
    <b v="0"/>
    <n v="78"/>
    <b v="1"/>
    <s v="theater/plays"/>
    <n v="1.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4-19T11:10:48"/>
    <d v="2016-04-19T11:10:48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2-01T19:21:27"/>
    <d v="2016-02-01T19:21:27"/>
    <n v="1456946487"/>
    <n v="1454354487"/>
    <b v="0"/>
    <n v="136"/>
    <b v="1"/>
    <s v="theater/plays"/>
    <n v="1.1052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09-15T14:26:56"/>
    <d v="2014-09-15T14:26:56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d v="2014-08-31T14:03:20"/>
    <d v="2014-08-31T14:03:20"/>
    <n v="1412092800"/>
    <n v="1409493800"/>
    <b v="0"/>
    <n v="18"/>
    <b v="1"/>
    <s v="theater/plays"/>
    <n v="1.212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5-05T12:59:53"/>
    <d v="2015-05-05T12:59:53"/>
    <n v="1433422793"/>
    <n v="1430830793"/>
    <b v="0"/>
    <n v="39"/>
    <b v="1"/>
    <s v="theater/plays"/>
    <n v="1.0033333333333334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6-03T12:54:44"/>
    <d v="2016-06-03T12:54:44"/>
    <n v="1468191540"/>
    <n v="1464958484"/>
    <b v="0"/>
    <n v="21"/>
    <b v="1"/>
    <s v="theater/plays"/>
    <n v="1.0916666666666666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7-05T12:06:28"/>
    <d v="2016-07-05T12:06:28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4-01T16:33:14"/>
    <d v="2016-04-01T16:33:14"/>
    <n v="1464712394"/>
    <n v="1459528394"/>
    <b v="0"/>
    <n v="27"/>
    <b v="1"/>
    <s v="theater/plays"/>
    <n v="1.363366666666666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02T13:01:54"/>
    <d v="2014-06-02T13:01:54"/>
    <n v="1403546400"/>
    <n v="1401714114"/>
    <b v="0"/>
    <n v="35"/>
    <b v="1"/>
    <s v="theater/plays"/>
    <n v="1.0346657233816767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8-28T21:55:49"/>
    <d v="2014-08-28T21:55:49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01T01:09:38"/>
    <d v="2016-07-01T01:09:38"/>
    <n v="1469165160"/>
    <n v="1467335378"/>
    <b v="0"/>
    <n v="23"/>
    <b v="1"/>
    <s v="theater/plays"/>
    <n v="1.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6-20T03:24:46"/>
    <d v="2014-06-20T03:24:46"/>
    <n v="1404444286"/>
    <n v="1403234686"/>
    <b v="0"/>
    <n v="39"/>
    <b v="1"/>
    <s v="theater/plays"/>
    <n v="3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5-26T16:59:06"/>
    <d v="2014-05-26T16:59:06"/>
    <n v="1403715546"/>
    <n v="1401123546"/>
    <b v="0"/>
    <n v="35"/>
    <b v="1"/>
    <s v="theater/plays"/>
    <n v="1.0825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3-09T13:49:48"/>
    <d v="2015-03-09T13:49:48"/>
    <n v="1428068988"/>
    <n v="1425908988"/>
    <b v="0"/>
    <n v="27"/>
    <b v="1"/>
    <s v="theater/plays"/>
    <n v="1.4115384615384616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d v="2014-05-20T17:22:53"/>
    <d v="2014-05-20T17:22:53"/>
    <n v="1402848000"/>
    <n v="1400606573"/>
    <b v="0"/>
    <n v="21"/>
    <b v="1"/>
    <s v="theater/plays"/>
    <n v="1.1399999999999999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10T04:07:47"/>
    <d v="2015-05-10T04:07:47"/>
    <n v="1433055540"/>
    <n v="1431230867"/>
    <b v="0"/>
    <n v="104"/>
    <b v="1"/>
    <s v="theater/plays"/>
    <n v="1.537333333333333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5-15T17:42:46"/>
    <d v="2016-05-15T17:42:46"/>
    <n v="1465062166"/>
    <n v="1463334166"/>
    <b v="0"/>
    <n v="19"/>
    <b v="1"/>
    <s v="theater/plays"/>
    <n v="1.0149999999999999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4-24T13:21:07"/>
    <d v="2015-04-24T13:21:07"/>
    <n v="1432612740"/>
    <n v="1429881667"/>
    <b v="0"/>
    <n v="97"/>
    <b v="1"/>
    <s v="theater/plays"/>
    <n v="1.0235000000000001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2-01T23:53:39"/>
    <d v="2015-02-01T23:53:39"/>
    <n v="1427806320"/>
    <n v="1422834819"/>
    <b v="0"/>
    <n v="27"/>
    <b v="1"/>
    <s v="theater/plays"/>
    <n v="1.0257142857142858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5-12-22T21:18:29"/>
    <d v="2015-12-22T21:18:29"/>
    <n v="1453411109"/>
    <n v="1450819109"/>
    <b v="0"/>
    <n v="24"/>
    <b v="1"/>
    <s v="theater/plays"/>
    <n v="1.5575000000000001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4-08T20:47:29"/>
    <d v="2015-04-08T20:47:29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1-28T17:11:15"/>
    <d v="2015-01-28T17:11:15"/>
    <n v="1425057075"/>
    <n v="1422465075"/>
    <b v="0"/>
    <n v="46"/>
    <b v="1"/>
    <s v="theater/plays"/>
    <n v="2.3940000000000001"/>
    <n v="26.02"/>
    <s v="theater"/>
    <x v="6"/>
  </r>
  <r>
    <n v="3719"/>
    <s v="Corium"/>
    <s v="A new piece of physical theatre about love, regret and longing."/>
    <n v="200"/>
    <n v="420"/>
    <x v="0"/>
    <x v="1"/>
    <s v="GBP"/>
    <d v="2015-05-23T17:31:06"/>
    <d v="2015-05-23T17:31:06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d v="2015-06-10T23:50:06"/>
    <d v="2015-06-10T23:50:06"/>
    <n v="1435881006"/>
    <n v="1433980206"/>
    <b v="0"/>
    <n v="40"/>
    <b v="1"/>
    <s v="theater/plays"/>
    <n v="1.0451515151515152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0-15T22:28:04"/>
    <d v="2014-10-15T22:28:04"/>
    <n v="1415230084"/>
    <n v="1413412084"/>
    <b v="0"/>
    <n v="44"/>
    <b v="1"/>
    <s v="theater/plays"/>
    <n v="1.008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1-12T16:07:27"/>
    <d v="2016-01-12T16:07:27"/>
    <n v="1455231540"/>
    <n v="1452614847"/>
    <b v="0"/>
    <n v="35"/>
    <b v="1"/>
    <s v="theater/plays"/>
    <n v="1.112000000000000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d v="2014-10-31T18:04:22"/>
    <d v="2014-10-31T18:04:22"/>
    <n v="1417374262"/>
    <n v="1414778662"/>
    <b v="0"/>
    <n v="63"/>
    <b v="1"/>
    <s v="theater/plays"/>
    <n v="1.0204444444444445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4-05T11:47:40"/>
    <d v="2016-04-05T11:47:40"/>
    <n v="1462402800"/>
    <n v="1459856860"/>
    <b v="0"/>
    <n v="89"/>
    <b v="1"/>
    <s v="theater/plays"/>
    <n v="1.0254767441860466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01T22:41:07"/>
    <d v="2016-02-01T22:41:07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02T03:22:51"/>
    <d v="2016-04-02T03:22:51"/>
    <n v="1461963600"/>
    <n v="1459567371"/>
    <b v="0"/>
    <n v="46"/>
    <b v="1"/>
    <s v="theater/plays"/>
    <n v="3.387058823529411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09-19T08:21:34"/>
    <d v="2016-09-19T08:21:34"/>
    <n v="1476939300"/>
    <n v="1474273294"/>
    <b v="0"/>
    <n v="33"/>
    <b v="1"/>
    <s v="theater/plays"/>
    <n v="1.00750000000000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7-20T04:06:16"/>
    <d v="2015-07-20T04:06:16"/>
    <n v="1439957176"/>
    <n v="1437365176"/>
    <b v="0"/>
    <n v="31"/>
    <b v="0"/>
    <s v="theater/plays"/>
    <n v="9.3100000000000002E-2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2-06T04:55:12"/>
    <d v="2015-02-06T04:55:12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7-18T16:15:59"/>
    <d v="2015-07-18T16:15:59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4-12-10T18:04:06"/>
    <d v="2014-12-10T18:04:06"/>
    <n v="1420860180"/>
    <n v="1418234646"/>
    <b v="0"/>
    <n v="12"/>
    <b v="0"/>
    <s v="theater/plays"/>
    <n v="0.11272727272727273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4-11-25T16:15:33"/>
    <d v="2014-11-25T16:15:33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09T00:35:08"/>
    <d v="2015-04-09T00:35:08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3-26T21:38:16"/>
    <d v="2015-03-26T21:38:16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4-28T16:38:09"/>
    <d v="2015-04-28T16:38:09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2-13T17:04:53"/>
    <d v="2015-02-13T17:04:53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0-20T16:35:03"/>
    <d v="2015-10-20T16:35:03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6-23T22:31:45"/>
    <d v="2014-06-23T22:31:45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6-27T10:47:48"/>
    <d v="2016-06-27T10:47:48"/>
    <n v="1468752468"/>
    <n v="1467024468"/>
    <b v="0"/>
    <n v="8"/>
    <b v="0"/>
    <s v="theater/plays"/>
    <n v="0.20125000000000001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7-13T02:09:15"/>
    <d v="2014-07-13T02:09:15"/>
    <n v="1407808438"/>
    <n v="1405217355"/>
    <b v="0"/>
    <n v="14"/>
    <b v="0"/>
    <s v="theater/plays"/>
    <n v="0.17899999999999999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1-17T22:05:50"/>
    <d v="2015-11-17T22:05:50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8-07T05:09:04"/>
    <d v="2014-08-07T05:09:04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d v="2014-06-03T17:02:44"/>
    <d v="2014-06-03T17:02:44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6-03T19:32:32"/>
    <d v="2014-06-03T19:32:32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7-11T16:45:02"/>
    <d v="2014-07-11T16:45:02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d v="2016-09-08T09:20:39"/>
    <d v="2016-09-08T09:20:39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d v="2015-06-09T07:11:36"/>
    <d v="2015-06-09T07:11:36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1-26T16:57:16"/>
    <d v="2016-01-26T16:57:16"/>
    <n v="1455602340"/>
    <n v="1453827436"/>
    <b v="0"/>
    <n v="52"/>
    <b v="1"/>
    <s v="theater/musical"/>
    <n v="1.0351999999999999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3-29T03:03:08"/>
    <d v="2016-03-29T03:03:08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1-12T23:33:28"/>
    <d v="2015-01-12T23:33:28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2-03T00:51:13"/>
    <d v="2016-02-03T00:51:13"/>
    <n v="1459641073"/>
    <n v="1454460673"/>
    <b v="0"/>
    <n v="11"/>
    <b v="1"/>
    <s v="theater/musical"/>
    <n v="1.3260000000000001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09-06T19:15:35"/>
    <d v="2016-09-06T19:15:35"/>
    <n v="1476651600"/>
    <n v="1473189335"/>
    <b v="0"/>
    <n v="15"/>
    <b v="1"/>
    <s v="theater/musical"/>
    <n v="1.1299999999999999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5-04T19:46:40"/>
    <d v="2015-05-04T19:46:40"/>
    <n v="1433289600"/>
    <n v="1430768800"/>
    <b v="0"/>
    <n v="30"/>
    <b v="1"/>
    <s v="theater/musical"/>
    <n v="1.0334000000000001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6-18T21:08:57"/>
    <d v="2014-06-18T21:08:57"/>
    <n v="1406350740"/>
    <n v="1403125737"/>
    <b v="0"/>
    <n v="27"/>
    <b v="1"/>
    <s v="theater/musical"/>
    <n v="1.2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3-16T20:48:27"/>
    <d v="2016-03-16T20:48:27"/>
    <n v="1460753307"/>
    <n v="1458161307"/>
    <b v="0"/>
    <n v="28"/>
    <b v="1"/>
    <s v="theater/musical"/>
    <n v="1.2963636363636364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5-12T19:33:18"/>
    <d v="2014-05-12T19:33:18"/>
    <n v="1402515198"/>
    <n v="1399923198"/>
    <b v="0"/>
    <n v="17"/>
    <b v="1"/>
    <s v="theater/musical"/>
    <n v="1.011111111111111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1-11T20:25:15"/>
    <d v="2014-11-11T20:25:15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d v="2014-04-18T11:18:58"/>
    <d v="2014-04-18T11:18:58"/>
    <n v="1400475600"/>
    <n v="1397819938"/>
    <b v="0"/>
    <n v="26"/>
    <b v="1"/>
    <s v="theater/musical"/>
    <n v="1.0233333333333334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d v="2015-06-27T02:35:53"/>
    <d v="2015-06-27T02:35:53"/>
    <n v="1440556553"/>
    <n v="1435372553"/>
    <b v="0"/>
    <n v="88"/>
    <b v="1"/>
    <s v="theater/musical"/>
    <n v="1.1024425000000002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4-10T12:36:26"/>
    <d v="2014-04-10T12:36:26"/>
    <n v="1399293386"/>
    <n v="1397133386"/>
    <b v="0"/>
    <n v="91"/>
    <b v="1"/>
    <s v="theater/musical"/>
    <n v="1.010154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6-18T11:12:17"/>
    <d v="2015-06-18T11:12:17"/>
    <n v="1439247600"/>
    <n v="1434625937"/>
    <b v="0"/>
    <n v="3"/>
    <b v="1"/>
    <s v="theater/musical"/>
    <n v="1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7-08T19:31:29"/>
    <d v="2015-07-08T19:31:29"/>
    <n v="1438543889"/>
    <n v="1436383889"/>
    <b v="0"/>
    <n v="28"/>
    <b v="1"/>
    <s v="theater/musical"/>
    <n v="1.0624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3-02T18:00:26"/>
    <d v="2015-03-02T18:00:26"/>
    <n v="1427907626"/>
    <n v="1425319226"/>
    <b v="0"/>
    <n v="77"/>
    <b v="1"/>
    <s v="theater/musical"/>
    <n v="1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09T20:13:52"/>
    <d v="2016-05-09T20:13:52"/>
    <n v="1464482160"/>
    <n v="1462824832"/>
    <b v="0"/>
    <n v="27"/>
    <b v="1"/>
    <s v="theater/musical"/>
    <n v="1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6-30T18:38:02"/>
    <d v="2014-06-30T18:38:02"/>
    <n v="1406745482"/>
    <n v="1404153482"/>
    <b v="0"/>
    <n v="107"/>
    <b v="1"/>
    <s v="theater/musical"/>
    <n v="1.1345714285714286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5-29T04:00:45"/>
    <d v="2014-05-29T04:00:45"/>
    <n v="1404360045"/>
    <n v="1401336045"/>
    <b v="0"/>
    <n v="96"/>
    <b v="1"/>
    <s v="theater/musical"/>
    <n v="1.0265010000000001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15T00:28:17"/>
    <d v="2015-02-15T00:28:17"/>
    <n v="1425185940"/>
    <n v="1423960097"/>
    <b v="0"/>
    <n v="56"/>
    <b v="1"/>
    <s v="theater/musical"/>
    <n v="1.1675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5-13T17:28:10"/>
    <d v="2014-05-13T17:28:10"/>
    <n v="1402594090"/>
    <n v="1400002090"/>
    <b v="0"/>
    <n v="58"/>
    <b v="1"/>
    <s v="theater/musical"/>
    <n v="1.0765274999999999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3-16T14:21:19"/>
    <d v="2016-03-16T14:21:19"/>
    <n v="1460730079"/>
    <n v="1458138079"/>
    <b v="0"/>
    <n v="15"/>
    <b v="1"/>
    <s v="theater/musical"/>
    <n v="1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5-14T22:20:10"/>
    <d v="2015-05-14T22:20:10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d v="2016-05-03T20:34:12"/>
    <d v="2016-05-03T20:34:12"/>
    <n v="1463529600"/>
    <n v="1462307652"/>
    <b v="0"/>
    <n v="38"/>
    <b v="1"/>
    <s v="theater/musical"/>
    <n v="1.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08T14:48:26"/>
    <d v="2016-11-08T14:48:26"/>
    <n v="1480399200"/>
    <n v="1478616506"/>
    <b v="0"/>
    <n v="33"/>
    <b v="1"/>
    <s v="theater/musical"/>
    <n v="1.1020000000000001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d v="2016-10-13T00:07:27"/>
    <d v="2016-10-13T00:07:27"/>
    <n v="1479175680"/>
    <n v="1476317247"/>
    <b v="0"/>
    <n v="57"/>
    <b v="1"/>
    <s v="theater/musical"/>
    <n v="1.0820000000000001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3-24T19:00:55"/>
    <d v="2015-03-24T19:00:55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3-12T22:37:23"/>
    <d v="2015-03-12T22:37:23"/>
    <n v="1428552000"/>
    <n v="1426199843"/>
    <b v="0"/>
    <n v="14"/>
    <b v="1"/>
    <s v="theater/musical"/>
    <n v="1.0024999999999999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6-24T08:49:38"/>
    <d v="2014-06-24T08:49:38"/>
    <n v="1406854800"/>
    <n v="1403599778"/>
    <b v="0"/>
    <n v="94"/>
    <b v="1"/>
    <s v="theater/musical"/>
    <n v="1.0671250000000001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05T02:40:21"/>
    <d v="2014-09-05T02:40:21"/>
    <n v="1411790400"/>
    <n v="1409884821"/>
    <b v="0"/>
    <n v="59"/>
    <b v="1"/>
    <s v="theater/musical"/>
    <n v="1.4319999999999999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d v="2014-12-16T19:39:40"/>
    <d v="2014-12-16T19:39:40"/>
    <n v="1423942780"/>
    <n v="1418758780"/>
    <b v="0"/>
    <n v="36"/>
    <b v="1"/>
    <s v="theater/musical"/>
    <n v="1.0504166666666668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2-25T17:39:00"/>
    <d v="2016-02-25T17:39:00"/>
    <n v="1459010340"/>
    <n v="1456421940"/>
    <b v="0"/>
    <n v="115"/>
    <b v="1"/>
    <s v="theater/musical"/>
    <n v="1.0398000000000001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6-11T05:16:25"/>
    <d v="2015-06-11T05:16:25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8-14T21:11:25"/>
    <d v="2014-08-14T21:11:25"/>
    <n v="1410210685"/>
    <n v="1408050685"/>
    <b v="0"/>
    <n v="52"/>
    <b v="1"/>
    <s v="theater/musical"/>
    <n v="1.0966666666666667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6-25T20:41:37"/>
    <d v="2016-06-25T20:41:37"/>
    <n v="1469401200"/>
    <n v="1466887297"/>
    <b v="0"/>
    <n v="27"/>
    <b v="1"/>
    <s v="theater/musical"/>
    <n v="1.0175000000000001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2-20T03:22:00"/>
    <d v="2016-02-20T03:22:00"/>
    <n v="1458057600"/>
    <n v="1455938520"/>
    <b v="0"/>
    <n v="24"/>
    <b v="1"/>
    <s v="theater/musical"/>
    <n v="1.2891666666666666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6-10T23:32:12"/>
    <d v="2016-06-10T23:32:12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6-27T15:19:29"/>
    <d v="2016-06-27T15:19:29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4-27T00:54:35"/>
    <d v="2016-04-27T00:54:35"/>
    <n v="1464310475"/>
    <n v="1461718475"/>
    <b v="0"/>
    <n v="71"/>
    <b v="1"/>
    <s v="theater/musical"/>
    <n v="1.1096666666666666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6-12T12:50:06"/>
    <d v="2015-06-12T12:50:06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1-25T16:41:59"/>
    <d v="2015-11-25T16:41:59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5-14T19:10:18"/>
    <d v="2015-05-14T19:10:18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0-23T16:00:23"/>
    <d v="2016-10-23T16:00:23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5-07T16:36:32"/>
    <d v="2014-05-07T16:36:32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d v="2015-06-15T10:43:42"/>
    <d v="2015-06-15T10:43:42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1-25T22:32:09"/>
    <d v="2014-11-25T22:32:09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5-08T13:55:54"/>
    <d v="2015-05-08T13:55:54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7-16T10:28:10"/>
    <d v="2015-07-16T10:28:10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6-11-15T00:42:36"/>
    <d v="2016-11-15T00:42:36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3-21T21:09:25"/>
    <d v="2015-03-21T21:09:25"/>
    <n v="1429564165"/>
    <n v="1426972165"/>
    <b v="0"/>
    <n v="37"/>
    <b v="0"/>
    <s v="theater/musical"/>
    <n v="0.89666666666666661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7-11T17:20:48"/>
    <d v="2014-07-11T17:20:48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2-10T22:20:43"/>
    <d v="2016-02-10T22:20:43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4-12-09T17:41:23"/>
    <d v="2014-12-09T17:41:23"/>
    <n v="1420952340"/>
    <n v="1418146883"/>
    <b v="0"/>
    <n v="16"/>
    <b v="0"/>
    <s v="theater/musical"/>
    <n v="4.0045454545454544E-2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4-12-02T16:13:36"/>
    <d v="2014-12-02T16:13:36"/>
    <n v="1420215216"/>
    <n v="1417536816"/>
    <b v="0"/>
    <n v="9"/>
    <b v="0"/>
    <s v="theater/musical"/>
    <n v="8.5199999999999998E-2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09-22T03:01:46"/>
    <d v="2015-09-22T03:01:46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2-03T23:19:28"/>
    <d v="2016-02-03T23:19:28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6-06T00:13:44"/>
    <d v="2016-06-06T00:13:44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7-29T21:17:20"/>
    <d v="2014-07-29T21:17:20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09T06:13:01"/>
    <d v="2014-06-09T06:13:01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3-27T21:48:59"/>
    <d v="2015-03-27T21:48:59"/>
    <n v="1428097739"/>
    <n v="1427492939"/>
    <b v="0"/>
    <n v="9"/>
    <b v="0"/>
    <s v="theater/musical"/>
    <n v="0.30333333333333334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2-24T10:53:39"/>
    <d v="2015-02-24T10:53:39"/>
    <n v="1429955619"/>
    <n v="1424775219"/>
    <b v="0"/>
    <n v="24"/>
    <b v="1"/>
    <s v="theater/plays"/>
    <n v="1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6-10T12:38:27"/>
    <d v="2014-06-10T12:38:27"/>
    <n v="1406761200"/>
    <n v="1402403907"/>
    <b v="0"/>
    <n v="38"/>
    <b v="1"/>
    <s v="theater/plays"/>
    <n v="1.0125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2-19T20:22:38"/>
    <d v="2015-02-19T20:22:38"/>
    <n v="1426965758"/>
    <n v="1424377358"/>
    <b v="0"/>
    <n v="26"/>
    <b v="1"/>
    <s v="theater/plays"/>
    <n v="1.2173333333333334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4-27T15:02:53"/>
    <d v="2016-04-27T15:02:53"/>
    <n v="1464692400"/>
    <n v="1461769373"/>
    <b v="0"/>
    <n v="19"/>
    <b v="1"/>
    <s v="theater/plays"/>
    <n v="3.3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4-15T18:01:48"/>
    <d v="2015-04-15T18:01:48"/>
    <n v="1433131140"/>
    <n v="1429120908"/>
    <b v="0"/>
    <n v="11"/>
    <b v="1"/>
    <s v="theater/plays"/>
    <n v="1.0954999999999999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5-07T06:37:01"/>
    <d v="2016-05-07T06:37:01"/>
    <n v="1465940580"/>
    <n v="1462603021"/>
    <b v="0"/>
    <n v="27"/>
    <b v="1"/>
    <s v="theater/plays"/>
    <n v="1.0095190476190474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2-23T21:41:52"/>
    <d v="2015-02-23T21:41:52"/>
    <n v="1427860740"/>
    <n v="1424727712"/>
    <b v="0"/>
    <n v="34"/>
    <b v="1"/>
    <s v="theater/plays"/>
    <n v="1.4013333333333333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7-22T06:14:17"/>
    <d v="2015-07-22T06:14:17"/>
    <n v="1440111600"/>
    <n v="1437545657"/>
    <b v="0"/>
    <n v="20"/>
    <b v="1"/>
    <s v="theater/plays"/>
    <n v="1.0000100000000001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6-17T16:33:43"/>
    <d v="2014-06-17T16:33:43"/>
    <n v="1405614823"/>
    <n v="1403022823"/>
    <b v="0"/>
    <n v="37"/>
    <b v="1"/>
    <s v="theater/plays"/>
    <n v="1.19238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07T16:43:36"/>
    <d v="2015-10-07T16:43:36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2-10T20:13:02"/>
    <d v="2015-02-10T20:13:02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6-29T05:01:44"/>
    <d v="2015-06-29T05:01:44"/>
    <n v="1437166920"/>
    <n v="1435554104"/>
    <b v="0"/>
    <n v="26"/>
    <b v="1"/>
    <s v="theater/plays"/>
    <n v="1.0640000000000001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6-05T15:38:37"/>
    <d v="2015-06-05T15:38:37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5-12-03T04:20:07"/>
    <d v="2015-12-03T04:20:07"/>
    <n v="1451881207"/>
    <n v="1449116407"/>
    <b v="0"/>
    <n v="46"/>
    <b v="1"/>
    <s v="theater/plays"/>
    <n v="1.0454285714285714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5-11-21T20:06:57"/>
    <d v="2015-11-21T20:06:57"/>
    <n v="1453244340"/>
    <n v="1448136417"/>
    <b v="0"/>
    <n v="76"/>
    <b v="1"/>
    <s v="theater/plays"/>
    <n v="1.1002000000000001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6-15T21:50:44"/>
    <d v="2015-06-15T21:50:44"/>
    <n v="1437364740"/>
    <n v="1434405044"/>
    <b v="0"/>
    <n v="41"/>
    <b v="1"/>
    <s v="theater/plays"/>
    <n v="1.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7-20T15:01:43"/>
    <d v="2016-07-20T15:01:43"/>
    <n v="1470058860"/>
    <n v="1469026903"/>
    <b v="0"/>
    <n v="7"/>
    <b v="1"/>
    <s v="theater/plays"/>
    <n v="1.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5-27T01:40:14"/>
    <d v="2015-05-27T01:40:14"/>
    <n v="1434505214"/>
    <n v="1432690814"/>
    <b v="0"/>
    <n v="49"/>
    <b v="1"/>
    <s v="theater/plays"/>
    <n v="1.0542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4-07T10:09:54"/>
    <d v="2015-04-07T10:09:54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1-30T22:16:41"/>
    <d v="2015-01-30T22:16:41"/>
    <n v="1427414400"/>
    <n v="1422656201"/>
    <b v="0"/>
    <n v="65"/>
    <b v="1"/>
    <s v="theater/plays"/>
    <n v="1.5266666666666666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1-01T12:39:47"/>
    <d v="2014-11-01T12:39:47"/>
    <n v="1420033187"/>
    <n v="1414845587"/>
    <b v="0"/>
    <n v="28"/>
    <b v="1"/>
    <s v="theater/plays"/>
    <n v="1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11T20:46:11"/>
    <d v="2016-08-11T20:46:11"/>
    <n v="1472676371"/>
    <n v="1470948371"/>
    <b v="0"/>
    <n v="8"/>
    <b v="1"/>
    <s v="theater/plays"/>
    <n v="1.002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13T17:46:51"/>
    <d v="2016-05-13T17:46:51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0-15T20:22:25"/>
    <d v="2014-10-15T20:22:25"/>
    <n v="1415222545"/>
    <n v="1413404545"/>
    <b v="0"/>
    <n v="9"/>
    <b v="1"/>
    <s v="theater/plays"/>
    <n v="1.0602199999999999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1-06T02:45:35"/>
    <d v="2016-01-06T02:45:35"/>
    <n v="1455936335"/>
    <n v="1452048335"/>
    <b v="0"/>
    <n v="9"/>
    <b v="1"/>
    <s v="theater/plays"/>
    <n v="1.0466666666666666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1-20T20:56:12"/>
    <d v="2014-11-20T20:56:12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5-19T10:41:07"/>
    <d v="2015-05-19T10:41:07"/>
    <n v="1434624067"/>
    <n v="1432032067"/>
    <b v="0"/>
    <n v="57"/>
    <b v="1"/>
    <s v="theater/plays"/>
    <n v="1.0903333333333334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3-31T22:36:48"/>
    <d v="2016-03-31T22:36:48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7-02T22:14:12"/>
    <d v="2016-07-02T22:14:12"/>
    <n v="1470197340"/>
    <n v="1467497652"/>
    <b v="0"/>
    <n v="14"/>
    <b v="1"/>
    <s v="theater/plays"/>
    <n v="1.125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5-28T18:22:38"/>
    <d v="2015-05-28T18:22:38"/>
    <n v="1435947758"/>
    <n v="1432837358"/>
    <b v="0"/>
    <n v="17"/>
    <b v="1"/>
    <s v="theater/plays"/>
    <n v="1.0209999999999999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4-22T17:03:29"/>
    <d v="2015-04-22T17:03:29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5-31T03:25:24"/>
    <d v="2015-05-31T03:25:24"/>
    <n v="1438226724"/>
    <n v="1433042724"/>
    <b v="0"/>
    <n v="32"/>
    <b v="1"/>
    <s v="theater/plays"/>
    <n v="1.0125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03T16:50:29"/>
    <d v="2016-03-03T16:50:29"/>
    <n v="1459180229"/>
    <n v="1457023829"/>
    <b v="0"/>
    <n v="3"/>
    <b v="1"/>
    <s v="theater/plays"/>
    <n v="65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5-21T18:51:27"/>
    <d v="2014-05-21T18:51:27"/>
    <n v="1405882287"/>
    <n v="1400698287"/>
    <b v="1"/>
    <n v="34"/>
    <b v="0"/>
    <s v="theater/plays"/>
    <n v="8.72E-2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4-11T11:50:52"/>
    <d v="2014-04-11T11:50:52"/>
    <n v="1399809052"/>
    <n v="1397217052"/>
    <b v="1"/>
    <n v="23"/>
    <b v="0"/>
    <s v="theater/plays"/>
    <n v="0.21940000000000001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07T01:44:24"/>
    <d v="2014-05-07T01:44:24"/>
    <n v="1401587064"/>
    <n v="1399427064"/>
    <b v="1"/>
    <n v="19"/>
    <b v="0"/>
    <s v="theater/plays"/>
    <n v="0.21299999999999999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5-07T14:48:54"/>
    <d v="2014-05-07T14:48:54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09-01T15:02:54"/>
    <d v="2015-09-01T15:02:54"/>
    <n v="1443711774"/>
    <n v="1441119774"/>
    <b v="1"/>
    <n v="12"/>
    <b v="0"/>
    <s v="theater/plays"/>
    <n v="2.1049999999999999E-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09-03T05:19:02"/>
    <d v="2014-09-03T05:19:02"/>
    <n v="1412405940"/>
    <n v="1409721542"/>
    <b v="1"/>
    <n v="8"/>
    <b v="0"/>
    <s v="theater/plays"/>
    <n v="2.7E-2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6-04T05:23:11"/>
    <d v="2015-06-04T05:23:11"/>
    <n v="1437283391"/>
    <n v="1433395391"/>
    <b v="1"/>
    <n v="9"/>
    <b v="0"/>
    <s v="theater/plays"/>
    <n v="0.16161904761904761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09-18T19:36:29"/>
    <d v="2015-09-18T19:36:29"/>
    <n v="1445196989"/>
    <n v="1442604989"/>
    <b v="1"/>
    <n v="43"/>
    <b v="0"/>
    <s v="theater/plays"/>
    <n v="0.16376923076923078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5-12T18:24:44"/>
    <d v="2015-05-12T18:24:44"/>
    <n v="1434047084"/>
    <n v="1431455084"/>
    <b v="1"/>
    <n v="28"/>
    <b v="0"/>
    <s v="theater/plays"/>
    <n v="7.0433333333333334E-2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d v="2014-12-02T02:59:03"/>
    <d v="2014-12-02T02:59:03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6-17T10:32:59"/>
    <d v="2015-06-17T10:32:59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02T04:34:36"/>
    <d v="2015-03-02T04:34:36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7-28T20:09:38"/>
    <d v="2014-07-28T20:09:38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d v="2015-04-09T21:14:18"/>
    <d v="2015-04-09T21:14:18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2-24T23:17:51"/>
    <d v="2015-02-24T23:17:51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2-06T17:50:03"/>
    <d v="2015-02-06T17:50:03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7-09T17:41:30"/>
    <d v="2014-07-09T17:41:30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04T10:20:44"/>
    <d v="2015-05-04T10:20:44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5-30T21:26:47"/>
    <d v="2014-05-30T21:26:47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7-13T15:51:50"/>
    <d v="2014-07-13T15:51:50"/>
    <n v="1407858710"/>
    <n v="1405266710"/>
    <b v="0"/>
    <n v="13"/>
    <b v="0"/>
    <s v="theater/plays"/>
    <n v="0.17666666666666667"/>
    <n v="81.540000000000006"/>
    <s v="theater"/>
    <x v="6"/>
  </r>
  <r>
    <n v="3861"/>
    <s v="READY OR NOT HERE I COME"/>
    <s v="THE COMING OF THE LORD!"/>
    <n v="2000"/>
    <n v="100"/>
    <x v="2"/>
    <x v="0"/>
    <s v="USD"/>
    <d v="2014-10-02T14:09:37"/>
    <d v="2014-10-02T14:09:37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d v="2016-08-29T06:15:56"/>
    <d v="2016-08-29T06:15:56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09-06T15:11:45"/>
    <d v="2015-09-06T15:11:45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0-18T21:24:14"/>
    <d v="2015-10-18T21:24:14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7-21T15:38:18"/>
    <d v="2014-07-21T15:38:18"/>
    <n v="1409376600"/>
    <n v="1405957098"/>
    <b v="0"/>
    <n v="14"/>
    <b v="0"/>
    <s v="theater/plays"/>
    <n v="0.26937422295897223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2-02T22:43:41"/>
    <d v="2016-02-02T22:43:41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5-19T19:32:19"/>
    <d v="2016-05-19T19:32:19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d v="2014-08-14T15:50:05"/>
    <d v="2014-08-14T15:50:05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2-12T17:23:12"/>
    <d v="2015-02-12T17:23:12"/>
    <n v="1426302660"/>
    <n v="1423761792"/>
    <b v="0"/>
    <n v="15"/>
    <b v="0"/>
    <s v="theater/musical"/>
    <n v="3.44748684310884E-2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6-03T04:07:58"/>
    <d v="2014-06-03T04:07:58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1-28T18:44:10"/>
    <d v="2017-01-28T18:44:10"/>
    <n v="1490809450"/>
    <n v="1485629050"/>
    <b v="0"/>
    <n v="3"/>
    <b v="0"/>
    <s v="theater/musical"/>
    <n v="2.6666666666666668E-2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6-25T03:29:56"/>
    <d v="2015-06-25T03:29:56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09-08T16:42:15"/>
    <d v="2015-09-08T16:42:15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03T00:23:42"/>
    <d v="2015-01-03T00:23:42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2T08:19:25"/>
    <d v="2016-09-02T08:19:25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1-03T14:58:48"/>
    <d v="2016-01-03T14:58:48"/>
    <n v="1454425128"/>
    <n v="1451833128"/>
    <b v="0"/>
    <n v="46"/>
    <b v="0"/>
    <s v="theater/musical"/>
    <n v="0.52794871794871789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1-08T16:15:52"/>
    <d v="2016-11-08T16:15:52"/>
    <n v="1481213752"/>
    <n v="1478621752"/>
    <b v="0"/>
    <n v="14"/>
    <b v="0"/>
    <s v="theater/musical"/>
    <n v="4.9639999999999997E-2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5-30T19:39:06"/>
    <d v="2015-05-30T19:39:06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4-12-26T20:39:56"/>
    <d v="2014-12-26T20:39:56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6-25T19:33:40"/>
    <d v="2014-06-25T19:33:40"/>
    <n v="1406761200"/>
    <n v="1403724820"/>
    <b v="0"/>
    <n v="17"/>
    <b v="0"/>
    <s v="theater/musical"/>
    <n v="0.13066666666666665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1-21T00:26:39"/>
    <d v="2017-01-21T00:26:39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04T23:36:10"/>
    <d v="2016-01-04T23:36:10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8-03T14:27:49"/>
    <d v="2014-08-03T14:27:49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02T18:59:52"/>
    <d v="2015-03-02T18:59:52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4-09T22:49:51"/>
    <d v="2016-04-09T22:49:51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d v="2014-11-11T05:28:22"/>
    <d v="2014-11-11T05:28:22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3-16T20:35:29"/>
    <d v="2015-03-16T20:35:29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1-27T13:05:58"/>
    <d v="2017-01-27T13:05:58"/>
    <n v="1488114358"/>
    <n v="1485522358"/>
    <b v="0"/>
    <n v="14"/>
    <b v="0"/>
    <s v="theater/plays"/>
    <n v="0.27100000000000002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4-12-04T00:07:10"/>
    <d v="2014-12-04T00:07:10"/>
    <n v="1420413960"/>
    <n v="1417651630"/>
    <b v="0"/>
    <n v="9"/>
    <b v="0"/>
    <s v="theater/plays"/>
    <n v="1.4749999999999999E-2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6-16T18:12:24"/>
    <d v="2015-06-16T18:12:24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d v="2015-02-21T03:10:44"/>
    <d v="2015-02-21T03:10:44"/>
    <n v="1427086740"/>
    <n v="1424488244"/>
    <b v="0"/>
    <n v="7"/>
    <b v="0"/>
    <s v="theater/plays"/>
    <n v="0.32500000000000001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16T15:39:17"/>
    <d v="2014-08-16T15:39:17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5-20T15:47:20"/>
    <d v="2014-05-20T15:47:20"/>
    <n v="1404194400"/>
    <n v="1400600840"/>
    <b v="0"/>
    <n v="84"/>
    <b v="0"/>
    <s v="theater/plays"/>
    <n v="0.2155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1-05T23:00:12"/>
    <d v="2016-11-05T23:00:12"/>
    <n v="1481000340"/>
    <n v="1478386812"/>
    <b v="0"/>
    <n v="11"/>
    <b v="0"/>
    <s v="theater/plays"/>
    <n v="3.4666666666666665E-2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1-28T06:00:18"/>
    <d v="2015-01-28T06:00:18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03T04:36:18"/>
    <d v="2014-06-03T04:36:18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4-12-09T20:58:03"/>
    <d v="2014-12-09T20:58:03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7-08T11:34:30"/>
    <d v="2015-07-08T11:34:30"/>
    <n v="1439827200"/>
    <n v="1436355270"/>
    <b v="0"/>
    <n v="16"/>
    <b v="0"/>
    <s v="theater/plays"/>
    <n v="0.3256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7-23T18:36:01"/>
    <d v="2014-07-23T18:36:01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5-12T02:13:11"/>
    <d v="2015-05-12T02:13:11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1-09T19:49:59"/>
    <d v="2015-11-09T19:49:59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0-20T11:14:02"/>
    <d v="2016-10-20T11:14:02"/>
    <n v="1479125642"/>
    <n v="1476962042"/>
    <b v="0"/>
    <n v="31"/>
    <b v="0"/>
    <s v="theater/plays"/>
    <n v="0.48833333333333334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7-01T00:16:05"/>
    <d v="2015-07-01T00:16:05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d v="2015-04-01T05:30:00"/>
    <d v="2015-04-01T05:30:00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4-30T14:58:23"/>
    <d v="2015-04-30T14:58:23"/>
    <n v="1434063600"/>
    <n v="1430405903"/>
    <b v="0"/>
    <n v="7"/>
    <b v="0"/>
    <s v="theater/plays"/>
    <n v="0.11533333333333333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5-19T22:01:33"/>
    <d v="2015-05-19T22:01:33"/>
    <n v="1435325100"/>
    <n v="1432072893"/>
    <b v="0"/>
    <n v="16"/>
    <b v="0"/>
    <s v="theater/plays"/>
    <n v="0.67333333333333334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09-24T19:40:06"/>
    <d v="2014-09-24T19:40:06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14T03:14:56"/>
    <d v="2014-07-14T03:14:56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8-12T08:37:22"/>
    <d v="2014-08-12T08:37:22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8-08T18:09:57"/>
    <d v="2015-08-08T18:09:57"/>
    <n v="1441649397"/>
    <n v="1439057397"/>
    <b v="0"/>
    <n v="3"/>
    <b v="0"/>
    <s v="theater/plays"/>
    <n v="3.0833333333333334E-2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0-27T19:29:37"/>
    <d v="2014-10-27T19:29:37"/>
    <n v="1417033777"/>
    <n v="1414438177"/>
    <b v="0"/>
    <n v="36"/>
    <b v="0"/>
    <s v="theater/plays"/>
    <n v="0.37412499999999999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2-24T06:28:50"/>
    <d v="2015-02-24T06:28:50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0-31T05:04:09"/>
    <d v="2015-10-31T05:04:09"/>
    <n v="1448863449"/>
    <n v="1446267849"/>
    <b v="0"/>
    <n v="7"/>
    <b v="0"/>
    <s v="theater/plays"/>
    <n v="0.1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4-20T19:39:16"/>
    <d v="2015-04-20T19:39:16"/>
    <n v="1431298740"/>
    <n v="1429558756"/>
    <b v="0"/>
    <n v="27"/>
    <b v="0"/>
    <s v="theater/plays"/>
    <n v="0.36359999999999998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5-02T23:38:29"/>
    <d v="2016-05-02T23:38:29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5-04T11:19:12"/>
    <d v="2016-05-04T11:19:12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8-12T12:39:21"/>
    <d v="2014-08-12T12:39:21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7-23T15:57:03"/>
    <d v="2014-07-23T15:57:03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5-12-20T16:26:13"/>
    <d v="2015-12-20T16:26:13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0-14T09:17:40"/>
    <d v="2016-10-14T09:17:40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14T13:00:55"/>
    <d v="2014-10-14T13:00:55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1-16T18:26:50"/>
    <d v="2015-01-16T18:26:50"/>
    <n v="1425337200"/>
    <n v="1421432810"/>
    <b v="0"/>
    <n v="6"/>
    <b v="0"/>
    <s v="theater/plays"/>
    <n v="8.1333333333333327E-2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3-12T23:31:11"/>
    <d v="2015-03-12T23:31:11"/>
    <n v="1428622271"/>
    <n v="1426203071"/>
    <b v="0"/>
    <n v="17"/>
    <b v="0"/>
    <s v="theater/plays"/>
    <n v="0.1203478260869565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5-27T23:02:02"/>
    <d v="2014-05-27T23:02:02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6-30T20:53:59"/>
    <d v="2014-06-30T20:53:59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1-27T02:02:28"/>
    <d v="2014-11-27T02:02:28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7-10T06:25:04"/>
    <d v="2014-07-10T06:25:04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09-18T16:23:47"/>
    <d v="2015-09-18T16:23:47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8-19T19:51:05"/>
    <d v="2016-08-19T19:51:05"/>
    <n v="1474228265"/>
    <n v="1471636265"/>
    <b v="0"/>
    <n v="14"/>
    <b v="0"/>
    <s v="theater/plays"/>
    <n v="2.265E-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3-04T08:07:48"/>
    <d v="2016-03-04T08:07:48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8-12T03:38:27"/>
    <d v="2015-08-12T03:38:27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2-15T04:02:44"/>
    <d v="2016-02-15T04:02:44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6-17T23:14:22"/>
    <d v="2016-06-17T23:14:22"/>
    <n v="1468716180"/>
    <n v="1466205262"/>
    <b v="0"/>
    <n v="12"/>
    <b v="0"/>
    <s v="theater/plays"/>
    <n v="0.15742857142857142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08-17T16:07:19"/>
    <d v="2015-08-17T16:07:19"/>
    <n v="1443704400"/>
    <n v="1439827639"/>
    <b v="0"/>
    <n v="12"/>
    <b v="0"/>
    <s v="theater/plays"/>
    <n v="0.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08-05T15:45:46"/>
    <d v="2015-08-05T15:45:46"/>
    <n v="1443973546"/>
    <n v="1438789546"/>
    <b v="0"/>
    <n v="23"/>
    <b v="0"/>
    <s v="theater/plays"/>
    <n v="0.43833333333333335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1-01T06:18:40"/>
    <d v="2016-11-01T06:18:40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6-13T15:09:20"/>
    <d v="2016-06-13T15:09:20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5-27T21:44:14"/>
    <d v="2015-05-27T21:44:14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3T09:36:19"/>
    <d v="2014-10-03T09:36:19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4-11-18T11:49:11"/>
    <d v="2014-11-18T11:49:11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0-28T14:05:37"/>
    <d v="2014-10-28T14:05:37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4-17T21:41:54"/>
    <d v="2015-04-17T21:41:54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0-02T18:41:08"/>
    <d v="2015-10-02T18:41:08"/>
    <n v="1446483000"/>
    <n v="1443811268"/>
    <b v="0"/>
    <n v="13"/>
    <b v="0"/>
    <s v="theater/plays"/>
    <n v="0.35639999999999999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7-28T15:54:35"/>
    <d v="2015-07-28T15:54:35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4-15T19:14:28"/>
    <d v="2015-04-15T19:14:28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1-27T20:00:22"/>
    <d v="2015-01-27T20:00:22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09-02T03:25:44"/>
    <d v="2016-09-02T03:25:44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7-09T07:48:43"/>
    <d v="2014-07-09T07:48:43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1-12T02:53:41"/>
    <d v="2015-01-12T02:53:41"/>
    <n v="1423623221"/>
    <n v="1421031221"/>
    <b v="0"/>
    <n v="32"/>
    <b v="0"/>
    <s v="theater/plays"/>
    <n v="0.15770000000000001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3-10T16:51:20"/>
    <d v="2016-03-10T16:51:20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3-04T19:49:02"/>
    <d v="2016-03-04T19:49:02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08-27T18:58:10"/>
    <d v="2015-08-27T18:58:10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6-29T01:09:46"/>
    <d v="2016-06-29T01:09:46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5-15T15:37:44"/>
    <d v="2014-05-15T15:37:44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0-29T20:22:21"/>
    <d v="2015-10-29T20:22:21"/>
    <n v="1448745741"/>
    <n v="1446150141"/>
    <b v="0"/>
    <n v="8"/>
    <b v="0"/>
    <s v="theater/plays"/>
    <n v="0.24285714285714285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3-28T22:22:07"/>
    <d v="2016-03-28T22:22:07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5-23T23:25:54"/>
    <d v="2016-05-23T23:25:54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6-26T22:48:32"/>
    <d v="2014-06-26T22:48:32"/>
    <n v="1406988000"/>
    <n v="1403822912"/>
    <b v="0"/>
    <n v="16"/>
    <b v="0"/>
    <s v="theater/plays"/>
    <n v="0.32050000000000001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8-29T18:55:56"/>
    <d v="2014-08-29T18:55:56"/>
    <n v="1411930556"/>
    <n v="1409338556"/>
    <b v="0"/>
    <n v="12"/>
    <b v="0"/>
    <s v="theater/plays"/>
    <n v="0.24333333333333335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5-12-04T20:17:36"/>
    <d v="2015-12-04T20:17:36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4-16T21:23:30"/>
    <d v="2014-04-16T21:23:30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03T14:54:54"/>
    <d v="2015-11-03T14:54:54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0-19T03:41:57"/>
    <d v="2015-10-19T03:41:57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2-18T17:19:46"/>
    <d v="2015-02-18T17:19:46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2-14T05:39:40"/>
    <d v="2016-02-14T05:39:40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6-11T17:04:38"/>
    <d v="2014-06-11T17:04:38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2-04T06:58:27"/>
    <d v="2017-02-04T06:58:27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3-23T19:34:33"/>
    <d v="2016-03-23T19:34:33"/>
    <n v="1463945673"/>
    <n v="1458761673"/>
    <b v="0"/>
    <n v="11"/>
    <b v="0"/>
    <s v="theater/plays"/>
    <n v="0.10539999999999999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19T20:30:46"/>
    <d v="2016-08-19T20:30:46"/>
    <n v="1472442900"/>
    <n v="1471638646"/>
    <b v="0"/>
    <n v="6"/>
    <b v="0"/>
    <s v="theater/plays"/>
    <n v="7.4690265486725665E-2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3-18T20:43:31"/>
    <d v="2016-03-18T20:43:31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6-21T12:52:06"/>
    <d v="2014-06-21T12:52:06"/>
    <n v="1405947126"/>
    <n v="1403355126"/>
    <b v="0"/>
    <n v="6"/>
    <b v="0"/>
    <s v="theater/plays"/>
    <n v="9.7142857142857135E-3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4-12-08T01:37:14"/>
    <d v="2014-12-08T01:37:14"/>
    <n v="1423186634"/>
    <n v="1418002634"/>
    <b v="0"/>
    <n v="8"/>
    <b v="0"/>
    <s v="theater/plays"/>
    <n v="0.21099999999999999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4-09T16:25:10"/>
    <d v="2016-04-09T16:25:10"/>
    <n v="1462766400"/>
    <n v="1460219110"/>
    <b v="0"/>
    <n v="37"/>
    <b v="0"/>
    <s v="theater/plays"/>
    <n v="0.78100000000000003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5-03T13:07:28"/>
    <d v="2016-05-03T13:07:28"/>
    <n v="1464872848"/>
    <n v="1462280848"/>
    <b v="0"/>
    <n v="11"/>
    <b v="0"/>
    <s v="theater/plays"/>
    <n v="0.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6-13T20:48:18"/>
    <d v="2016-06-13T20:48:18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7-10T20:36:01"/>
    <d v="2014-07-10T20:36:01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6-22T18:55:32"/>
    <d v="2016-06-22T18:55:32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4-12-02T15:25:53"/>
    <d v="2014-12-02T15:25:53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06T21:40:57"/>
    <d v="2015-03-06T21:40:57"/>
    <n v="1427659200"/>
    <n v="1425678057"/>
    <b v="0"/>
    <n v="6"/>
    <b v="0"/>
    <s v="theater/plays"/>
    <n v="1.8333333333333333E-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6-05T14:22:27"/>
    <d v="2014-06-05T14:22:27"/>
    <n v="1404570147"/>
    <n v="1401978147"/>
    <b v="0"/>
    <n v="7"/>
    <b v="0"/>
    <s v="theater/plays"/>
    <n v="0.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5-18T04:19:09"/>
    <d v="2016-05-18T04:19:09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5-08T19:26:20"/>
    <d v="2015-05-08T19:26:20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4-18T20:52:36"/>
    <d v="2014-04-18T20:52:36"/>
    <n v="1400569140"/>
    <n v="1397854356"/>
    <b v="0"/>
    <n v="46"/>
    <b v="0"/>
    <s v="theater/plays"/>
    <n v="0.3480251346499102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0-08T23:07:24"/>
    <d v="2014-10-08T23:07:24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1-30T16:58:40"/>
    <d v="2016-01-30T16:58:40"/>
    <n v="1456002300"/>
    <n v="1454173120"/>
    <b v="0"/>
    <n v="19"/>
    <b v="0"/>
    <s v="theater/plays"/>
    <n v="0.32050000000000001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4-07T13:09:54"/>
    <d v="2016-04-07T13:09:54"/>
    <n v="1462539840"/>
    <n v="1460034594"/>
    <b v="0"/>
    <n v="13"/>
    <b v="0"/>
    <s v="theater/plays"/>
    <n v="9.7600000000000006E-2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06T22:11:30"/>
    <d v="2014-05-06T22:11:30"/>
    <n v="1400278290"/>
    <n v="1399414290"/>
    <b v="0"/>
    <n v="13"/>
    <b v="0"/>
    <s v="theater/plays"/>
    <n v="0.3775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d v="2015-08-14T01:56:53"/>
    <d v="2015-08-14T01:56:53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0-09T17:59:41"/>
    <d v="2015-10-09T17:59:41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2-01T16:08:13"/>
    <d v="2016-02-01T16:08:13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01T15:28:02"/>
    <d v="2015-05-01T15:28:02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0-12T22:34:19"/>
    <d v="2015-10-12T22:34:19"/>
    <n v="1449876859"/>
    <n v="1444689259"/>
    <b v="0"/>
    <n v="9"/>
    <b v="0"/>
    <s v="theater/plays"/>
    <n v="5.4100000000000002E-2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4-13T20:45:12"/>
    <d v="2015-04-13T20:45:12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6-19T09:21:30"/>
    <d v="2014-06-19T09:21:30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1-15T16:24:37"/>
    <d v="2015-01-15T16:24:37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07T06:24:24"/>
    <d v="2014-11-07T06:24:24"/>
    <n v="1416499440"/>
    <n v="1415341464"/>
    <b v="0"/>
    <n v="17"/>
    <b v="0"/>
    <s v="theater/plays"/>
    <n v="0.16566666666666666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3-06T09:23:41"/>
    <d v="2015-03-06T09:23:41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2-26T23:07:06"/>
    <d v="2015-02-26T23:07:06"/>
    <n v="1427580426"/>
    <n v="1424992026"/>
    <b v="0"/>
    <n v="12"/>
    <b v="0"/>
    <s v="theater/plays"/>
    <n v="0.57199999999999995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7-22T19:53:18"/>
    <d v="2014-07-22T19:53:18"/>
    <n v="1409514709"/>
    <n v="1406058798"/>
    <b v="0"/>
    <n v="14"/>
    <b v="0"/>
    <s v="theater/plays"/>
    <n v="0.16514285714285715"/>
    <n v="82.57"/>
    <s v="theater"/>
    <x v="6"/>
  </r>
  <r>
    <n v="4000"/>
    <s v="The Escorts"/>
    <s v="An Enticing Trip into the World of Assisted Dying"/>
    <n v="8000"/>
    <n v="10"/>
    <x v="2"/>
    <x v="0"/>
    <s v="USD"/>
    <d v="2016-03-08T15:29:18"/>
    <d v="2016-03-08T15:29:18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2-09T23:08:28"/>
    <d v="2017-02-09T23:08:28"/>
    <n v="1488394800"/>
    <n v="1486681708"/>
    <b v="0"/>
    <n v="14"/>
    <b v="0"/>
    <s v="theater/plays"/>
    <n v="0.3775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8-28T01:02:41"/>
    <d v="2014-08-28T01:02:41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1-16T14:05:47"/>
    <d v="2015-01-16T14:05:47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d v="2014-09-08T03:54:17"/>
    <d v="2014-09-08T03:54:17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08-21T19:23:05"/>
    <d v="2014-08-21T19:23:05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1-22T18:33:07"/>
    <d v="2016-01-22T18:33:07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7-28T18:33:01"/>
    <d v="2014-07-28T18:33:01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6-22T23:08:27"/>
    <d v="2015-06-22T23:08:27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7-31T16:49:20"/>
    <d v="2014-07-31T16:49:20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09T18:29:26"/>
    <d v="2014-10-09T18:29:26"/>
    <n v="1414348166"/>
    <n v="1412879366"/>
    <b v="0"/>
    <n v="38"/>
    <b v="0"/>
    <s v="theater/plays"/>
    <n v="0.24194444444444443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4-12-29T13:04:38"/>
    <d v="2014-12-29T13:04:38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4-02T13:04:09"/>
    <d v="2015-04-02T13:04:09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1-17T07:13:43"/>
    <d v="2015-01-17T07:13:43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2-19T05:54:29"/>
    <d v="2016-02-19T05:54:29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6-19T18:44:23"/>
    <d v="2015-06-19T18:44:23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8-18T20:56:40"/>
    <d v="2014-08-18T20:56:40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8-05T16:07:54"/>
    <d v="2014-08-05T16:07:54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d v="2016-09-07T21:51:48"/>
    <d v="2016-09-07T21:51:48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2-17T16:13:16"/>
    <d v="2016-02-17T16:13:16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2-22T04:34:59"/>
    <d v="2015-02-22T04:34:59"/>
    <n v="1427168099"/>
    <n v="1424579699"/>
    <b v="0"/>
    <n v="3"/>
    <b v="0"/>
    <s v="theater/plays"/>
    <n v="0.16666666666666666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08-27T21:52:38"/>
    <d v="2014-08-27T21:52:38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4-12-17T14:01:07"/>
    <d v="2014-12-17T14:01:07"/>
    <n v="1422759240"/>
    <n v="1418824867"/>
    <b v="0"/>
    <n v="197"/>
    <b v="0"/>
    <s v="theater/plays"/>
    <n v="0.69561111111111107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2-08T23:59:23"/>
    <d v="2016-02-08T23:59:23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01T16:04:57"/>
    <d v="2015-08-01T16:04:57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5-27T05:42:16"/>
    <d v="2015-05-27T05:42:16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0-05T15:43:59"/>
    <d v="2015-10-05T15:43:59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02T23:18:01"/>
    <d v="2017-02-02T23:18:01"/>
    <n v="1487811600"/>
    <n v="1486077481"/>
    <b v="0"/>
    <n v="7"/>
    <b v="0"/>
    <s v="theater/plays"/>
    <n v="7.166666666666667E-2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5-06T22:31:40"/>
    <d v="2014-05-06T22:31:40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1-14T00:36:10"/>
    <d v="2015-11-14T00:36:10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1-05T15:43:19"/>
    <d v="2016-01-05T15:43:19"/>
    <n v="1454525340"/>
    <n v="1452008599"/>
    <b v="0"/>
    <n v="6"/>
    <b v="0"/>
    <s v="theater/plays"/>
    <n v="0.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0-29T14:02:44"/>
    <d v="2014-10-29T14:02:44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0-16T19:25:16"/>
    <d v="2015-10-16T19:25:16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09-01T06:27:04"/>
    <d v="2016-09-01T06:27:04"/>
    <n v="1475398800"/>
    <n v="1472711224"/>
    <b v="0"/>
    <n v="94"/>
    <b v="0"/>
    <s v="theater/plays"/>
    <n v="0.25698702928870293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3-04T22:44:10"/>
    <d v="2015-03-04T22:44:10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09-21T21:11:27"/>
    <d v="2014-09-21T21:11:27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6-14T22:29:24"/>
    <d v="2014-06-14T22:29:24"/>
    <n v="1404253800"/>
    <n v="1402784964"/>
    <b v="0"/>
    <n v="17"/>
    <b v="0"/>
    <s v="theater/plays"/>
    <n v="0.4704999999999999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07T01:41:55"/>
    <d v="2016-05-07T01:41:55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08-18T19:10:10"/>
    <d v="2014-08-18T19:10:10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0-28T16:06:07"/>
    <d v="2015-10-28T16:06:07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5-20T05:33:24"/>
    <d v="2015-05-20T05:33:24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d v="2016-07-08T11:22:34"/>
    <d v="2016-07-08T11:22:34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4-12-22T02:01:04"/>
    <d v="2014-12-22T02:01:04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05T22:58:45"/>
    <d v="2014-11-05T22:58:45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3-11T05:16:22"/>
    <d v="2015-03-11T05:16:22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7-22T04:49:49"/>
    <d v="2014-07-22T04:49:49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09-22T15:36:50"/>
    <d v="2014-09-22T15:36:50"/>
    <n v="1413992210"/>
    <n v="1411400210"/>
    <b v="0"/>
    <n v="12"/>
    <b v="0"/>
    <s v="theater/plays"/>
    <n v="8.2142857142857142E-2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4-12-18T00:32:23"/>
    <d v="2014-12-18T00:32:23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3-07T12:13:07"/>
    <d v="2016-03-07T12:13:07"/>
    <n v="1460373187"/>
    <n v="1457352787"/>
    <b v="0"/>
    <n v="91"/>
    <b v="0"/>
    <s v="theater/plays"/>
    <n v="0.1765294117647058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6-14T23:00:15"/>
    <d v="2015-06-14T23:00:15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09-23T15:16:31"/>
    <d v="2014-09-23T15:16:31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2T19:26:37"/>
    <d v="2014-05-02T19:26:37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08-14T21:05:16"/>
    <d v="2014-08-14T21:05:16"/>
    <n v="1413234316"/>
    <n v="1408050316"/>
    <b v="0"/>
    <n v="13"/>
    <b v="0"/>
    <s v="theater/plays"/>
    <n v="0.37533333333333335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0-16T16:33:48"/>
    <d v="2014-10-16T16:33:48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8-31T20:11:25"/>
    <d v="2016-08-31T20:11:25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5-20T15:33:51"/>
    <d v="2014-05-20T15:33:51"/>
    <n v="1403192031"/>
    <n v="1400600031"/>
    <b v="0"/>
    <n v="21"/>
    <b v="0"/>
    <s v="theater/plays"/>
    <n v="0.1762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6-13T22:23:59"/>
    <d v="2016-06-13T22:23:59"/>
    <n v="1467575940"/>
    <n v="1465856639"/>
    <b v="0"/>
    <n v="9"/>
    <b v="0"/>
    <s v="theater/plays"/>
    <n v="0.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02T23:14:40"/>
    <d v="2015-11-02T23:14:40"/>
    <n v="1448492400"/>
    <n v="1446506080"/>
    <b v="0"/>
    <n v="6"/>
    <b v="0"/>
    <s v="theater/plays"/>
    <n v="0.2214285714285714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17T01:27:24"/>
    <d v="2016-03-17T01:27:24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8-15T15:22:32"/>
    <d v="2014-08-15T15:22:32"/>
    <n v="1410836400"/>
    <n v="1408116152"/>
    <b v="0"/>
    <n v="7"/>
    <b v="0"/>
    <s v="theater/plays"/>
    <n v="2.5000000000000001E-2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5-20T16:40:56"/>
    <d v="2014-05-20T16:40:56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2-21T03:23:43"/>
    <d v="2016-02-21T03:23:43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6-02T17:44:28"/>
    <d v="2016-06-02T17:44:28"/>
    <n v="1467481468"/>
    <n v="1464889468"/>
    <b v="0"/>
    <n v="3"/>
    <b v="0"/>
    <s v="theater/plays"/>
    <n v="2.4500000000000001E-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5-28T16:21:24"/>
    <d v="2014-05-28T16:21:24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3-30T14:07:06"/>
    <d v="2015-03-30T14:07:06"/>
    <n v="1430316426"/>
    <n v="1427724426"/>
    <b v="0"/>
    <n v="6"/>
    <b v="0"/>
    <s v="theater/plays"/>
    <n v="0.1925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7-13T22:50:11"/>
    <d v="2014-07-13T22:50:11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4-19T00:56:28"/>
    <d v="2016-04-19T00:56:28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8-19T02:49:10"/>
    <d v="2015-08-19T02:49:10"/>
    <n v="1443408550"/>
    <n v="1439952550"/>
    <b v="0"/>
    <n v="17"/>
    <b v="0"/>
    <s v="theater/plays"/>
    <n v="0.60899999999999999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6-12-14T23:07:35"/>
    <d v="2016-12-14T23:07:35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1-18T15:52:36"/>
    <d v="2015-01-18T15:52:36"/>
    <n v="1425124800"/>
    <n v="1421596356"/>
    <b v="0"/>
    <n v="13"/>
    <b v="0"/>
    <s v="theater/plays"/>
    <n v="0.34399999999999997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1-27T16:00:20"/>
    <d v="2015-01-27T16:00:20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1-26T19:18:51"/>
    <d v="2016-11-26T19:18:51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6-22T18:35:11"/>
    <d v="2014-06-22T18:35:11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3-15T08:17:06"/>
    <d v="2015-03-15T08:17:06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0-06T13:16:15"/>
    <d v="2015-10-06T13:16:15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5-20T01:06:09"/>
    <d v="2014-05-20T01:06:09"/>
    <n v="1404149280"/>
    <n v="1400547969"/>
    <b v="0"/>
    <n v="13"/>
    <b v="0"/>
    <s v="theater/plays"/>
    <n v="0.28799999999999998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09-23T19:05:49"/>
    <d v="2014-09-23T19:05:49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1-21T17:03:14"/>
    <d v="2016-11-21T17:03:14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6-12-28T18:54:02"/>
    <d v="2016-12-28T18:54:02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5-20T22:32:01"/>
    <d v="2016-05-20T22:32:01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5-21T16:45:16"/>
    <d v="2016-05-21T16:45:16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2-06T13:57:05"/>
    <d v="2015-02-06T13:57:05"/>
    <n v="1425819425"/>
    <n v="1423231025"/>
    <b v="0"/>
    <n v="12"/>
    <b v="0"/>
    <s v="theater/plays"/>
    <n v="0.15737410071942445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0-30T04:32:33"/>
    <d v="2015-10-30T04:32:33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5-12-15T18:16:56"/>
    <d v="2015-12-15T18:16:56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09-09T10:28:26"/>
    <d v="2016-09-09T10:28:26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2-23T14:29:35"/>
    <d v="2015-02-23T14:29:35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0-27T22:34:59"/>
    <d v="2015-10-27T22:34:59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d v="2016-06-17T17:49:46"/>
    <d v="2016-06-17T17:49:46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4-12-17T14:42:04"/>
    <d v="2014-12-17T14:42:04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4-28T17:34:48"/>
    <d v="2015-04-28T17:34:48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7-24T16:08:57"/>
    <d v="2015-07-24T16:08:57"/>
    <n v="1438959600"/>
    <n v="1437754137"/>
    <b v="0"/>
    <n v="3"/>
    <b v="0"/>
    <s v="theater/plays"/>
    <n v="3.2000000000000001E-2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4-12-17T12:09:11"/>
    <d v="2014-12-17T12:09:11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2-04T04:40:47"/>
    <d v="2015-02-04T04:40:47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6-23T19:34:53"/>
    <d v="2015-06-23T19:34:53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09-08T02:05:00"/>
    <d v="2014-09-08T02:05:00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1-19T00:45:50"/>
    <d v="2016-11-19T00:45:50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1-15T12:43:39"/>
    <d v="2017-01-15T12:43:39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5-12-06T19:47:17"/>
    <d v="2015-12-06T19:47:17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5-05T17:19:57"/>
    <d v="2016-05-05T17:19:57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7-19T20:24:33"/>
    <d v="2016-07-19T20:24:33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15T02:59:50"/>
    <d v="2014-10-15T02:59:50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6-12-26T21:41:22"/>
    <d v="2016-12-26T21:41:22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4-15T20:21:13"/>
    <d v="2016-04-15T20:21:13"/>
    <n v="1463343673"/>
    <n v="1460751673"/>
    <b v="0"/>
    <n v="6"/>
    <b v="0"/>
    <s v="theater/plays"/>
    <n v="0.27400000000000002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7-03T19:59:26"/>
    <d v="2015-07-03T19:59:26"/>
    <n v="1440613920"/>
    <n v="1435953566"/>
    <b v="0"/>
    <n v="6"/>
    <b v="0"/>
    <s v="theater/plays"/>
    <n v="0.1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09-27T06:40:34"/>
    <d v="2016-09-27T06:40:34"/>
    <n v="1477550434"/>
    <n v="1474958434"/>
    <b v="0"/>
    <n v="14"/>
    <b v="0"/>
    <s v="theater/plays"/>
    <n v="0.21366666666666667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1-23T00:15:09"/>
    <d v="2016-11-23T00:15:09"/>
    <n v="1482711309"/>
    <n v="1479860109"/>
    <b v="0"/>
    <n v="6"/>
    <b v="0"/>
    <s v="theater/plays"/>
    <n v="6.9696969696969702E-2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2-18T01:11:06"/>
    <d v="2015-02-18T01:11:06"/>
    <n v="1427936400"/>
    <n v="1424221866"/>
    <b v="0"/>
    <n v="33"/>
    <b v="0"/>
    <s v="theater/plays"/>
    <n v="0.70599999999999996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01T22:00:01"/>
    <d v="2014-09-01T22:00:01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2-01T00:45:37"/>
    <d v="2017-02-01T00:45:37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0-30T12:56:44"/>
    <d v="2015-10-30T12:56:44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5-22T15:02:31"/>
    <d v="2016-05-22T15:02:31"/>
    <n v="1469113351"/>
    <n v="1463929351"/>
    <b v="0"/>
    <n v="6"/>
    <b v="0"/>
    <s v="theater/plays"/>
    <n v="0.28666666666666668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1-25T03:15:40"/>
    <d v="2015-01-25T03:15:40"/>
    <n v="1424747740"/>
    <n v="1422155740"/>
    <b v="0"/>
    <n v="6"/>
    <b v="0"/>
    <s v="theater/plays"/>
    <n v="3.1333333333333331E-2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1-31T22:43:06"/>
    <d v="2016-01-31T22:43:06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5-12-20T13:45:23"/>
    <d v="2015-12-20T13:45:23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6-22T00:10:11"/>
    <x v="0"/>
    <n v="1437620400"/>
    <n v="1434931811"/>
    <b v="0"/>
    <n v="182"/>
    <b v="1"/>
    <s v="film &amp; video/television"/>
    <n v="1.3685882352941177"/>
    <n v="63.92"/>
    <s v="film &amp; video"/>
    <s v="television"/>
  </r>
  <r>
    <s v="FannibalFest Fan Convention"/>
    <s v="A Hannibal TV Show Fan Convention and Art Collective"/>
    <n v="10275"/>
    <n v="14653"/>
    <x v="0"/>
    <s v="US"/>
    <s v="USD"/>
    <d v="2017-01-31T14:24:43"/>
    <x v="1"/>
    <n v="1488464683"/>
    <n v="1485872683"/>
    <b v="0"/>
    <n v="79"/>
    <b v="1"/>
    <s v="film &amp; video/television"/>
    <n v="1.4260827250608272"/>
    <n v="185.48"/>
    <s v="film &amp; video"/>
    <s v="television"/>
  </r>
  <r>
    <s v="Charlie teaser completion"/>
    <s v="Completion fund for post-production for teaser of British crime/drama tv series about a girl who sells morals for money"/>
    <n v="500"/>
    <n v="525"/>
    <x v="0"/>
    <s v="GB"/>
    <s v="GBP"/>
    <d v="2016-02-05T16:51:23"/>
    <x v="2"/>
    <n v="1455555083"/>
    <n v="1454691083"/>
    <b v="0"/>
    <n v="35"/>
    <b v="1"/>
    <s v="film &amp; video/television"/>
    <n v="1.05"/>
    <n v="15"/>
    <s v="film &amp; video"/>
    <s v="television"/>
  </r>
  <r>
    <s v="Unsure/Positive: A Dramedy Series About Life with HIV"/>
    <s v="We already produced the *very* beginning of this story. Help us to see it through?"/>
    <n v="10000"/>
    <n v="10390"/>
    <x v="0"/>
    <s v="US"/>
    <s v="USD"/>
    <d v="2014-07-08T12:21:47"/>
    <x v="3"/>
    <n v="1407414107"/>
    <n v="1404822107"/>
    <b v="0"/>
    <n v="150"/>
    <b v="1"/>
    <s v="film &amp; video/television"/>
    <n v="1.0389999999999999"/>
    <n v="69.27"/>
    <s v="film &amp; video"/>
    <s v="television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1-19T20:01:19"/>
    <x v="4"/>
    <n v="1450555279"/>
    <n v="1447963279"/>
    <b v="0"/>
    <n v="284"/>
    <b v="1"/>
    <s v="film &amp; video/television"/>
    <n v="1.2299154545454545"/>
    <n v="190.55"/>
    <s v="film &amp; video"/>
    <s v="television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12T22:23:27"/>
    <x v="5"/>
    <n v="1469770500"/>
    <n v="1468362207"/>
    <b v="0"/>
    <n v="47"/>
    <b v="1"/>
    <s v="film &amp; video/television"/>
    <n v="1.0977744436109027"/>
    <n v="93.4"/>
    <s v="film &amp; video"/>
    <s v="television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04T01:44:10"/>
    <x v="6"/>
    <n v="1402710250"/>
    <n v="1401846250"/>
    <b v="0"/>
    <n v="58"/>
    <b v="1"/>
    <s v="film &amp; video/television"/>
    <n v="1.064875"/>
    <n v="146.88"/>
    <s v="film &amp; video"/>
    <s v="television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5-26T01:07:47"/>
    <x v="7"/>
    <n v="1467680867"/>
    <n v="1464224867"/>
    <b v="0"/>
    <n v="57"/>
    <b v="1"/>
    <s v="film &amp; video/television"/>
    <n v="1.0122222222222221"/>
    <n v="159.82"/>
    <s v="film &amp; video"/>
    <s v="television"/>
  </r>
  <r>
    <s v="Sizzling in the Kitchen Flynn Style"/>
    <s v="Help us raise the funds to film our pilot episode!"/>
    <n v="3500"/>
    <n v="3501.52"/>
    <x v="0"/>
    <s v="US"/>
    <s v="USD"/>
    <d v="2016-04-08T22:40:12"/>
    <x v="8"/>
    <n v="1460754000"/>
    <n v="1460155212"/>
    <b v="0"/>
    <n v="12"/>
    <b v="1"/>
    <s v="film &amp; video/television"/>
    <n v="1.0004342857142856"/>
    <n v="291.79000000000002"/>
    <s v="film &amp; video"/>
    <s v="television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3-18T02:29:04"/>
    <x v="9"/>
    <n v="1460860144"/>
    <n v="1458268144"/>
    <b v="0"/>
    <n v="20"/>
    <b v="1"/>
    <s v="film &amp; video/television"/>
    <n v="1.2599800000000001"/>
    <n v="31.5"/>
    <s v="film &amp; video"/>
    <s v="television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5-21T01:37:59"/>
    <x v="10"/>
    <n v="1403660279"/>
    <n v="1400636279"/>
    <b v="0"/>
    <n v="19"/>
    <b v="1"/>
    <s v="film &amp; video/television"/>
    <n v="1.0049999999999999"/>
    <n v="158.68"/>
    <s v="film &amp; video"/>
    <s v="television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7-21T18:41:02"/>
    <x v="11"/>
    <n v="1471834800"/>
    <n v="1469126462"/>
    <b v="0"/>
    <n v="75"/>
    <b v="1"/>
    <s v="film &amp; video/television"/>
    <n v="1.2050000000000001"/>
    <n v="80.33"/>
    <s v="film &amp; video"/>
    <s v="television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6-01T17:07:05"/>
    <x v="12"/>
    <n v="1405479600"/>
    <n v="1401642425"/>
    <b v="0"/>
    <n v="827"/>
    <b v="1"/>
    <s v="film &amp; video/television"/>
    <n v="1.6529333333333334"/>
    <n v="59.96"/>
    <s v="film &amp; video"/>
    <s v="television"/>
  </r>
  <r>
    <s v="Can't Go Home"/>
    <s v="A travel series hosted by touring musicians that profiles a different American city in each episode."/>
    <n v="3500"/>
    <n v="5599"/>
    <x v="0"/>
    <s v="US"/>
    <s v="USD"/>
    <d v="2016-05-18T16:15:09"/>
    <x v="13"/>
    <n v="1466713620"/>
    <n v="1463588109"/>
    <b v="0"/>
    <n v="51"/>
    <b v="1"/>
    <s v="film &amp; video/television"/>
    <n v="1.5997142857142856"/>
    <n v="109.78"/>
    <s v="film &amp; video"/>
    <s v="television"/>
  </r>
  <r>
    <s v="3010 | Sci-fi Series"/>
    <s v="A highly charged post apocalyptic sci fi series that pulls no punches!"/>
    <n v="6000"/>
    <n v="6056"/>
    <x v="0"/>
    <s v="AU"/>
    <s v="AUD"/>
    <d v="2014-06-18T00:38:08"/>
    <x v="14"/>
    <n v="1405259940"/>
    <n v="1403051888"/>
    <b v="0"/>
    <n v="41"/>
    <b v="1"/>
    <s v="film &amp; video/television"/>
    <n v="1.0093333333333334"/>
    <n v="147.71"/>
    <s v="film &amp; video"/>
    <s v="television"/>
  </r>
  <r>
    <s v="Cien&amp;Cia"/>
    <s v="Cien&amp;Cia es un proyecto transmedia para televisiÃ³n; la finalidad de la venta de camisetas es financiar el reality (Factual)."/>
    <n v="2000"/>
    <n v="2132"/>
    <x v="0"/>
    <s v="ES"/>
    <s v="EUR"/>
    <d v="2015-09-09T09:24:18"/>
    <x v="15"/>
    <n v="1443384840"/>
    <n v="1441790658"/>
    <b v="0"/>
    <n v="98"/>
    <b v="1"/>
    <s v="film &amp; video/television"/>
    <n v="1.0660000000000001"/>
    <n v="21.76"/>
    <s v="film &amp; video"/>
    <s v="television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5-01T19:06:51"/>
    <x v="16"/>
    <n v="1402896600"/>
    <n v="1398971211"/>
    <b v="0"/>
    <n v="70"/>
    <b v="1"/>
    <s v="film &amp; video/television"/>
    <n v="1.0024166666666667"/>
    <n v="171.84"/>
    <s v="film &amp; video"/>
    <s v="television"/>
  </r>
  <r>
    <s v="Humble Pie"/>
    <s v="Uplifting English sitcom, a love letter to youthful exuberance that proves once and for all that none of us are ready for real life."/>
    <n v="1500"/>
    <n v="1510"/>
    <x v="0"/>
    <s v="GB"/>
    <s v="GBP"/>
    <d v="2014-10-05T17:33:42"/>
    <x v="17"/>
    <n v="1415126022"/>
    <n v="1412530422"/>
    <b v="0"/>
    <n v="36"/>
    <b v="1"/>
    <s v="film &amp; video/television"/>
    <n v="1.0066666666666666"/>
    <n v="41.94"/>
    <s v="film &amp; video"/>
    <s v="television"/>
  </r>
  <r>
    <s v="Indian As Apple Pie TV"/>
    <s v="The Indian cooking show you crave: complete with cooking, travel to India, and loads of spicy inspiration with Anupy."/>
    <n v="30000"/>
    <n v="31896.33"/>
    <x v="0"/>
    <s v="US"/>
    <s v="USD"/>
    <d v="2014-08-18T13:00:56"/>
    <x v="18"/>
    <n v="1410958856"/>
    <n v="1408366856"/>
    <b v="0"/>
    <n v="342"/>
    <b v="1"/>
    <s v="film &amp; video/television"/>
    <n v="1.0632110000000001"/>
    <n v="93.26"/>
    <s v="film &amp; video"/>
    <s v="television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6-20T19:35:34"/>
    <x v="19"/>
    <n v="1437420934"/>
    <n v="1434828934"/>
    <b v="0"/>
    <n v="22"/>
    <b v="1"/>
    <s v="film &amp; video/television"/>
    <n v="1.4529411764705882"/>
    <n v="56.14"/>
    <s v="film &amp; video"/>
    <s v="television"/>
  </r>
  <r>
    <s v="Finding Kylie Hard Read Fund"/>
    <s v="Help us reach our goal &amp; pay the drama dept that is performing the hard read, which is set for October 2015."/>
    <n v="2000"/>
    <n v="2004"/>
    <x v="0"/>
    <s v="US"/>
    <s v="USD"/>
    <d v="2015-07-15T18:11:52"/>
    <x v="20"/>
    <n v="1442167912"/>
    <n v="1436983912"/>
    <b v="0"/>
    <n v="25"/>
    <b v="1"/>
    <s v="film &amp; video/television"/>
    <n v="1.002"/>
    <n v="80.16"/>
    <s v="film &amp; video"/>
    <s v="television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8-27T15:03:09"/>
    <x v="21"/>
    <n v="1411743789"/>
    <n v="1409151789"/>
    <b v="0"/>
    <n v="101"/>
    <b v="1"/>
    <s v="film &amp; video/television"/>
    <n v="1.0913513513513513"/>
    <n v="199.9"/>
    <s v="film &amp; video"/>
    <s v="television"/>
  </r>
  <r>
    <s v="CREATURES OF HABIT!"/>
    <s v="Meet Gary, and Troy: Two unlikely friends that investigate &quot;strange phenomenon&quot;."/>
    <n v="350"/>
    <n v="410"/>
    <x v="0"/>
    <s v="US"/>
    <s v="USD"/>
    <d v="2014-12-16T21:52:20"/>
    <x v="22"/>
    <n v="1420099140"/>
    <n v="1418766740"/>
    <b v="0"/>
    <n v="8"/>
    <b v="1"/>
    <s v="film &amp; video/television"/>
    <n v="1.1714285714285715"/>
    <n v="51.25"/>
    <s v="film &amp; video"/>
    <s v="television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03T18:41:41"/>
    <x v="23"/>
    <n v="1430407200"/>
    <n v="1428086501"/>
    <b v="0"/>
    <n v="23"/>
    <b v="1"/>
    <s v="film &amp; video/television"/>
    <n v="1.1850000000000001"/>
    <n v="103.04"/>
    <s v="film &amp; video"/>
    <s v="television"/>
  </r>
  <r>
    <s v="Bring STL Up Late to TV"/>
    <s v="STL Up Late is a weekly late night comedy talk show for St. Louis television."/>
    <n v="35000"/>
    <n v="38082.69"/>
    <x v="0"/>
    <s v="US"/>
    <s v="USD"/>
    <d v="2015-08-13T19:41:03"/>
    <x v="24"/>
    <n v="1442345940"/>
    <n v="1439494863"/>
    <b v="0"/>
    <n v="574"/>
    <b v="1"/>
    <s v="film &amp; video/television"/>
    <n v="1.0880768571428572"/>
    <n v="66.349999999999994"/>
    <s v="film &amp; video"/>
    <s v="television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5-11-10T00:36:01"/>
    <x v="25"/>
    <n v="1452299761"/>
    <n v="1447115761"/>
    <b v="0"/>
    <n v="14"/>
    <b v="1"/>
    <s v="film &amp; video/television"/>
    <n v="1.3333333333333333"/>
    <n v="57.14"/>
    <s v="film &amp; video"/>
    <s v="television"/>
  </r>
  <r>
    <s v="You, Me &amp; Sicily:  Part I Editing"/>
    <s v="Highlighting Sicily's points of light: its extraordinary people. Editing phase is now underway!!!"/>
    <n v="1250"/>
    <n v="1940"/>
    <x v="0"/>
    <s v="US"/>
    <s v="USD"/>
    <d v="2014-07-08T12:22:24"/>
    <x v="26"/>
    <n v="1408278144"/>
    <n v="1404822144"/>
    <b v="0"/>
    <n v="19"/>
    <b v="1"/>
    <s v="film &amp; video/television"/>
    <n v="1.552"/>
    <n v="102.11"/>
    <s v="film &amp; video"/>
    <s v="television"/>
  </r>
  <r>
    <s v="B-Rabbit TV Comedy Pilot"/>
    <s v="B-Rabbit is a hilarious depiction of immigrating to New Zealand and the life you desperately tried to leave behind."/>
    <n v="20000"/>
    <n v="22345"/>
    <x v="0"/>
    <s v="NZ"/>
    <s v="NZD"/>
    <d v="2014-10-17T03:57:13"/>
    <x v="27"/>
    <n v="1416113833"/>
    <n v="1413518233"/>
    <b v="0"/>
    <n v="150"/>
    <b v="1"/>
    <s v="film &amp; video/television"/>
    <n v="1.1172500000000001"/>
    <n v="148.97"/>
    <s v="film &amp; video"/>
    <s v="television"/>
  </r>
  <r>
    <s v="John Earle Dog Training Concept Development Reel"/>
    <s v="John and Brian are on a quest to change people's lives and rehabilitate dogs."/>
    <n v="12000"/>
    <n v="12042"/>
    <x v="0"/>
    <s v="US"/>
    <s v="USD"/>
    <d v="2015-11-16T23:08:04"/>
    <x v="28"/>
    <n v="1450307284"/>
    <n v="1447715284"/>
    <b v="0"/>
    <n v="71"/>
    <b v="1"/>
    <s v="film &amp; video/television"/>
    <n v="1.0035000000000001"/>
    <n v="169.61"/>
    <s v="film &amp; video"/>
    <s v="television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6-22T16:09:28"/>
    <x v="29"/>
    <n v="1406045368"/>
    <n v="1403453368"/>
    <b v="0"/>
    <n v="117"/>
    <b v="1"/>
    <s v="film &amp; video/television"/>
    <n v="1.2333333333333334"/>
    <n v="31.62"/>
    <s v="film &amp; video"/>
    <s v="television"/>
  </r>
  <r>
    <s v="Introverts Web Series"/>
    <s v="Comedy series about three introverted roommates coping with single life, secret resentments, and loudmouthed extroverts."/>
    <n v="4000"/>
    <n v="4051.99"/>
    <x v="0"/>
    <s v="US"/>
    <s v="USD"/>
    <d v="2014-07-22T07:01:55"/>
    <x v="30"/>
    <n v="1408604515"/>
    <n v="1406012515"/>
    <b v="0"/>
    <n v="53"/>
    <b v="1"/>
    <s v="film &amp; video/television"/>
    <n v="1.0129975"/>
    <n v="76.45"/>
    <s v="film &amp; video"/>
    <s v="television"/>
  </r>
  <r>
    <s v="The Alan Katz Show"/>
    <s v="After a two-year hiatus, The Alan Katz Show is coming back! But it can't unless we can get a 16gb flash drive valued at $12.71!"/>
    <n v="13"/>
    <n v="13"/>
    <x v="0"/>
    <s v="US"/>
    <s v="USD"/>
    <d v="2016-01-07T19:00:34"/>
    <x v="31"/>
    <n v="1453748434"/>
    <n v="1452193234"/>
    <b v="0"/>
    <n v="1"/>
    <b v="1"/>
    <s v="film &amp; video/television"/>
    <n v="1"/>
    <n v="13"/>
    <s v="film &amp; video"/>
    <s v="television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d v="2016-04-01T15:03:37"/>
    <x v="32"/>
    <n v="1463111940"/>
    <n v="1459523017"/>
    <b v="0"/>
    <n v="89"/>
    <b v="1"/>
    <s v="film &amp; video/television"/>
    <n v="1.0024604569420035"/>
    <n v="320.45"/>
    <s v="film &amp; video"/>
    <s v="television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d v="2015-10-09T15:51:41"/>
    <x v="33"/>
    <n v="1447001501"/>
    <n v="1444405901"/>
    <b v="0"/>
    <n v="64"/>
    <b v="1"/>
    <s v="film &amp; video/television"/>
    <n v="1.0209523809523811"/>
    <n v="83.75"/>
    <s v="film &amp; video"/>
    <s v="television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7-21T07:43:21"/>
    <x v="34"/>
    <n v="1407224601"/>
    <n v="1405928601"/>
    <b v="0"/>
    <n v="68"/>
    <b v="1"/>
    <s v="film &amp; video/television"/>
    <n v="1.3046153846153845"/>
    <n v="49.88"/>
    <s v="film &amp; video"/>
    <s v="television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04T07:00:14"/>
    <x v="35"/>
    <n v="1430179200"/>
    <n v="1428130814"/>
    <b v="0"/>
    <n v="28"/>
    <b v="1"/>
    <s v="film &amp; video/television"/>
    <n v="1.665"/>
    <n v="59.46"/>
    <s v="film &amp; video"/>
    <s v="television"/>
  </r>
  <r>
    <s v="THE LISTENING BOX"/>
    <s v="A modern day priest makes an unusual discovery, setting off a chain of events."/>
    <n v="6000"/>
    <n v="8529"/>
    <x v="0"/>
    <s v="US"/>
    <s v="USD"/>
    <d v="2015-03-05T07:22:05"/>
    <x v="36"/>
    <n v="1428128525"/>
    <n v="1425540125"/>
    <b v="0"/>
    <n v="44"/>
    <b v="1"/>
    <s v="film &amp; video/television"/>
    <n v="1.4215"/>
    <n v="193.84"/>
    <s v="film &amp; video"/>
    <s v="television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d v="2015-01-28T16:37:59"/>
    <x v="37"/>
    <n v="1425055079"/>
    <n v="1422463079"/>
    <b v="0"/>
    <n v="253"/>
    <b v="1"/>
    <s v="film &amp; video/television"/>
    <n v="1.8344090909090909"/>
    <n v="159.51"/>
    <s v="film &amp; video"/>
    <s v="television"/>
  </r>
  <r>
    <s v="Brewz Brothers TV"/>
    <s v="A television show about three brothers from Chicago on a mission to discover and highlight the best breweries in America."/>
    <n v="2500"/>
    <n v="2751"/>
    <x v="0"/>
    <s v="US"/>
    <s v="USD"/>
    <d v="2013-04-11T01:22:24"/>
    <x v="38"/>
    <n v="1368235344"/>
    <n v="1365643344"/>
    <b v="0"/>
    <n v="66"/>
    <b v="1"/>
    <s v="film &amp; video/television"/>
    <n v="1.1004"/>
    <n v="41.68"/>
    <s v="film &amp; video"/>
    <s v="television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d v="2014-04-25T01:07:48"/>
    <x v="39"/>
    <n v="1401058740"/>
    <n v="1398388068"/>
    <b v="0"/>
    <n v="217"/>
    <b v="1"/>
    <s v="film &amp; video/television"/>
    <n v="1.3098000000000001"/>
    <n v="150.9"/>
    <s v="film &amp; video"/>
    <s v="television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5-30T05:08:08"/>
    <x v="40"/>
    <n v="1403150400"/>
    <n v="1401426488"/>
    <b v="0"/>
    <n v="16"/>
    <b v="1"/>
    <s v="film &amp; video/television"/>
    <n v="1.0135000000000001"/>
    <n v="126.69"/>
    <s v="film &amp; video"/>
    <s v="television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09-05T13:39:14"/>
    <x v="41"/>
    <n v="1412516354"/>
    <n v="1409924354"/>
    <b v="0"/>
    <n v="19"/>
    <b v="1"/>
    <s v="film &amp; video/television"/>
    <n v="1"/>
    <n v="105.26"/>
    <s v="film &amp; video"/>
    <s v="television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1-28T15:20:26"/>
    <x v="42"/>
    <n v="1419780026"/>
    <n v="1417188026"/>
    <b v="0"/>
    <n v="169"/>
    <b v="1"/>
    <s v="film &amp; video/television"/>
    <n v="1.4185714285714286"/>
    <n v="117.51"/>
    <s v="film &amp; video"/>
    <s v="television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6-12T18:58:06"/>
    <x v="43"/>
    <n v="1405209600"/>
    <n v="1402599486"/>
    <b v="0"/>
    <n v="263"/>
    <b v="1"/>
    <s v="film &amp; video/television"/>
    <n v="3.0865999999999998"/>
    <n v="117.36"/>
    <s v="film &amp; video"/>
    <s v="television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08-23T02:22:17"/>
    <x v="44"/>
    <n v="1412648537"/>
    <n v="1408760537"/>
    <b v="0"/>
    <n v="15"/>
    <b v="1"/>
    <s v="film &amp; video/television"/>
    <n v="1"/>
    <n v="133.33000000000001"/>
    <s v="film &amp; video"/>
    <s v="television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d v="2016-03-28T14:58:27"/>
    <x v="45"/>
    <n v="1461769107"/>
    <n v="1459177107"/>
    <b v="0"/>
    <n v="61"/>
    <b v="1"/>
    <s v="film &amp; video/television"/>
    <n v="1.2"/>
    <n v="98.36"/>
    <s v="film &amp; video"/>
    <s v="television"/>
  </r>
  <r>
    <s v="New equipment for Joy's World!"/>
    <s v="The legendary community TV programme Joy's World is in dire need of new equipment! We are hoping you can help."/>
    <n v="8400"/>
    <n v="8750"/>
    <x v="0"/>
    <s v="AU"/>
    <s v="AUD"/>
    <d v="2015-11-15T23:09:34"/>
    <x v="46"/>
    <n v="1450220974"/>
    <n v="1447628974"/>
    <b v="0"/>
    <n v="45"/>
    <b v="1"/>
    <s v="film &amp; video/television"/>
    <n v="1.0416666666666667"/>
    <n v="194.44"/>
    <s v="film &amp; video"/>
    <s v="television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0-20T19:40:07"/>
    <x v="47"/>
    <n v="1419021607"/>
    <n v="1413834007"/>
    <b v="0"/>
    <n v="70"/>
    <b v="1"/>
    <s v="film &amp; video/television"/>
    <n v="1.0761100000000001"/>
    <n v="76.87"/>
    <s v="film &amp; video"/>
    <s v="television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1-29T12:24:20"/>
    <x v="48"/>
    <n v="1425211200"/>
    <n v="1422534260"/>
    <b v="0"/>
    <n v="38"/>
    <b v="1"/>
    <s v="film &amp; video/television"/>
    <n v="1.0794999999999999"/>
    <n v="56.82"/>
    <s v="film &amp; video"/>
    <s v="television"/>
  </r>
  <r>
    <s v="Driving Jersey - Season Five"/>
    <s v="Driving Jersey is real people telling real stories."/>
    <n v="12000"/>
    <n v="12000"/>
    <x v="0"/>
    <s v="US"/>
    <s v="USD"/>
    <d v="2015-09-24T04:14:05"/>
    <x v="49"/>
    <n v="1445660045"/>
    <n v="1443068045"/>
    <b v="0"/>
    <n v="87"/>
    <b v="1"/>
    <s v="film &amp; video/television"/>
    <n v="1"/>
    <n v="137.93"/>
    <s v="film &amp; video"/>
    <s v="television"/>
  </r>
  <r>
    <s v="The Love Lounge"/>
    <s v="A brand new dating show which helps one lucky lady find her Mr Right with difficult decisions to make along the way."/>
    <n v="600"/>
    <n v="600"/>
    <x v="0"/>
    <s v="GB"/>
    <s v="GBP"/>
    <d v="2014-12-22T18:04:18"/>
    <x v="50"/>
    <n v="1422637200"/>
    <n v="1419271458"/>
    <b v="0"/>
    <n v="22"/>
    <b v="1"/>
    <s v="film &amp; video/television"/>
    <n v="1"/>
    <n v="27.27"/>
    <s v="film &amp; video"/>
    <s v="television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7-11T22:17:17"/>
    <x v="51"/>
    <n v="1439245037"/>
    <n v="1436653037"/>
    <b v="0"/>
    <n v="119"/>
    <b v="1"/>
    <s v="film &amp; video/television"/>
    <n v="1.2801818181818181"/>
    <n v="118.34"/>
    <s v="film &amp; video"/>
    <s v="television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6-17T16:50:46"/>
    <x v="52"/>
    <n v="1405615846"/>
    <n v="1403023846"/>
    <b v="0"/>
    <n v="52"/>
    <b v="1"/>
    <s v="film &amp; video/television"/>
    <n v="1.1620999999999999"/>
    <n v="223.48"/>
    <s v="film &amp; video"/>
    <s v="television"/>
  </r>
  <r>
    <s v="Rolling out Vegan Mashup's Season 2"/>
    <s v="Delicious TV's Vegan Mashup launching season two on public television"/>
    <n v="3000"/>
    <n v="3289"/>
    <x v="0"/>
    <s v="US"/>
    <s v="USD"/>
    <d v="2014-03-21T13:10:45"/>
    <x v="53"/>
    <n v="1396648800"/>
    <n v="1395407445"/>
    <b v="0"/>
    <n v="117"/>
    <b v="1"/>
    <s v="film &amp; video/television"/>
    <n v="1.0963333333333334"/>
    <n v="28.11"/>
    <s v="film &amp; video"/>
    <s v="television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1-25T17:07:01"/>
    <x v="54"/>
    <n v="1451063221"/>
    <n v="1448471221"/>
    <b v="0"/>
    <n v="52"/>
    <b v="1"/>
    <s v="film &amp; video/television"/>
    <n v="1.01"/>
    <n v="194.23"/>
    <s v="film &amp; video"/>
    <s v="television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06T23:15:16"/>
    <x v="55"/>
    <n v="1464390916"/>
    <n v="1462576516"/>
    <b v="0"/>
    <n v="86"/>
    <b v="1"/>
    <s v="film &amp; video/television"/>
    <n v="1.2895348837209302"/>
    <n v="128.94999999999999"/>
    <s v="film &amp; video"/>
    <s v="television"/>
  </r>
  <r>
    <s v="Voxwomen Cycling Show"/>
    <s v="We want to see more women's cycling on TV - and we need your help to make it happen!"/>
    <n v="8000"/>
    <n v="8581"/>
    <x v="0"/>
    <s v="GB"/>
    <s v="GBP"/>
    <d v="2015-05-25T13:10:24"/>
    <x v="56"/>
    <n v="1433779200"/>
    <n v="1432559424"/>
    <b v="0"/>
    <n v="174"/>
    <b v="1"/>
    <s v="film &amp; video/television"/>
    <n v="1.0726249999999999"/>
    <n v="49.32"/>
    <s v="film &amp; video"/>
    <s v="television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3-26T19:59:22"/>
    <x v="57"/>
    <n v="1429991962"/>
    <n v="1427399962"/>
    <b v="0"/>
    <n v="69"/>
    <b v="1"/>
    <s v="film &amp; video/television"/>
    <n v="1.0189999999999999"/>
    <n v="221.52"/>
    <s v="film &amp; video"/>
    <s v="television"/>
  </r>
  <r>
    <s v="Gloaming"/>
    <s v="Alex thought he knew how the world worked. You live, you die and it's over. He was very, very wrong."/>
    <n v="10000"/>
    <n v="10291"/>
    <x v="0"/>
    <s v="US"/>
    <s v="USD"/>
    <d v="2014-10-20T17:52:52"/>
    <x v="58"/>
    <n v="1416423172"/>
    <n v="1413827572"/>
    <b v="0"/>
    <n v="75"/>
    <b v="1"/>
    <s v="film &amp; video/television"/>
    <n v="1.0290999999999999"/>
    <n v="137.21"/>
    <s v="film &amp; video"/>
    <s v="television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8-14T05:39:36"/>
    <x v="59"/>
    <n v="1442264400"/>
    <n v="1439530776"/>
    <b v="0"/>
    <n v="33"/>
    <b v="1"/>
    <s v="film &amp; video/television"/>
    <n v="1.0012570000000001"/>
    <n v="606.82000000000005"/>
    <s v="film &amp; video"/>
    <s v="television"/>
  </r>
  <r>
    <s v="Ever Since - Short Film"/>
    <s v="Set in a beautiful but desolate world, we see how loneliness can lead to friendship in unconventional ways."/>
    <n v="4500"/>
    <n v="4648.33"/>
    <x v="0"/>
    <s v="GB"/>
    <s v="GBP"/>
    <d v="2014-03-03T21:38:37"/>
    <x v="60"/>
    <n v="1395532800"/>
    <n v="1393882717"/>
    <b v="0"/>
    <n v="108"/>
    <b v="1"/>
    <s v="film &amp; video/shorts"/>
    <n v="1.0329622222222221"/>
    <n v="43.04"/>
    <s v="film &amp; video"/>
    <s v="shorts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5-15T19:32:37"/>
    <x v="61"/>
    <n v="1370547157"/>
    <n v="1368646357"/>
    <b v="0"/>
    <n v="23"/>
    <b v="1"/>
    <s v="film &amp; video/shorts"/>
    <n v="1.4830000000000001"/>
    <n v="322.39"/>
    <s v="film &amp; video"/>
    <s v="shorts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2-06T19:11:18"/>
    <x v="62"/>
    <n v="1362337878"/>
    <n v="1360177878"/>
    <b v="0"/>
    <n v="48"/>
    <b v="1"/>
    <s v="film &amp; video/shorts"/>
    <n v="1.5473333333333332"/>
    <n v="96.71"/>
    <s v="film &amp; video"/>
    <s v="shorts"/>
  </r>
  <r>
    <s v="The Attic"/>
    <s v="The Attic is my first short film.  Please help me with post production and distribution so that I can let it out into the world"/>
    <n v="2000"/>
    <n v="2270.37"/>
    <x v="0"/>
    <s v="US"/>
    <s v="USD"/>
    <d v="2013-12-04T21:53:33"/>
    <x v="63"/>
    <n v="1388206740"/>
    <n v="1386194013"/>
    <b v="0"/>
    <n v="64"/>
    <b v="1"/>
    <s v="film &amp; video/shorts"/>
    <n v="1.1351849999999999"/>
    <n v="35.47"/>
    <s v="film &amp; video"/>
    <s v="shorts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6-08T00:26:21"/>
    <x v="64"/>
    <n v="1373243181"/>
    <n v="1370651181"/>
    <b v="0"/>
    <n v="24"/>
    <b v="1"/>
    <s v="film &amp; video/shorts"/>
    <n v="1.7333333333333334"/>
    <n v="86.67"/>
    <s v="film &amp; video"/>
    <s v="shorts"/>
  </r>
  <r>
    <s v="Hello World - Post Production Funds"/>
    <s v="Help finish the short film Hello World. The story of an android in the broken home of a father &amp; son."/>
    <n v="7000"/>
    <n v="7527"/>
    <x v="0"/>
    <s v="CA"/>
    <s v="CAD"/>
    <d v="2014-07-15T19:42:34"/>
    <x v="65"/>
    <n v="1407736740"/>
    <n v="1405453354"/>
    <b v="0"/>
    <n v="57"/>
    <b v="1"/>
    <s v="film &amp; video/shorts"/>
    <n v="1.0752857142857142"/>
    <n v="132.05000000000001"/>
    <s v="film &amp; video"/>
    <s v="shorts"/>
  </r>
  <r>
    <s v="A Stagnant Fever: Short Film"/>
    <s v="A dark comedy set in the '60s about clinical depression and one night stands."/>
    <n v="2000"/>
    <n v="2372"/>
    <x v="0"/>
    <s v="US"/>
    <s v="USD"/>
    <d v="2016-06-18T20:23:40"/>
    <x v="66"/>
    <n v="1468873420"/>
    <n v="1466281420"/>
    <b v="0"/>
    <n v="26"/>
    <b v="1"/>
    <s v="film &amp; video/shorts"/>
    <n v="1.1859999999999999"/>
    <n v="91.23"/>
    <s v="film &amp; video"/>
    <s v="shorts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6-15T14:00:04"/>
    <x v="67"/>
    <n v="1342360804"/>
    <n v="1339768804"/>
    <b v="0"/>
    <n v="20"/>
    <b v="1"/>
    <s v="film &amp; video/shorts"/>
    <n v="1.1625000000000001"/>
    <n v="116.25"/>
    <s v="film &amp; video"/>
    <s v="shorts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1-24T13:39:51"/>
    <x v="68"/>
    <n v="1393162791"/>
    <n v="1390570791"/>
    <b v="0"/>
    <n v="36"/>
    <b v="1"/>
    <s v="film &amp; video/shorts"/>
    <n v="1.2716666666666667"/>
    <n v="21.19"/>
    <s v="film &amp; video"/>
    <s v="shorts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08-31T04:30:25"/>
    <x v="69"/>
    <n v="1317538740"/>
    <n v="1314765025"/>
    <b v="0"/>
    <n v="178"/>
    <b v="1"/>
    <s v="film &amp; video/shorts"/>
    <n v="1.109423"/>
    <n v="62.33"/>
    <s v="film &amp; video"/>
    <s v="shorts"/>
  </r>
  <r>
    <s v="Scraps"/>
    <s v="Maggie barely survives a deranged baptism by her mother only to be born again to a string of foster parents. Things can always be worse"/>
    <n v="500"/>
    <n v="636"/>
    <x v="0"/>
    <s v="US"/>
    <s v="USD"/>
    <d v="2011-07-06T21:30:45"/>
    <x v="70"/>
    <n v="1315171845"/>
    <n v="1309987845"/>
    <b v="0"/>
    <n v="17"/>
    <b v="1"/>
    <s v="film &amp; video/shorts"/>
    <n v="1.272"/>
    <n v="37.409999999999997"/>
    <s v="film &amp; video"/>
    <s v="shorts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3-29T06:30:57"/>
    <x v="71"/>
    <n v="1338186657"/>
    <n v="1333002657"/>
    <b v="0"/>
    <n v="32"/>
    <b v="1"/>
    <s v="film &amp; video/shorts"/>
    <n v="1.2394444444444443"/>
    <n v="69.72"/>
    <s v="film &amp; video"/>
    <s v="shorts"/>
  </r>
  <r>
    <s v="Trickle"/>
    <s v="A young man forced to live back home after an automobile accident leaves him to rediscover what it means to be a part of his family."/>
    <n v="2200"/>
    <n v="2385"/>
    <x v="0"/>
    <s v="US"/>
    <s v="USD"/>
    <d v="2012-10-26T00:14:41"/>
    <x v="72"/>
    <n v="1352937600"/>
    <n v="1351210481"/>
    <b v="0"/>
    <n v="41"/>
    <b v="1"/>
    <s v="film &amp; video/shorts"/>
    <n v="1.084090909090909"/>
    <n v="58.17"/>
    <s v="film &amp; video"/>
    <s v="shorts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2-13T18:09:44"/>
    <x v="73"/>
    <n v="1304395140"/>
    <n v="1297620584"/>
    <b v="0"/>
    <n v="18"/>
    <b v="1"/>
    <s v="film &amp; video/shorts"/>
    <n v="1"/>
    <n v="50"/>
    <s v="film &amp; video"/>
    <s v="shorts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5-12-22T11:41:35"/>
    <x v="74"/>
    <n v="1453376495"/>
    <n v="1450784495"/>
    <b v="0"/>
    <n v="29"/>
    <b v="1"/>
    <s v="film &amp; video/shorts"/>
    <n v="1.1293199999999999"/>
    <n v="19.47"/>
    <s v="film &amp; video"/>
    <s v="shorts"/>
  </r>
  <r>
    <s v="&quot;DAD&quot; - A USC Short Film"/>
    <s v="A teenager named Charlie discovers something new about himself while coping with the loss of his father."/>
    <n v="3500"/>
    <n v="4040"/>
    <x v="0"/>
    <s v="US"/>
    <s v="USD"/>
    <d v="2013-03-24T05:01:12"/>
    <x v="75"/>
    <n v="1366693272"/>
    <n v="1364101272"/>
    <b v="0"/>
    <n v="47"/>
    <b v="1"/>
    <s v="film &amp; video/shorts"/>
    <n v="1.1542857142857144"/>
    <n v="85.96"/>
    <s v="film &amp; video"/>
    <s v="shorts"/>
  </r>
  <r>
    <s v="Star Wars: Insidious"/>
    <s v="Karn A'Mor has awoken bloodied on a distant battlefield with no memory of his past! JOIN THE RESISTANCE and find out more..."/>
    <n v="300"/>
    <n v="460"/>
    <x v="0"/>
    <s v="US"/>
    <s v="USD"/>
    <d v="2011-10-28T16:35:58"/>
    <x v="76"/>
    <n v="1325007358"/>
    <n v="1319819758"/>
    <b v="0"/>
    <n v="15"/>
    <b v="1"/>
    <s v="film &amp; video/shorts"/>
    <n v="1.5333333333333334"/>
    <n v="30.67"/>
    <s v="film &amp; video"/>
    <s v="shorts"/>
  </r>
  <r>
    <s v="Jonah and the Crab"/>
    <s v="A short film about a boy searching for companionship in a hermit crab he finds on the beach."/>
    <n v="400"/>
    <n v="1570"/>
    <x v="0"/>
    <s v="US"/>
    <s v="USD"/>
    <d v="2012-03-29T03:28:37"/>
    <x v="77"/>
    <n v="1337569140"/>
    <n v="1332991717"/>
    <b v="0"/>
    <n v="26"/>
    <b v="1"/>
    <s v="film &amp; video/shorts"/>
    <n v="3.9249999999999998"/>
    <n v="60.38"/>
    <s v="film &amp; video"/>
    <s v="shorts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8-22T17:32:01"/>
    <x v="78"/>
    <n v="1472751121"/>
    <n v="1471887121"/>
    <b v="0"/>
    <n v="35"/>
    <b v="1"/>
    <s v="film &amp; video/shorts"/>
    <n v="27.02"/>
    <n v="38.6"/>
    <s v="film &amp; video"/>
    <s v="shorts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3-26T18:38:13"/>
    <x v="79"/>
    <n v="1398451093"/>
    <n v="1395859093"/>
    <b v="0"/>
    <n v="41"/>
    <b v="1"/>
    <s v="film &amp; video/shorts"/>
    <n v="1.27"/>
    <n v="40.270000000000003"/>
    <s v="film &amp; video"/>
    <s v="shorts"/>
  </r>
  <r>
    <s v="Swingers Anonymous"/>
    <s v="What would you do if you ended up at a swingers party with two dead bodies and $20,000 in drug money?"/>
    <n v="12000"/>
    <n v="12870"/>
    <x v="0"/>
    <s v="US"/>
    <s v="USD"/>
    <d v="2013-11-05T02:00:56"/>
    <x v="80"/>
    <n v="1386640856"/>
    <n v="1383616856"/>
    <b v="0"/>
    <n v="47"/>
    <b v="1"/>
    <s v="film &amp; video/shorts"/>
    <n v="1.0725"/>
    <n v="273.83"/>
    <s v="film &amp; video"/>
    <s v="shorts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0T03:48:47"/>
    <x v="81"/>
    <n v="1342234920"/>
    <n v="1341892127"/>
    <b v="0"/>
    <n v="28"/>
    <b v="1"/>
    <s v="film &amp; video/shorts"/>
    <n v="1.98"/>
    <n v="53.04"/>
    <s v="film &amp; video"/>
    <s v="shorts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09-09T19:41:01"/>
    <x v="82"/>
    <n v="1318189261"/>
    <n v="1315597261"/>
    <b v="0"/>
    <n v="100"/>
    <b v="1"/>
    <s v="film &amp; video/shorts"/>
    <n v="1.0001249999999999"/>
    <n v="40.01"/>
    <s v="film &amp; video"/>
    <s v="shorts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07T14:46:29"/>
    <x v="83"/>
    <n v="1424604600"/>
    <n v="1423320389"/>
    <b v="0"/>
    <n v="13"/>
    <b v="1"/>
    <s v="film &amp; video/shorts"/>
    <n v="1.0249999999999999"/>
    <n v="15.77"/>
    <s v="film &amp; video"/>
    <s v="shorts"/>
  </r>
  <r>
    <s v="Redemption - Short Film"/>
    <s v="&quot;A sociopath crosses paths with the person he must confront about his wife's murder, it might be himself&quot;"/>
    <n v="500"/>
    <n v="500"/>
    <x v="0"/>
    <s v="US"/>
    <s v="USD"/>
    <d v="2011-04-15T18:11:26"/>
    <x v="84"/>
    <n v="1305483086"/>
    <n v="1302891086"/>
    <b v="0"/>
    <n v="7"/>
    <b v="1"/>
    <s v="film &amp; video/shorts"/>
    <n v="1"/>
    <n v="71.430000000000007"/>
    <s v="film &amp; video"/>
    <s v="shorts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8-24T03:00:37"/>
    <x v="85"/>
    <n v="1316746837"/>
    <n v="1314154837"/>
    <b v="0"/>
    <n v="21"/>
    <b v="1"/>
    <s v="film &amp; video/shorts"/>
    <n v="1.2549999999999999"/>
    <n v="71.709999999999994"/>
    <s v="film &amp; video"/>
    <s v="shorts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0-14T13:20:45"/>
    <x v="86"/>
    <n v="1451226045"/>
    <n v="1444828845"/>
    <b v="0"/>
    <n v="17"/>
    <b v="1"/>
    <s v="film &amp; video/shorts"/>
    <n v="1.0646666666666667"/>
    <n v="375.76"/>
    <s v="film &amp; video"/>
    <s v="shorts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5-24T12:56:43"/>
    <x v="87"/>
    <n v="1275529260"/>
    <n v="1274705803"/>
    <b v="0"/>
    <n v="25"/>
    <b v="1"/>
    <s v="film &amp; video/shorts"/>
    <n v="1.046"/>
    <n v="104.6"/>
    <s v="film &amp; video"/>
    <s v="shorts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5-27T15:48:51"/>
    <x v="88"/>
    <n v="1403452131"/>
    <n v="1401205731"/>
    <b v="0"/>
    <n v="60"/>
    <b v="1"/>
    <s v="film &amp; video/shorts"/>
    <n v="1.0285714285714285"/>
    <n v="60"/>
    <s v="film &amp; video"/>
    <s v="shorts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d v="2013-05-08T18:03:12"/>
    <x v="89"/>
    <n v="1370196192"/>
    <n v="1368036192"/>
    <b v="0"/>
    <n v="56"/>
    <b v="1"/>
    <s v="film &amp; video/shorts"/>
    <n v="1.1506666666666667"/>
    <n v="123.29"/>
    <s v="film &amp; video"/>
    <s v="shorts"/>
  </r>
  <r>
    <s v="Help Get the Short Film Interior Design into Film Festivals!"/>
    <s v="We're looking for funding to help submit a short film to film festivals."/>
    <n v="500"/>
    <n v="502"/>
    <x v="0"/>
    <s v="US"/>
    <s v="USD"/>
    <d v="2011-06-12T07:08:19"/>
    <x v="90"/>
    <n v="1310454499"/>
    <n v="1307862499"/>
    <b v="0"/>
    <n v="16"/>
    <b v="1"/>
    <s v="film &amp; video/shorts"/>
    <n v="1.004"/>
    <n v="31.38"/>
    <s v="film &amp; video"/>
    <s v="shorts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3-17T09:39:24"/>
    <x v="91"/>
    <n v="1305625164"/>
    <n v="1300354764"/>
    <b v="0"/>
    <n v="46"/>
    <b v="1"/>
    <s v="film &amp; video/shorts"/>
    <n v="1.2"/>
    <n v="78.260000000000005"/>
    <s v="film &amp; video"/>
    <s v="shorts"/>
  </r>
  <r>
    <s v="Euphoria"/>
    <s v="Euphoria is an adventure film that follows adrenaline filled athletes on their hunt for the sublime while balancing family and careers."/>
    <n v="5000"/>
    <n v="5260"/>
    <x v="0"/>
    <s v="CA"/>
    <s v="CAD"/>
    <d v="2016-12-17T04:46:23"/>
    <x v="92"/>
    <n v="1485936000"/>
    <n v="1481949983"/>
    <b v="0"/>
    <n v="43"/>
    <b v="1"/>
    <s v="film &amp; video/shorts"/>
    <n v="1.052"/>
    <n v="122.33"/>
    <s v="film &amp; video"/>
    <s v="shorts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6-05T20:35:37"/>
    <x v="93"/>
    <n v="1341349200"/>
    <n v="1338928537"/>
    <b v="0"/>
    <n v="15"/>
    <b v="1"/>
    <s v="film &amp; video/shorts"/>
    <n v="1.1060000000000001"/>
    <n v="73.73"/>
    <s v="film &amp; video"/>
    <s v="shorts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3-18T17:13:42"/>
    <x v="94"/>
    <n v="1396890822"/>
    <n v="1395162822"/>
    <b v="0"/>
    <n v="12"/>
    <b v="1"/>
    <s v="film &amp; video/shorts"/>
    <n v="1.04"/>
    <n v="21.67"/>
    <s v="film &amp; video"/>
    <s v="shorts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1-27T00:07:21"/>
    <x v="95"/>
    <n v="1330214841"/>
    <n v="1327622841"/>
    <b v="0"/>
    <n v="21"/>
    <b v="1"/>
    <s v="film &amp; video/shorts"/>
    <n v="1.3142857142857143"/>
    <n v="21.9"/>
    <s v="film &amp; video"/>
    <s v="shorts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5-26T15:54:01"/>
    <x v="96"/>
    <n v="1280631600"/>
    <n v="1274889241"/>
    <b v="0"/>
    <n v="34"/>
    <b v="1"/>
    <s v="film &amp; video/shorts"/>
    <n v="1.1466666666666667"/>
    <n v="50.59"/>
    <s v="film &amp; video"/>
    <s v="shorts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6-12T03:14:42"/>
    <x v="97"/>
    <n v="1310440482"/>
    <n v="1307848482"/>
    <b v="0"/>
    <n v="8"/>
    <b v="1"/>
    <s v="film &amp; video/shorts"/>
    <n v="1.0625"/>
    <n v="53.13"/>
    <s v="film &amp; video"/>
    <s v="shorts"/>
  </r>
  <r>
    <s v="CUT OUT"/>
    <s v="&quot;Cut Out&quot; tells the story of a young woman who befriends a neighborhood teen and finds herself involved with gang violence."/>
    <n v="3200"/>
    <n v="3400"/>
    <x v="0"/>
    <s v="US"/>
    <s v="USD"/>
    <d v="2012-11-01T19:04:34"/>
    <x v="98"/>
    <n v="1354923000"/>
    <n v="1351796674"/>
    <b v="0"/>
    <n v="60"/>
    <b v="1"/>
    <s v="film &amp; video/shorts"/>
    <n v="1.0625"/>
    <n v="56.67"/>
    <s v="film &amp; video"/>
    <s v="shorts"/>
  </r>
  <r>
    <s v="BEAT: An Original Short Film"/>
    <s v="A feminist tale of two girls finally giving a &quot;Nice Guy&quot; what he truly deserves. Also, dancing!"/>
    <n v="1500"/>
    <n v="1590.29"/>
    <x v="0"/>
    <s v="US"/>
    <s v="USD"/>
    <d v="2013-12-23T21:39:59"/>
    <x v="99"/>
    <n v="1390426799"/>
    <n v="1387834799"/>
    <b v="0"/>
    <n v="39"/>
    <b v="1"/>
    <s v="film &amp; video/shorts"/>
    <n v="1.0601933333333333"/>
    <n v="40.78"/>
    <s v="film &amp; video"/>
    <s v="shorts"/>
  </r>
  <r>
    <s v="Two Sisters"/>
    <s v="Two sisters share a fragile relationship. When their mother dies and they inherit the family house, old problems rise to the surface."/>
    <n v="5000"/>
    <n v="5000"/>
    <x v="0"/>
    <s v="US"/>
    <s v="USD"/>
    <d v="2012-10-15T18:04:46"/>
    <x v="100"/>
    <n v="1352055886"/>
    <n v="1350324286"/>
    <b v="0"/>
    <n v="26"/>
    <b v="1"/>
    <s v="film &amp; video/shorts"/>
    <n v="1"/>
    <n v="192.31"/>
    <s v="film &amp; video"/>
    <s v="shorts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2-12-31T18:38:30"/>
    <x v="101"/>
    <n v="1359052710"/>
    <n v="1356979110"/>
    <b v="0"/>
    <n v="35"/>
    <b v="1"/>
    <s v="film &amp; video/shorts"/>
    <n v="1"/>
    <n v="100"/>
    <s v="film &amp; video"/>
    <s v="shorts"/>
  </r>
  <r>
    <s v="Dear God No!"/>
    <s v="A gang of outlaw bikers pull a home invasion on a disgraced Anthropologist hiding a secret locked in his cabin basement."/>
    <n v="6000"/>
    <n v="7665"/>
    <x v="0"/>
    <s v="US"/>
    <s v="USD"/>
    <d v="2010-11-23T03:08:53"/>
    <x v="102"/>
    <n v="1293073733"/>
    <n v="1290481733"/>
    <b v="0"/>
    <n v="65"/>
    <b v="1"/>
    <s v="film &amp; video/shorts"/>
    <n v="1.2775000000000001"/>
    <n v="117.92"/>
    <s v="film &amp; video"/>
    <s v="shorts"/>
  </r>
  <r>
    <s v="I'M TWENTY SOMETHING"/>
    <s v="Three friends in their twenties are trying to do the impossible - have fun on a casual Friday night."/>
    <n v="1300"/>
    <n v="1367"/>
    <x v="0"/>
    <s v="GB"/>
    <s v="GBP"/>
    <d v="2014-02-12T19:20:30"/>
    <x v="103"/>
    <n v="1394220030"/>
    <n v="1392232830"/>
    <b v="0"/>
    <n v="49"/>
    <b v="1"/>
    <s v="film &amp; video/shorts"/>
    <n v="1.0515384615384615"/>
    <n v="27.9"/>
    <s v="film &amp; video"/>
    <s v="shorts"/>
  </r>
  <r>
    <s v="Good 'Ol Trumpet"/>
    <s v="UCF short film about an old man, his love for music, and his misplaced trumpet.  "/>
    <n v="500"/>
    <n v="600"/>
    <x v="0"/>
    <s v="US"/>
    <s v="USD"/>
    <d v="2011-03-10T16:41:06"/>
    <x v="104"/>
    <n v="1301792400"/>
    <n v="1299775266"/>
    <b v="0"/>
    <n v="10"/>
    <b v="1"/>
    <s v="film &amp; video/shorts"/>
    <n v="1.2"/>
    <n v="60"/>
    <s v="film &amp; video"/>
    <s v="shorts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4-25T17:23:40"/>
    <x v="105"/>
    <n v="1463184000"/>
    <n v="1461605020"/>
    <b v="0"/>
    <n v="60"/>
    <b v="1"/>
    <s v="film &amp; video/shorts"/>
    <n v="1.074090909090909"/>
    <n v="39.380000000000003"/>
    <s v="film &amp; video"/>
    <s v="shorts"/>
  </r>
  <r>
    <s v="LOST WEEKEND"/>
    <s v="A Boy. A Girl. A Car. A Serial Killer."/>
    <n v="5000"/>
    <n v="5025"/>
    <x v="0"/>
    <s v="US"/>
    <s v="USD"/>
    <d v="2012-03-19T18:38:21"/>
    <x v="106"/>
    <n v="1333391901"/>
    <n v="1332182301"/>
    <b v="0"/>
    <n v="27"/>
    <b v="1"/>
    <s v="film &amp; video/shorts"/>
    <n v="1.0049999999999999"/>
    <n v="186.11"/>
    <s v="film &amp; video"/>
    <s v="shorts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02T23:34:47"/>
    <x v="107"/>
    <n v="1303688087"/>
    <n v="1301787287"/>
    <b v="0"/>
    <n v="69"/>
    <b v="1"/>
    <s v="film &amp; video/shorts"/>
    <n v="1.0246666666666666"/>
    <n v="111.38"/>
    <s v="film &amp; video"/>
    <s v="shorts"/>
  </r>
  <r>
    <s v="GLASS: A Love Story"/>
    <s v="When a man can't find love, his Google GLASS does the searching for him. A short film shot with Google Glass."/>
    <n v="1500"/>
    <n v="3700"/>
    <x v="0"/>
    <s v="US"/>
    <s v="USD"/>
    <d v="2013-04-01T14:42:50"/>
    <x v="108"/>
    <n v="1370011370"/>
    <n v="1364827370"/>
    <b v="0"/>
    <n v="47"/>
    <b v="1"/>
    <s v="film &amp; video/shorts"/>
    <n v="2.4666666666666668"/>
    <n v="78.72"/>
    <s v="film &amp; video"/>
    <s v="shorts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1-27T00:37:10"/>
    <x v="109"/>
    <n v="1298680630"/>
    <n v="1296088630"/>
    <b v="0"/>
    <n v="47"/>
    <b v="1"/>
    <s v="film &amp; video/shorts"/>
    <n v="2.1949999999999998"/>
    <n v="46.7"/>
    <s v="film &amp; video"/>
    <s v="shorts"/>
  </r>
  <r>
    <s v="Earlids"/>
    <s v="Lee, an awkward teenager with sound-blocking earlids, must confront his self-isolation after a girl moves in next door."/>
    <n v="1300"/>
    <n v="1700"/>
    <x v="0"/>
    <s v="US"/>
    <s v="USD"/>
    <d v="2013-10-10T22:47:33"/>
    <x v="110"/>
    <n v="1384408740"/>
    <n v="1381445253"/>
    <b v="0"/>
    <n v="26"/>
    <b v="1"/>
    <s v="film &amp; video/shorts"/>
    <n v="1.3076923076923077"/>
    <n v="65.38"/>
    <s v="film &amp; video"/>
    <s v="shorts"/>
  </r>
  <r>
    <s v="Judi Dench is Cool in Person"/>
    <s v="Two actors, one bookie and a very bad day.  Judi Dench is Cool in Person is fast, funny and only a little bit nasty."/>
    <n v="3500"/>
    <n v="5410"/>
    <x v="0"/>
    <s v="AU"/>
    <s v="AUD"/>
    <d v="2015-05-01T07:59:47"/>
    <x v="111"/>
    <n v="1433059187"/>
    <n v="1430467187"/>
    <b v="0"/>
    <n v="53"/>
    <b v="1"/>
    <s v="film &amp; video/shorts"/>
    <n v="1.5457142857142858"/>
    <n v="102.08"/>
    <s v="film &amp; video"/>
    <s v="shorts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3-20T01:01:58"/>
    <x v="112"/>
    <n v="1397354400"/>
    <n v="1395277318"/>
    <b v="0"/>
    <n v="81"/>
    <b v="1"/>
    <s v="film &amp; video/shorts"/>
    <n v="1.04"/>
    <n v="64.2"/>
    <s v="film &amp; video"/>
    <s v="shorts"/>
  </r>
  <r>
    <s v="&quot;The First Day&quot; by Julia Othmer- Music Video"/>
    <s v="A living memorial for all those dealing with trauma, grief and loss."/>
    <n v="5000"/>
    <n v="7050"/>
    <x v="0"/>
    <s v="US"/>
    <s v="USD"/>
    <d v="2011-07-29T18:12:08"/>
    <x v="113"/>
    <n v="1312642800"/>
    <n v="1311963128"/>
    <b v="0"/>
    <n v="78"/>
    <b v="1"/>
    <s v="film &amp; video/shorts"/>
    <n v="1.41"/>
    <n v="90.38"/>
    <s v="film &amp; video"/>
    <s v="shorts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1-11-14T06:34:48"/>
    <x v="114"/>
    <n v="1326436488"/>
    <n v="1321252488"/>
    <b v="0"/>
    <n v="35"/>
    <b v="1"/>
    <s v="film &amp; video/shorts"/>
    <n v="1.0333333333333334"/>
    <n v="88.57"/>
    <s v="film &amp; video"/>
    <s v="shorts"/>
  </r>
  <r>
    <s v="The World's Greatest Lover"/>
    <s v="Never judge a book (or a lover) by their cover."/>
    <n v="450"/>
    <n v="632"/>
    <x v="0"/>
    <s v="US"/>
    <s v="USD"/>
    <d v="2012-01-10T17:44:04"/>
    <x v="115"/>
    <n v="1328377444"/>
    <n v="1326217444"/>
    <b v="0"/>
    <n v="22"/>
    <b v="1"/>
    <s v="film &amp; video/shorts"/>
    <n v="1.4044444444444444"/>
    <n v="28.73"/>
    <s v="film &amp; video"/>
    <s v="shorts"/>
  </r>
  <r>
    <s v="Villanelle"/>
    <s v="Villanelle is a feature film that blends elements of classic, hardboiled Film Noir, with classic Horror and tells a great story to boot"/>
    <n v="3500"/>
    <n v="3978"/>
    <x v="0"/>
    <s v="US"/>
    <s v="USD"/>
    <d v="2011-02-21T11:55:55"/>
    <x v="116"/>
    <n v="1302260155"/>
    <n v="1298289355"/>
    <b v="0"/>
    <n v="57"/>
    <b v="1"/>
    <s v="film &amp; video/shorts"/>
    <n v="1.1365714285714286"/>
    <n v="69.790000000000006"/>
    <s v="film &amp; video"/>
    <s v="shorts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3-11T20:02:24"/>
    <x v="117"/>
    <n v="1276110000"/>
    <n v="1268337744"/>
    <b v="0"/>
    <n v="27"/>
    <b v="1"/>
    <s v="film &amp; video/shorts"/>
    <n v="1.0049377777777779"/>
    <n v="167.49"/>
    <s v="film &amp; video"/>
    <s v="shorts"/>
  </r>
  <r>
    <s v="DENOUNCED - A Short Film"/>
    <s v="When a ruthless hit-man is 'denounced' from the mafia, his old enemies declare war."/>
    <n v="5000"/>
    <n v="5651.58"/>
    <x v="0"/>
    <s v="US"/>
    <s v="USD"/>
    <d v="2011-06-29T01:17:16"/>
    <x v="118"/>
    <n v="1311902236"/>
    <n v="1309310236"/>
    <b v="0"/>
    <n v="39"/>
    <b v="1"/>
    <s v="film &amp; video/shorts"/>
    <n v="1.1303159999999999"/>
    <n v="144.91"/>
    <s v="film &amp; video"/>
    <s v="shorts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7-15T01:39:46"/>
    <x v="119"/>
    <n v="1313276400"/>
    <n v="1310693986"/>
    <b v="0"/>
    <n v="37"/>
    <b v="1"/>
    <s v="film &amp; video/shorts"/>
    <n v="1.0455692307692308"/>
    <n v="91.84"/>
    <s v="film &amp; video"/>
    <s v="shorts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09-03T01:11:47"/>
    <x v="120"/>
    <n v="1475457107"/>
    <n v="1472865107"/>
    <b v="0"/>
    <n v="1"/>
    <b v="0"/>
    <s v="film &amp; video/science fiction"/>
    <n v="1.4285714285714287E-4"/>
    <n v="10"/>
    <s v="film &amp; video"/>
    <s v="science fiction"/>
  </r>
  <r>
    <s v="MICRO-MISSION"/>
    <s v="NAVY SEALS sent on a Area 51 Top-Secret rescue mission where they are shrunken and injected into an ET body, the immune system mutated."/>
    <n v="3000"/>
    <n v="1"/>
    <x v="1"/>
    <s v="US"/>
    <s v="USD"/>
    <d v="2015-04-02T16:55:10"/>
    <x v="121"/>
    <n v="1429352160"/>
    <n v="1427993710"/>
    <b v="0"/>
    <n v="1"/>
    <b v="0"/>
    <s v="film &amp; video/science fiction"/>
    <n v="3.3333333333333332E-4"/>
    <n v="1"/>
    <s v="film &amp; video"/>
    <s v="science fiction"/>
  </r>
  <r>
    <s v="The Time Jumper (Canceled)"/>
    <s v="My ambition for this knows no bounds.  Seeing Sephoria in a live-action is a dream of mine."/>
    <n v="100000000"/>
    <n v="0"/>
    <x v="1"/>
    <s v="US"/>
    <s v="USD"/>
    <d v="2016-08-11T10:21:47"/>
    <x v="122"/>
    <n v="1476094907"/>
    <n v="1470910907"/>
    <b v="0"/>
    <n v="0"/>
    <b v="0"/>
    <s v="film &amp; video/science fiction"/>
    <n v="0"/>
    <e v="#DIV/0!"/>
    <s v="film &amp; video"/>
    <s v="science fiction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09-22T18:46:04"/>
    <x v="123"/>
    <n v="1414533600"/>
    <n v="1411411564"/>
    <b v="0"/>
    <n v="6"/>
    <b v="0"/>
    <s v="film &amp; video/science fiction"/>
    <n v="2.7454545454545453E-3"/>
    <n v="25.17"/>
    <s v="film &amp; video"/>
    <s v="science fiction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4-20T22:17:22"/>
    <x v="124"/>
    <n v="1431728242"/>
    <n v="1429568242"/>
    <b v="0"/>
    <n v="0"/>
    <b v="0"/>
    <s v="film &amp; video/science fiction"/>
    <n v="0"/>
    <e v="#DIV/0!"/>
    <s v="film &amp; video"/>
    <s v="science fiction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6-12-05T23:51:20"/>
    <x v="125"/>
    <n v="1486165880"/>
    <n v="1480981880"/>
    <b v="0"/>
    <n v="6"/>
    <b v="0"/>
    <s v="film &amp; video/science fiction"/>
    <n v="0.14000000000000001"/>
    <n v="11.67"/>
    <s v="film &amp; video"/>
    <s v="science fiction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5-11T14:08:57"/>
    <x v="126"/>
    <n v="1433988000"/>
    <n v="1431353337"/>
    <b v="0"/>
    <n v="13"/>
    <b v="0"/>
    <s v="film &amp; video/science fiction"/>
    <n v="5.5480000000000002E-2"/>
    <n v="106.69"/>
    <s v="film &amp; video"/>
    <s v="science fiction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3-04T14:59:01"/>
    <x v="127"/>
    <n v="1428069541"/>
    <n v="1425481141"/>
    <b v="0"/>
    <n v="4"/>
    <b v="0"/>
    <s v="film &amp; video/science fiction"/>
    <n v="2.375E-2"/>
    <n v="47.5"/>
    <s v="film &amp; video"/>
    <s v="science fiction"/>
  </r>
  <r>
    <s v="Ralphi3 (Canceled)"/>
    <s v="A Science Fiction film filled with entertainment and Excitement"/>
    <n v="100000"/>
    <n v="1867"/>
    <x v="1"/>
    <s v="US"/>
    <s v="USD"/>
    <d v="2016-09-15T05:28:13"/>
    <x v="128"/>
    <n v="1476941293"/>
    <n v="1473917293"/>
    <b v="0"/>
    <n v="6"/>
    <b v="0"/>
    <s v="film &amp; video/science fiction"/>
    <n v="1.8669999999999999E-2"/>
    <n v="311.17"/>
    <s v="film &amp; video"/>
    <s v="science fiction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08-31T22:29:43"/>
    <x v="129"/>
    <n v="1414708183"/>
    <n v="1409524183"/>
    <b v="0"/>
    <n v="0"/>
    <b v="0"/>
    <s v="film &amp; video/science fiction"/>
    <n v="0"/>
    <e v="#DIV/0!"/>
    <s v="film &amp; video"/>
    <s v="science fiction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5-19T21:58:12"/>
    <x v="130"/>
    <n v="1402949760"/>
    <n v="1400536692"/>
    <b v="0"/>
    <n v="0"/>
    <b v="0"/>
    <s v="film &amp; video/science fiction"/>
    <n v="0"/>
    <e v="#DIV/0!"/>
    <s v="film &amp; video"/>
    <s v="science fiction"/>
  </r>
  <r>
    <s v="I (Canceled)"/>
    <s v="I"/>
    <n v="1200"/>
    <n v="0"/>
    <x v="1"/>
    <s v="US"/>
    <s v="USD"/>
    <d v="2016-06-20T20:06:01"/>
    <x v="131"/>
    <n v="1467763200"/>
    <n v="1466453161"/>
    <b v="0"/>
    <n v="0"/>
    <b v="0"/>
    <s v="film &amp; video/science fiction"/>
    <n v="0"/>
    <e v="#DIV/0!"/>
    <s v="film &amp; video"/>
    <s v="science fiction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09-23T19:30:07"/>
    <x v="132"/>
    <n v="1415392207"/>
    <n v="1411500607"/>
    <b v="0"/>
    <n v="81"/>
    <b v="0"/>
    <s v="film &amp; video/science fiction"/>
    <n v="9.5687499999999995E-2"/>
    <n v="94.51"/>
    <s v="film &amp; video"/>
    <s v="science fiction"/>
  </r>
  <r>
    <s v="Demon Women from outer space (Canceled)"/>
    <s v="Invasion from outer space sights, to weird to imagine destruction too monstrous to escape"/>
    <n v="71764"/>
    <n v="0"/>
    <x v="1"/>
    <s v="US"/>
    <s v="USD"/>
    <d v="2016-05-01T19:23:04"/>
    <x v="133"/>
    <n v="1464715860"/>
    <n v="1462130584"/>
    <b v="0"/>
    <n v="0"/>
    <b v="0"/>
    <s v="film &amp; video/science fiction"/>
    <n v="0"/>
    <e v="#DIV/0!"/>
    <s v="film &amp; video"/>
    <s v="science fiction"/>
  </r>
  <r>
    <s v="MARLEY'S GHOST (AMBASSADORS OF STEAM) (Canceled)"/>
    <s v="steampunk  remake of &quot;a Christmas carol&quot;"/>
    <n v="5000"/>
    <n v="0"/>
    <x v="1"/>
    <s v="US"/>
    <s v="USD"/>
    <d v="2015-08-05T21:50:18"/>
    <x v="134"/>
    <n v="1441386000"/>
    <n v="1438811418"/>
    <b v="0"/>
    <n v="0"/>
    <b v="0"/>
    <s v="film &amp; video/science fiction"/>
    <n v="0"/>
    <e v="#DIV/0!"/>
    <s v="film &amp; video"/>
    <s v="science fiction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5-29T09:09:57"/>
    <x v="135"/>
    <n v="1404241200"/>
    <n v="1401354597"/>
    <b v="0"/>
    <n v="5"/>
    <b v="0"/>
    <s v="film &amp; video/science fiction"/>
    <n v="0.13433333333333333"/>
    <n v="80.599999999999994"/>
    <s v="film &amp; video"/>
    <s v="science fiction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4-02T09:50:34"/>
    <x v="136"/>
    <n v="1431771360"/>
    <n v="1427968234"/>
    <b v="0"/>
    <n v="0"/>
    <b v="0"/>
    <s v="film &amp; video/science fiction"/>
    <n v="0"/>
    <e v="#DIV/0!"/>
    <s v="film &amp; video"/>
    <s v="science fiction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08-23T13:46:33"/>
    <x v="137"/>
    <n v="1444657593"/>
    <n v="1440337593"/>
    <b v="0"/>
    <n v="0"/>
    <b v="0"/>
    <s v="film &amp; video/science fiction"/>
    <n v="0"/>
    <e v="#DIV/0!"/>
    <s v="film &amp; video"/>
    <s v="science fiction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7-01T06:10:41"/>
    <x v="138"/>
    <n v="1438405140"/>
    <n v="1435731041"/>
    <b v="0"/>
    <n v="58"/>
    <b v="0"/>
    <s v="film &amp; video/science fiction"/>
    <n v="3.1413333333333335E-2"/>
    <n v="81.239999999999995"/>
    <s v="film &amp; video"/>
    <s v="science fiction"/>
  </r>
  <r>
    <s v="Roman Dead (Canceled)"/>
    <s v="When  Rome is infected with a zombie plague, Lucius Agrippa and a small group fights for survival"/>
    <n v="500"/>
    <n v="500"/>
    <x v="1"/>
    <s v="US"/>
    <s v="USD"/>
    <d v="2015-07-02T22:06:12"/>
    <x v="139"/>
    <n v="1436738772"/>
    <n v="1435874772"/>
    <b v="0"/>
    <n v="1"/>
    <b v="0"/>
    <s v="film &amp; video/science fiction"/>
    <n v="1"/>
    <n v="500"/>
    <s v="film &amp; video"/>
    <s v="science fiction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2-18T04:45:32"/>
    <x v="140"/>
    <n v="1426823132"/>
    <n v="1424234732"/>
    <b v="0"/>
    <n v="0"/>
    <b v="0"/>
    <s v="film &amp; video/science fiction"/>
    <n v="0"/>
    <e v="#DIV/0!"/>
    <s v="film &amp; video"/>
    <s v="science fiction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4-16T03:40:23"/>
    <x v="141"/>
    <n v="1433043623"/>
    <n v="1429155623"/>
    <b v="0"/>
    <n v="28"/>
    <b v="0"/>
    <s v="film &amp; video/science fiction"/>
    <n v="0.10775"/>
    <n v="46.18"/>
    <s v="film &amp; video"/>
    <s v="science fiction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0-26T21:26:18"/>
    <x v="142"/>
    <n v="1416176778"/>
    <n v="1414358778"/>
    <b v="0"/>
    <n v="1"/>
    <b v="0"/>
    <s v="film &amp; video/science fiction"/>
    <n v="3.3333333333333335E-3"/>
    <n v="10"/>
    <s v="film &amp; video"/>
    <s v="science fiction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7-08T01:32:22"/>
    <x v="143"/>
    <n v="1472882100"/>
    <n v="1467941542"/>
    <b v="0"/>
    <n v="0"/>
    <b v="0"/>
    <s v="film &amp; video/science fiction"/>
    <n v="0"/>
    <e v="#DIV/0!"/>
    <s v="film &amp; video"/>
    <s v="science fiction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2-12T18:17:52"/>
    <x v="144"/>
    <n v="1428945472"/>
    <n v="1423765072"/>
    <b v="0"/>
    <n v="37"/>
    <b v="0"/>
    <s v="film &amp; video/science fiction"/>
    <n v="0.27600000000000002"/>
    <n v="55.95"/>
    <s v="film &amp; video"/>
    <s v="science fiction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7-15T13:00:52"/>
    <x v="145"/>
    <n v="1439298052"/>
    <n v="1436965252"/>
    <b v="0"/>
    <n v="9"/>
    <b v="0"/>
    <s v="film &amp; video/science fiction"/>
    <n v="7.5111111111111115E-2"/>
    <n v="37.56"/>
    <s v="film &amp; video"/>
    <s v="science fiction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6-11-19T00:23:18"/>
    <x v="146"/>
    <n v="1484698998"/>
    <n v="1479514998"/>
    <b v="0"/>
    <n v="3"/>
    <b v="0"/>
    <s v="film &amp; video/science fiction"/>
    <n v="5.7499999999999999E-3"/>
    <n v="38.33"/>
    <s v="film &amp; video"/>
    <s v="science fiction"/>
  </r>
  <r>
    <s v="Consumed (Static Air) (Canceled)"/>
    <s v="Film makers catch live footage beyond their wildest dreams."/>
    <n v="7000"/>
    <n v="0"/>
    <x v="1"/>
    <s v="GB"/>
    <s v="GBP"/>
    <d v="2014-11-26T18:25:40"/>
    <x v="147"/>
    <n v="1420741080"/>
    <n v="1417026340"/>
    <b v="0"/>
    <n v="0"/>
    <b v="0"/>
    <s v="film &amp; video/science fiction"/>
    <n v="0"/>
    <e v="#DIV/0!"/>
    <s v="film &amp; video"/>
    <s v="science fiction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1-28T06:45:36"/>
    <x v="148"/>
    <n v="1456555536"/>
    <n v="1453963536"/>
    <b v="0"/>
    <n v="2"/>
    <b v="0"/>
    <s v="film &amp; video/science fiction"/>
    <n v="8.0000000000000004E-4"/>
    <n v="20"/>
    <s v="film &amp; video"/>
    <s v="science fiction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1-25T04:07:50"/>
    <x v="149"/>
    <n v="1419494400"/>
    <n v="1416888470"/>
    <b v="0"/>
    <n v="6"/>
    <b v="0"/>
    <s v="film &amp; video/science fiction"/>
    <n v="9.1999999999999998E-3"/>
    <n v="15.33"/>
    <s v="film &amp; video"/>
    <s v="science fiction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d v="2015-03-27T03:53:02"/>
    <x v="150"/>
    <n v="1432612382"/>
    <n v="1427428382"/>
    <b v="0"/>
    <n v="67"/>
    <b v="0"/>
    <s v="film &amp; video/science fiction"/>
    <n v="0.23163076923076922"/>
    <n v="449.43"/>
    <s v="film &amp; video"/>
    <s v="science fiction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4-19T13:13:11"/>
    <x v="151"/>
    <n v="1434633191"/>
    <n v="1429449191"/>
    <b v="0"/>
    <n v="5"/>
    <b v="0"/>
    <s v="film &amp; video/science fiction"/>
    <n v="5.5999999999999995E-4"/>
    <n v="28"/>
    <s v="film &amp; video"/>
    <s v="science fiction"/>
  </r>
  <r>
    <s v="The Great Dark (Canceled)"/>
    <s v="The Great Dark is a journey through the unimaginable...and un foreseeable..."/>
    <n v="380000"/>
    <n v="30"/>
    <x v="1"/>
    <s v="US"/>
    <s v="USD"/>
    <d v="2014-08-24T01:51:40"/>
    <x v="152"/>
    <n v="1411437100"/>
    <n v="1408845100"/>
    <b v="0"/>
    <n v="2"/>
    <b v="0"/>
    <s v="film &amp; video/science fiction"/>
    <n v="7.8947368421052633E-5"/>
    <n v="15"/>
    <s v="film &amp; video"/>
    <s v="science fiction"/>
  </r>
  <r>
    <s v="Awakening (Canceled)"/>
    <s v="What would you do if you face something beyond your understanding? If someone you loved disappeared without a trace?"/>
    <n v="50000"/>
    <n v="359"/>
    <x v="1"/>
    <s v="US"/>
    <s v="USD"/>
    <d v="2014-10-21T14:04:04"/>
    <x v="153"/>
    <n v="1417532644"/>
    <n v="1413900244"/>
    <b v="0"/>
    <n v="10"/>
    <b v="0"/>
    <s v="film &amp; video/science fiction"/>
    <n v="7.1799999999999998E-3"/>
    <n v="35.9"/>
    <s v="film &amp; video"/>
    <s v="science fiction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4-21T13:08:15"/>
    <x v="154"/>
    <n v="1433336895"/>
    <n v="1429621695"/>
    <b v="0"/>
    <n v="3"/>
    <b v="0"/>
    <s v="film &amp; video/science fiction"/>
    <n v="2.6666666666666668E-2"/>
    <n v="13.33"/>
    <s v="film &amp; video"/>
    <s v="science fiction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6-13T13:25:35"/>
    <x v="155"/>
    <n v="1437657935"/>
    <n v="1434201935"/>
    <b v="0"/>
    <n v="4"/>
    <b v="0"/>
    <s v="film &amp; video/science fiction"/>
    <n v="6.0000000000000002E-5"/>
    <n v="20.25"/>
    <s v="film &amp; video"/>
    <s v="science fiction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6-04T02:59:56"/>
    <x v="156"/>
    <n v="1407034796"/>
    <n v="1401850796"/>
    <b v="0"/>
    <n v="15"/>
    <b v="0"/>
    <s v="film &amp; video/science fiction"/>
    <n v="5.0999999999999997E-2"/>
    <n v="119"/>
    <s v="film &amp; video"/>
    <s v="science fiction"/>
  </r>
  <r>
    <s v="Forever Man (short film) (Canceled)"/>
    <s v="Man's cryogenic chamber and his soulmate's time travel from the distant future allows them to meet in the middle."/>
    <n v="2995"/>
    <n v="8"/>
    <x v="1"/>
    <s v="US"/>
    <s v="USD"/>
    <d v="2016-01-27T21:52:52"/>
    <x v="157"/>
    <n v="1456523572"/>
    <n v="1453931572"/>
    <b v="0"/>
    <n v="2"/>
    <b v="0"/>
    <s v="film &amp; video/science fiction"/>
    <n v="2.671118530884808E-3"/>
    <n v="4"/>
    <s v="film &amp; video"/>
    <s v="science fiction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09-22T01:50:28"/>
    <x v="158"/>
    <n v="1413942628"/>
    <n v="1411350628"/>
    <b v="0"/>
    <n v="0"/>
    <b v="0"/>
    <s v="film &amp; video/science fiction"/>
    <n v="0"/>
    <e v="#DIV/0!"/>
    <s v="film &amp; video"/>
    <s v="science fiction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5-24T10:25:45"/>
    <x v="159"/>
    <n v="1467541545"/>
    <n v="1464085545"/>
    <b v="0"/>
    <n v="1"/>
    <b v="0"/>
    <s v="film &amp; video/science fiction"/>
    <n v="2.0000000000000002E-5"/>
    <n v="10"/>
    <s v="film &amp; video"/>
    <s v="science fiction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6-16T21:54:51"/>
    <x v="160"/>
    <n v="1439675691"/>
    <n v="1434491691"/>
    <b v="0"/>
    <n v="0"/>
    <b v="0"/>
    <s v="film &amp; video/drama"/>
    <n v="0"/>
    <e v="#DIV/0!"/>
    <s v="film &amp; video"/>
    <s v="drama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6-02T16:29:55"/>
    <x v="161"/>
    <n v="1404318595"/>
    <n v="1401726595"/>
    <b v="0"/>
    <n v="1"/>
    <b v="0"/>
    <s v="film &amp; video/drama"/>
    <n v="1E-4"/>
    <n v="5"/>
    <s v="film &amp; video"/>
    <s v="drama"/>
  </r>
  <r>
    <s v="See It My Way"/>
    <s v="This film follows a young man who has had only a troubled family life. He turns to all the wrong things and life falls apart."/>
    <n v="2800"/>
    <n v="435"/>
    <x v="2"/>
    <s v="US"/>
    <s v="USD"/>
    <d v="2014-07-15T03:02:36"/>
    <x v="162"/>
    <n v="1408232520"/>
    <n v="1405393356"/>
    <b v="0"/>
    <n v="10"/>
    <b v="0"/>
    <s v="film &amp; video/drama"/>
    <n v="0.15535714285714286"/>
    <n v="43.5"/>
    <s v="film &amp; video"/>
    <s v="drama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08-27T23:04:14"/>
    <x v="163"/>
    <n v="1443657600"/>
    <n v="1440716654"/>
    <b v="0"/>
    <n v="0"/>
    <b v="0"/>
    <s v="film &amp; video/drama"/>
    <n v="0"/>
    <e v="#DIV/0!"/>
    <s v="film &amp; video"/>
    <s v="drama"/>
  </r>
  <r>
    <s v="Angelix"/>
    <s v="Two cousins are caught up in the private war between warrior class angels and demons. You may be caught up too and not realize it yet."/>
    <n v="120000"/>
    <n v="640"/>
    <x v="2"/>
    <s v="US"/>
    <s v="USD"/>
    <d v="2014-07-21T18:18:21"/>
    <x v="164"/>
    <n v="1411150701"/>
    <n v="1405966701"/>
    <b v="0"/>
    <n v="7"/>
    <b v="0"/>
    <s v="film &amp; video/drama"/>
    <n v="5.3333333333333332E-3"/>
    <n v="91.43"/>
    <s v="film &amp; video"/>
    <s v="drama"/>
  </r>
  <r>
    <s v="NET"/>
    <s v="A teacher. A boy. The beach and a heatwave that drove them all insane."/>
    <n v="17000"/>
    <n v="0"/>
    <x v="2"/>
    <s v="GB"/>
    <s v="GBP"/>
    <d v="2015-12-13T15:48:44"/>
    <x v="165"/>
    <n v="1452613724"/>
    <n v="1450021724"/>
    <b v="0"/>
    <n v="0"/>
    <b v="0"/>
    <s v="film &amp; video/drama"/>
    <n v="0"/>
    <e v="#DIV/0!"/>
    <s v="film &amp; video"/>
    <s v="drama"/>
  </r>
  <r>
    <s v="Pressure"/>
    <s v="A young teen makes a bad decision after joining gang and the film expresses his choices that led him to that point."/>
    <n v="5000"/>
    <n v="3000"/>
    <x v="2"/>
    <s v="US"/>
    <s v="USD"/>
    <d v="2016-12-17T01:49:22"/>
    <x v="166"/>
    <n v="1484531362"/>
    <n v="1481939362"/>
    <b v="0"/>
    <n v="1"/>
    <b v="0"/>
    <s v="film &amp; video/drama"/>
    <n v="0.6"/>
    <n v="3000"/>
    <s v="film &amp; video"/>
    <s v="drama"/>
  </r>
  <r>
    <s v="Past"/>
    <s v="A young man experiences a tragedy and has the opportunity to go back and learn from his mistakes and find out his true self."/>
    <n v="110000"/>
    <n v="11"/>
    <x v="2"/>
    <s v="US"/>
    <s v="USD"/>
    <d v="2015-06-05T22:15:35"/>
    <x v="167"/>
    <n v="1438726535"/>
    <n v="1433542535"/>
    <b v="0"/>
    <n v="2"/>
    <b v="0"/>
    <s v="film &amp; video/drama"/>
    <n v="1E-4"/>
    <n v="5.5"/>
    <s v="film &amp; video"/>
    <s v="drama"/>
  </r>
  <r>
    <s v="Moving On"/>
    <s v="A homeless Gulf War 2 vet, and Congressional Medal of Honor recipient fights for his sanity on the mean streets of Albuquerque."/>
    <n v="8000"/>
    <n v="325"/>
    <x v="2"/>
    <s v="US"/>
    <s v="USD"/>
    <d v="2015-02-17T20:02:50"/>
    <x v="168"/>
    <n v="1426791770"/>
    <n v="1424203370"/>
    <b v="0"/>
    <n v="3"/>
    <b v="0"/>
    <s v="film &amp; video/drama"/>
    <n v="4.0625000000000001E-2"/>
    <n v="108.33"/>
    <s v="film &amp; video"/>
    <s v="drama"/>
  </r>
  <r>
    <s v="Family"/>
    <s v="Family is a short film about a father and son and two brothers who were separated by the Korean war and finally reunite after 60 years."/>
    <n v="2500"/>
    <n v="560"/>
    <x v="2"/>
    <s v="GB"/>
    <s v="GBP"/>
    <d v="2014-09-18T12:07:39"/>
    <x v="169"/>
    <n v="1413634059"/>
    <n v="1411042059"/>
    <b v="0"/>
    <n v="10"/>
    <b v="0"/>
    <s v="film &amp; video/drama"/>
    <n v="0.224"/>
    <n v="56"/>
    <s v="film &amp; video"/>
    <s v="drama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7-31T23:28:03"/>
    <x v="170"/>
    <n v="1440912480"/>
    <n v="1438385283"/>
    <b v="0"/>
    <n v="10"/>
    <b v="0"/>
    <s v="film &amp; video/drama"/>
    <n v="3.2500000000000001E-2"/>
    <n v="32.5"/>
    <s v="film &amp; video"/>
    <s v="drama"/>
  </r>
  <r>
    <s v="IRL: Gamers Unite"/>
    <s v="Team Mayhem, a local small town gang of gamers who are enlisted   to save the world from the new great evil known as Prowler."/>
    <n v="50000"/>
    <n v="1"/>
    <x v="2"/>
    <s v="US"/>
    <s v="USD"/>
    <d v="2016-06-13T04:20:14"/>
    <x v="171"/>
    <n v="1470975614"/>
    <n v="1465791614"/>
    <b v="0"/>
    <n v="1"/>
    <b v="0"/>
    <s v="film &amp; video/drama"/>
    <n v="2.0000000000000002E-5"/>
    <n v="1"/>
    <s v="film &amp; video"/>
    <s v="drama"/>
  </r>
  <r>
    <s v="The Blind Dolphin Story"/>
    <s v="A short film on the rarest mammal and the second most endangered freshwater river dolphin, in Pakistan."/>
    <n v="95000"/>
    <n v="0"/>
    <x v="2"/>
    <s v="US"/>
    <s v="USD"/>
    <d v="2015-02-12T09:28:43"/>
    <x v="172"/>
    <n v="1426753723"/>
    <n v="1423733323"/>
    <b v="0"/>
    <n v="0"/>
    <b v="0"/>
    <s v="film &amp; video/drama"/>
    <n v="0"/>
    <e v="#DIV/0!"/>
    <s v="film &amp; video"/>
    <s v="drama"/>
  </r>
  <r>
    <s v="7 Sins"/>
    <s v="This is a film inspired by Quentin Tarantino, I want to make a film thats entertaining yet gritty. 7 Sins is in pre-production."/>
    <n v="1110"/>
    <n v="0"/>
    <x v="2"/>
    <s v="GB"/>
    <s v="GBP"/>
    <d v="2015-01-29T13:45:08"/>
    <x v="173"/>
    <n v="1425131108"/>
    <n v="1422539108"/>
    <b v="0"/>
    <n v="0"/>
    <b v="0"/>
    <s v="film &amp; video/drama"/>
    <n v="0"/>
    <e v="#DIV/0!"/>
    <s v="film &amp; video"/>
    <s v="drama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d v="2015-03-09T18:12:56"/>
    <x v="174"/>
    <n v="1431108776"/>
    <n v="1425924776"/>
    <b v="0"/>
    <n v="0"/>
    <b v="0"/>
    <s v="film &amp; video/drama"/>
    <n v="0"/>
    <e v="#DIV/0!"/>
    <s v="film &amp; video"/>
    <s v="drama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04T18:40:11"/>
    <x v="175"/>
    <n v="1409337611"/>
    <n v="1407177611"/>
    <b v="0"/>
    <n v="26"/>
    <b v="0"/>
    <s v="film &amp; video/drama"/>
    <n v="6.4850000000000005E-2"/>
    <n v="49.88"/>
    <s v="film &amp; video"/>
    <s v="drama"/>
  </r>
  <r>
    <s v="Silent Monster"/>
    <s v="I'm seeking funding to finish my short film, Silent Monster, to bring awareness to teenage bullying as well as teenage violence."/>
    <n v="1500"/>
    <n v="0"/>
    <x v="2"/>
    <s v="US"/>
    <s v="USD"/>
    <d v="2015-07-06T19:46:39"/>
    <x v="176"/>
    <n v="1438803999"/>
    <n v="1436211999"/>
    <b v="0"/>
    <n v="0"/>
    <b v="0"/>
    <s v="film &amp; video/drama"/>
    <n v="0"/>
    <e v="#DIV/0!"/>
    <s v="film &amp; video"/>
    <s v="drama"/>
  </r>
  <r>
    <s v="The Good Samaritan"/>
    <s v="I'm making a modern day version of the bible story &quot; The Good Samaritan&quot;"/>
    <n v="450"/>
    <n v="180"/>
    <x v="2"/>
    <s v="US"/>
    <s v="USD"/>
    <d v="2015-03-07T01:08:46"/>
    <x v="177"/>
    <n v="1427155726"/>
    <n v="1425690526"/>
    <b v="0"/>
    <n v="7"/>
    <b v="0"/>
    <s v="film &amp; video/drama"/>
    <n v="0.4"/>
    <n v="25.71"/>
    <s v="film &amp; video"/>
    <s v="drama"/>
  </r>
  <r>
    <s v="El viaje de LucÃ­a"/>
    <s v="El viaje de LucÃ­a es un largometraje de ficciÃ³n con temÃ¡tica sobre el cÃ¡ncer infantil."/>
    <n v="500000"/>
    <n v="0"/>
    <x v="2"/>
    <s v="ES"/>
    <s v="EUR"/>
    <d v="2015-10-27T22:55:45"/>
    <x v="178"/>
    <n v="1448582145"/>
    <n v="1445986545"/>
    <b v="0"/>
    <n v="0"/>
    <b v="0"/>
    <s v="film &amp; video/drama"/>
    <n v="0"/>
    <e v="#DIV/0!"/>
    <s v="film &amp; video"/>
    <s v="drama"/>
  </r>
  <r>
    <s v="Sustain: A Film About Survival"/>
    <s v="A feature-length film about how three people survive in a diseased world."/>
    <n v="1000"/>
    <n v="200"/>
    <x v="2"/>
    <s v="US"/>
    <s v="USD"/>
    <d v="2016-02-03T01:55:55"/>
    <x v="179"/>
    <n v="1457056555"/>
    <n v="1454464555"/>
    <b v="0"/>
    <n v="2"/>
    <b v="0"/>
    <s v="film &amp; video/drama"/>
    <n v="0.2"/>
    <n v="100"/>
    <s v="film &amp; video"/>
    <s v="drama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3-04T23:47:23"/>
    <x v="180"/>
    <n v="1428951600"/>
    <n v="1425512843"/>
    <b v="0"/>
    <n v="13"/>
    <b v="0"/>
    <s v="film &amp; video/drama"/>
    <n v="0.33416666666666667"/>
    <n v="30.85"/>
    <s v="film &amp; video"/>
    <s v="drama"/>
  </r>
  <r>
    <s v="Immemorial"/>
    <s v="Christina has been suffering with flash backs and some very disturbing nightmares and realises that it is more than just nightmares."/>
    <n v="3423"/>
    <n v="722"/>
    <x v="2"/>
    <s v="GB"/>
    <s v="GBP"/>
    <d v="2015-05-23T17:48:15"/>
    <x v="181"/>
    <n v="1434995295"/>
    <n v="1432403295"/>
    <b v="0"/>
    <n v="4"/>
    <b v="0"/>
    <s v="film &amp; video/drama"/>
    <n v="0.21092608822670172"/>
    <n v="180.5"/>
    <s v="film &amp; video"/>
    <s v="drama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6-12-08T00:17:12"/>
    <x v="182"/>
    <n v="1483748232"/>
    <n v="1481156232"/>
    <b v="0"/>
    <n v="0"/>
    <b v="0"/>
    <s v="film &amp; video/drama"/>
    <n v="0"/>
    <e v="#DIV/0!"/>
    <s v="film &amp; video"/>
    <s v="drama"/>
  </r>
  <r>
    <s v="Three Little Words"/>
    <s v="Don't kill me until I meet my Dad"/>
    <n v="12500"/>
    <n v="4482"/>
    <x v="2"/>
    <s v="GB"/>
    <s v="GBP"/>
    <d v="2014-10-27T19:26:50"/>
    <x v="183"/>
    <n v="1417033610"/>
    <n v="1414438010"/>
    <b v="0"/>
    <n v="12"/>
    <b v="0"/>
    <s v="film &amp; video/drama"/>
    <n v="0.35855999999999999"/>
    <n v="373.5"/>
    <s v="film &amp; video"/>
    <s v="drama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7-05T18:59:22"/>
    <x v="184"/>
    <n v="1409543940"/>
    <n v="1404586762"/>
    <b v="0"/>
    <n v="2"/>
    <b v="0"/>
    <s v="film &amp; video/drama"/>
    <n v="3.4000000000000002E-2"/>
    <n v="25.5"/>
    <s v="film &amp; video"/>
    <s v="drama"/>
  </r>
  <r>
    <s v="BLANK Short Movie"/>
    <s v="Love has no boundaries!"/>
    <n v="40000"/>
    <n v="2200"/>
    <x v="2"/>
    <s v="NO"/>
    <s v="NOK"/>
    <d v="2016-07-19T21:52:19"/>
    <x v="185"/>
    <n v="1471557139"/>
    <n v="1468965139"/>
    <b v="0"/>
    <n v="10"/>
    <b v="0"/>
    <s v="film &amp; video/drama"/>
    <n v="5.5E-2"/>
    <n v="220"/>
    <s v="film &amp; video"/>
    <s v="drama"/>
  </r>
  <r>
    <s v="Feature Film: The Wolfes"/>
    <s v="My film is about a boy who discovers the truth about his fathers dissapearance through the dark secrets of his mothers past."/>
    <n v="5000"/>
    <n v="0"/>
    <x v="2"/>
    <s v="US"/>
    <s v="USD"/>
    <d v="2017-02-01T19:30:34"/>
    <x v="186"/>
    <n v="1488571200"/>
    <n v="1485977434"/>
    <b v="0"/>
    <n v="0"/>
    <b v="0"/>
    <s v="film &amp; video/drama"/>
    <n v="0"/>
    <e v="#DIV/0!"/>
    <s v="film &amp; video"/>
    <s v="drama"/>
  </r>
  <r>
    <s v="The Imbalanced Heart of a Symmetric Mind (film)"/>
    <s v="A young man suffering from a severe case of OCD embarks on a road trip to find peace of mind."/>
    <n v="5000"/>
    <n v="800"/>
    <x v="2"/>
    <s v="US"/>
    <s v="USD"/>
    <d v="2015-06-27T05:37:37"/>
    <x v="187"/>
    <n v="1437461940"/>
    <n v="1435383457"/>
    <b v="0"/>
    <n v="5"/>
    <b v="0"/>
    <s v="film &amp; video/drama"/>
    <n v="0.16"/>
    <n v="160"/>
    <s v="film &amp; video"/>
    <s v="drama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8-06T04:23:35"/>
    <x v="188"/>
    <n v="1409891015"/>
    <n v="1407299015"/>
    <b v="0"/>
    <n v="0"/>
    <b v="0"/>
    <s v="film &amp; video/drama"/>
    <n v="0"/>
    <e v="#DIV/0!"/>
    <s v="film &amp; video"/>
    <s v="drama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7-05T16:34:37"/>
    <x v="189"/>
    <n v="1472920477"/>
    <n v="1467736477"/>
    <b v="0"/>
    <n v="5"/>
    <b v="0"/>
    <s v="film &amp; video/drama"/>
    <n v="6.8999999999999997E-4"/>
    <n v="69"/>
    <s v="film &amp; video"/>
    <s v="drama"/>
  </r>
  <r>
    <s v="REGIONRAT, the movie"/>
    <s v="Because hope can be a 4 letter word"/>
    <n v="12000"/>
    <n v="50"/>
    <x v="2"/>
    <s v="US"/>
    <s v="USD"/>
    <d v="2016-06-06T15:37:26"/>
    <x v="190"/>
    <n v="1466091446"/>
    <n v="1465227446"/>
    <b v="0"/>
    <n v="1"/>
    <b v="0"/>
    <s v="film &amp; video/drama"/>
    <n v="4.1666666666666666E-3"/>
    <n v="50"/>
    <s v="film &amp; video"/>
    <s v="drama"/>
  </r>
  <r>
    <s v="Trillion: Feature Film"/>
    <s v="A young boy passionate about Astronomy and Chemistry tracks down an astroid that scientists said would never hit earth."/>
    <n v="5000"/>
    <n v="250"/>
    <x v="2"/>
    <s v="AU"/>
    <s v="AUD"/>
    <d v="2015-08-23T10:35:38"/>
    <x v="191"/>
    <n v="1443782138"/>
    <n v="1440326138"/>
    <b v="0"/>
    <n v="3"/>
    <b v="0"/>
    <s v="film &amp; video/drama"/>
    <n v="0.05"/>
    <n v="83.33"/>
    <s v="film &amp; video"/>
    <s v="drama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09-17T19:00:32"/>
    <x v="192"/>
    <n v="1413572432"/>
    <n v="1410980432"/>
    <b v="0"/>
    <n v="3"/>
    <b v="0"/>
    <s v="film &amp; video/drama"/>
    <n v="1.7E-5"/>
    <n v="5.67"/>
    <s v="film &amp; video"/>
    <s v="drama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09-29T22:26:06"/>
    <x v="193"/>
    <n v="1417217166"/>
    <n v="1412029566"/>
    <b v="0"/>
    <n v="0"/>
    <b v="0"/>
    <s v="film &amp; video/drama"/>
    <n v="0"/>
    <e v="#DIV/0!"/>
    <s v="film &amp; video"/>
    <s v="drama"/>
  </r>
  <r>
    <s v="Desperation Short Film"/>
    <s v="Northern Irish Original Short Film based on the desperation of love and survival and taking a risk that may change everything."/>
    <n v="2500"/>
    <n v="3"/>
    <x v="2"/>
    <s v="GB"/>
    <s v="GBP"/>
    <d v="2016-01-06T23:55:31"/>
    <x v="194"/>
    <n v="1457308531"/>
    <n v="1452124531"/>
    <b v="0"/>
    <n v="3"/>
    <b v="0"/>
    <s v="film &amp; video/drama"/>
    <n v="1.1999999999999999E-3"/>
    <n v="1"/>
    <s v="film &amp; video"/>
    <s v="drama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5-11T16:05:32"/>
    <x v="195"/>
    <n v="1436544332"/>
    <n v="1431360332"/>
    <b v="0"/>
    <n v="0"/>
    <b v="0"/>
    <s v="film &amp; video/drama"/>
    <n v="0"/>
    <e v="#DIV/0!"/>
    <s v="film &amp; video"/>
    <s v="drama"/>
  </r>
  <r>
    <s v="Thunder Under Control"/>
    <s v="A moving short film about a retired female boxer who develops a relationship with a young journalist who idolises her"/>
    <n v="3500"/>
    <n v="1465"/>
    <x v="2"/>
    <s v="GB"/>
    <s v="GBP"/>
    <d v="2015-09-12T13:01:38"/>
    <x v="196"/>
    <n v="1444510800"/>
    <n v="1442062898"/>
    <b v="0"/>
    <n v="19"/>
    <b v="0"/>
    <s v="film &amp; video/drama"/>
    <n v="0.41857142857142859"/>
    <n v="77.11"/>
    <s v="film &amp; video"/>
    <s v="drama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1-06T20:21:40"/>
    <x v="197"/>
    <n v="1487365200"/>
    <n v="1483734100"/>
    <b v="0"/>
    <n v="8"/>
    <b v="0"/>
    <s v="film &amp; video/drama"/>
    <n v="0.1048"/>
    <n v="32.75"/>
    <s v="film &amp; video"/>
    <s v="drama"/>
  </r>
  <r>
    <s v="Nine Lives"/>
    <s v="Nine Lives is a story of one woman's survival of EIGHT near deaths and her love for one man as an influence to fight for the NINTH."/>
    <n v="25000"/>
    <n v="279"/>
    <x v="2"/>
    <s v="US"/>
    <s v="USD"/>
    <d v="2014-09-05T09:12:02"/>
    <x v="198"/>
    <n v="1412500322"/>
    <n v="1409908322"/>
    <b v="0"/>
    <n v="6"/>
    <b v="0"/>
    <s v="film &amp; video/drama"/>
    <n v="1.116E-2"/>
    <n v="46.5"/>
    <s v="film &amp; video"/>
    <s v="drama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8-02T02:58:22"/>
    <x v="199"/>
    <n v="1472698702"/>
    <n v="1470106702"/>
    <b v="0"/>
    <n v="0"/>
    <b v="0"/>
    <s v="film &amp; video/drama"/>
    <n v="0"/>
    <e v="#DIV/0!"/>
    <s v="film &amp; video"/>
    <s v="drama"/>
  </r>
  <r>
    <s v="The Crossing Shore"/>
    <s v="A film dedicated to an AAF Pilot's struggle to survive behind enemy lines during WWII."/>
    <n v="6000"/>
    <n v="1571.55"/>
    <x v="2"/>
    <s v="US"/>
    <s v="USD"/>
    <d v="2014-08-16T02:00:03"/>
    <x v="200"/>
    <n v="1410746403"/>
    <n v="1408154403"/>
    <b v="0"/>
    <n v="18"/>
    <b v="0"/>
    <s v="film &amp; video/drama"/>
    <n v="0.26192500000000002"/>
    <n v="87.31"/>
    <s v="film &amp; video"/>
    <s v="drama"/>
  </r>
  <r>
    <s v="Life of Change"/>
    <s v="Everyone has a choice. Can two college students get past their differences to save the life of a man whom they've never met before?"/>
    <n v="650"/>
    <n v="380"/>
    <x v="2"/>
    <s v="US"/>
    <s v="USD"/>
    <d v="2015-01-19T19:38:49"/>
    <x v="201"/>
    <n v="1423424329"/>
    <n v="1421696329"/>
    <b v="0"/>
    <n v="7"/>
    <b v="0"/>
    <s v="film &amp; video/drama"/>
    <n v="0.58461538461538465"/>
    <n v="54.29"/>
    <s v="film &amp; video"/>
    <s v="drama"/>
  </r>
  <r>
    <s v="Modern Gangsters"/>
    <s v="new web series created by jonney terry"/>
    <n v="6000"/>
    <n v="0"/>
    <x v="2"/>
    <s v="US"/>
    <s v="USD"/>
    <d v="2015-09-08T22:16:04"/>
    <x v="202"/>
    <n v="1444337940"/>
    <n v="1441750564"/>
    <b v="0"/>
    <n v="0"/>
    <b v="0"/>
    <s v="film &amp; video/drama"/>
    <n v="0"/>
    <e v="#DIV/0!"/>
    <s v="film &amp; video"/>
    <s v="drama"/>
  </r>
  <r>
    <s v="TheM"/>
    <s v="We are aiming to make a Web Series based on Youth Culture and the misrepresentation of socially stereotyped people."/>
    <n v="2500"/>
    <n v="746"/>
    <x v="2"/>
    <s v="GB"/>
    <s v="GBP"/>
    <d v="2014-11-30T20:21:04"/>
    <x v="203"/>
    <n v="1422562864"/>
    <n v="1417378864"/>
    <b v="0"/>
    <n v="8"/>
    <b v="0"/>
    <s v="film &amp; video/drama"/>
    <n v="0.2984"/>
    <n v="93.25"/>
    <s v="film &amp; video"/>
    <s v="drama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7-05T14:00:03"/>
    <x v="204"/>
    <n v="1470319203"/>
    <n v="1467727203"/>
    <b v="0"/>
    <n v="1293"/>
    <b v="0"/>
    <s v="film &amp; video/drama"/>
    <n v="0.50721666666666665"/>
    <n v="117.68"/>
    <s v="film &amp; video"/>
    <s v="drama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09-01T15:10:22"/>
    <x v="205"/>
    <n v="1444144222"/>
    <n v="1441120222"/>
    <b v="0"/>
    <n v="17"/>
    <b v="0"/>
    <s v="film &amp; video/drama"/>
    <n v="0.16250000000000001"/>
    <n v="76.47"/>
    <s v="film &amp; video"/>
    <s v="drama"/>
  </r>
  <r>
    <s v="Blood Bond Movie Development"/>
    <s v="A love story featuring adoption,struggle,dysfunction,grace, healing, and restoration."/>
    <n v="12700"/>
    <n v="0"/>
    <x v="2"/>
    <s v="US"/>
    <s v="USD"/>
    <d v="2016-07-16T00:06:23"/>
    <x v="206"/>
    <n v="1470441983"/>
    <n v="1468627583"/>
    <b v="0"/>
    <n v="0"/>
    <b v="0"/>
    <s v="film &amp; video/drama"/>
    <n v="0"/>
    <e v="#DIV/0!"/>
    <s v="film &amp; video"/>
    <s v="drama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4-12-05T04:43:58"/>
    <x v="207"/>
    <n v="1420346638"/>
    <n v="1417754638"/>
    <b v="0"/>
    <n v="13"/>
    <b v="0"/>
    <s v="film &amp; video/drama"/>
    <n v="0.15214285714285714"/>
    <n v="163.85"/>
    <s v="film &amp; video"/>
    <s v="drama"/>
  </r>
  <r>
    <s v="OLIVIA"/>
    <s v="A young woman's journey from Africa to Australia where she finds heaven on earth, love and tragedy. Within her tragedy she saves lives."/>
    <n v="50000"/>
    <n v="0"/>
    <x v="2"/>
    <s v="AU"/>
    <s v="AUD"/>
    <d v="2014-11-16T08:52:47"/>
    <x v="208"/>
    <n v="1418719967"/>
    <n v="1416127967"/>
    <b v="0"/>
    <n v="0"/>
    <b v="0"/>
    <s v="film &amp; video/drama"/>
    <n v="0"/>
    <e v="#DIV/0!"/>
    <s v="film &amp; video"/>
    <s v="drama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6-10T22:08:55"/>
    <x v="209"/>
    <n v="1436566135"/>
    <n v="1433974135"/>
    <b v="0"/>
    <n v="0"/>
    <b v="0"/>
    <s v="film &amp; video/drama"/>
    <n v="0"/>
    <e v="#DIV/0!"/>
    <s v="film &amp; video"/>
    <s v="drama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d v="2015-09-02T01:33:12"/>
    <x v="210"/>
    <n v="1443675600"/>
    <n v="1441157592"/>
    <b v="0"/>
    <n v="33"/>
    <b v="0"/>
    <s v="film &amp; video/drama"/>
    <n v="0.2525"/>
    <n v="91.82"/>
    <s v="film &amp; video"/>
    <s v="drama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8-20T03:50:17"/>
    <x v="211"/>
    <n v="1442634617"/>
    <n v="1440042617"/>
    <b v="0"/>
    <n v="12"/>
    <b v="0"/>
    <s v="film &amp; video/drama"/>
    <n v="0.44600000000000001"/>
    <n v="185.83"/>
    <s v="film &amp; video"/>
    <s v="drama"/>
  </r>
  <r>
    <s v="The Ecstasy of Vengeance - Feature Length Film"/>
    <s v="This film is a fictional crime drama following the events of a heist that ended in bloodshed."/>
    <n v="6300"/>
    <n v="1"/>
    <x v="2"/>
    <s v="US"/>
    <s v="USD"/>
    <d v="2016-02-16T21:08:40"/>
    <x v="212"/>
    <n v="1460837320"/>
    <n v="1455656920"/>
    <b v="0"/>
    <n v="1"/>
    <b v="0"/>
    <s v="film &amp; video/drama"/>
    <n v="1.5873015873015873E-4"/>
    <n v="1"/>
    <s v="film &amp; video"/>
    <s v="drama"/>
  </r>
  <r>
    <s v="Hart Blvd. A feature film by Andrew Greve"/>
    <s v="A family dramedy about a grandfather  and grandson who are both on their path to redemption."/>
    <n v="50000"/>
    <n v="20"/>
    <x v="2"/>
    <s v="US"/>
    <s v="USD"/>
    <d v="2015-07-17T14:15:47"/>
    <x v="213"/>
    <n v="1439734001"/>
    <n v="1437142547"/>
    <b v="0"/>
    <n v="1"/>
    <b v="0"/>
    <s v="film &amp; video/drama"/>
    <n v="4.0000000000000002E-4"/>
    <n v="20"/>
    <s v="film &amp; video"/>
    <s v="drama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1-05T15:22:29"/>
    <x v="214"/>
    <n v="1425655349"/>
    <n v="1420471349"/>
    <b v="0"/>
    <n v="1"/>
    <b v="0"/>
    <s v="film &amp; video/drama"/>
    <n v="8.0000000000000007E-5"/>
    <n v="1"/>
    <s v="film &amp; video"/>
    <s v="drama"/>
  </r>
  <r>
    <s v="Invisible Scars"/>
    <s v="A short drama based on a true events. Story of a British Soldier who comes back home suffering from Post Traumatic Stress Disorder."/>
    <n v="4400"/>
    <n v="10"/>
    <x v="2"/>
    <s v="GB"/>
    <s v="GBP"/>
    <d v="2016-01-06T05:31:22"/>
    <x v="215"/>
    <n v="1455753540"/>
    <n v="1452058282"/>
    <b v="0"/>
    <n v="1"/>
    <b v="0"/>
    <s v="film &amp; video/drama"/>
    <n v="2.2727272727272726E-3"/>
    <n v="10"/>
    <s v="film &amp; video"/>
    <s v="drama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3-03T23:00:37"/>
    <x v="216"/>
    <n v="1429740037"/>
    <n v="1425423637"/>
    <b v="0"/>
    <n v="84"/>
    <b v="0"/>
    <s v="film &amp; video/drama"/>
    <n v="0.55698440000000005"/>
    <n v="331.54"/>
    <s v="film &amp; video"/>
    <s v="drama"/>
  </r>
  <r>
    <s v="Bitch"/>
    <s v="A roadmovie by paw"/>
    <n v="100000"/>
    <n v="11943"/>
    <x v="2"/>
    <s v="SE"/>
    <s v="SEK"/>
    <d v="2014-11-27T15:22:29"/>
    <x v="217"/>
    <n v="1419780149"/>
    <n v="1417101749"/>
    <b v="0"/>
    <n v="38"/>
    <b v="0"/>
    <s v="film &amp; video/drama"/>
    <n v="0.11942999999999999"/>
    <n v="314.29000000000002"/>
    <s v="film &amp; video"/>
    <s v="drama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3-16T15:04:49"/>
    <x v="218"/>
    <n v="1431702289"/>
    <n v="1426518289"/>
    <b v="0"/>
    <n v="1"/>
    <b v="0"/>
    <s v="film &amp; video/drama"/>
    <n v="0.02"/>
    <n v="100"/>
    <s v="film &amp; video"/>
    <s v="drama"/>
  </r>
  <r>
    <s v="True Colors"/>
    <s v="An hour-long pilot about a group of suburban LGBT teens coming of age in the early 90's."/>
    <n v="50000"/>
    <n v="8815"/>
    <x v="2"/>
    <s v="US"/>
    <s v="USD"/>
    <d v="2016-02-29T07:50:25"/>
    <x v="219"/>
    <n v="1459493940"/>
    <n v="1456732225"/>
    <b v="0"/>
    <n v="76"/>
    <b v="0"/>
    <s v="film &amp; video/drama"/>
    <n v="0.17630000000000001"/>
    <n v="115.99"/>
    <s v="film &amp; video"/>
    <s v="drama"/>
  </r>
  <r>
    <s v="LA VIE"/>
    <s v="A Freelancer abandons everything to chase after his dream of being &quot;great&quot; escape to Bangkok and return to his home-world."/>
    <n v="50000"/>
    <n v="360"/>
    <x v="2"/>
    <s v="US"/>
    <s v="USD"/>
    <d v="2015-07-10T15:27:10"/>
    <x v="220"/>
    <n v="1440101160"/>
    <n v="1436542030"/>
    <b v="0"/>
    <n v="3"/>
    <b v="0"/>
    <s v="film &amp; video/drama"/>
    <n v="7.1999999999999998E-3"/>
    <n v="120"/>
    <s v="film &amp; video"/>
    <s v="drama"/>
  </r>
  <r>
    <s v="Archetypes"/>
    <s v="Film about Schizophrenia with Surreal Twists!"/>
    <n v="50000"/>
    <n v="0"/>
    <x v="2"/>
    <s v="US"/>
    <s v="USD"/>
    <d v="2015-01-27T20:06:04"/>
    <x v="221"/>
    <n v="1427569564"/>
    <n v="1422389164"/>
    <b v="0"/>
    <n v="0"/>
    <b v="0"/>
    <s v="film &amp; video/drama"/>
    <n v="0"/>
    <e v="#DIV/0!"/>
    <s v="film &amp; video"/>
    <s v="drama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1-27T18:28:38"/>
    <x v="222"/>
    <n v="1427423940"/>
    <n v="1422383318"/>
    <b v="0"/>
    <n v="2"/>
    <b v="0"/>
    <s v="film &amp; video/drama"/>
    <n v="0.13"/>
    <n v="65"/>
    <s v="film &amp; video"/>
    <s v="drama"/>
  </r>
  <r>
    <s v="The Pass"/>
    <s v="An old man, a U.S Marine Corps veteran remembers his combat experience in the battle of Toktong Pass 1950, during the Korean War."/>
    <n v="1500000"/>
    <n v="0"/>
    <x v="2"/>
    <s v="US"/>
    <s v="USD"/>
    <d v="2016-04-22T01:09:10"/>
    <x v="223"/>
    <n v="1463879100"/>
    <n v="1461287350"/>
    <b v="0"/>
    <n v="0"/>
    <b v="0"/>
    <s v="film &amp; video/drama"/>
    <n v="0"/>
    <e v="#DIV/0!"/>
    <s v="film &amp; video"/>
    <s v="drama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5-11T05:38:46"/>
    <x v="224"/>
    <n v="1436506726"/>
    <n v="1431322726"/>
    <b v="0"/>
    <n v="0"/>
    <b v="0"/>
    <s v="film &amp; video/drama"/>
    <n v="0"/>
    <e v="#DIV/0!"/>
    <s v="film &amp; video"/>
    <s v="drama"/>
  </r>
  <r>
    <s v="Backpage Shawty"/>
    <s v="I'm creating a &quot;Lifetime&quot; type drama film about a girl who uses backpage for money, but trying to turn her life around."/>
    <n v="200"/>
    <n v="0"/>
    <x v="2"/>
    <s v="US"/>
    <s v="USD"/>
    <d v="2016-03-09T23:04:14"/>
    <x v="225"/>
    <n v="1460153054"/>
    <n v="1457564654"/>
    <b v="0"/>
    <n v="0"/>
    <b v="0"/>
    <s v="film &amp; video/drama"/>
    <n v="0"/>
    <e v="#DIV/0!"/>
    <s v="film &amp; video"/>
    <s v="drama"/>
  </r>
  <r>
    <s v="MAGGIE Film"/>
    <s v="A TRUE STORY OF DOMESTIC VILOLENCE THAT SEEKS TO OFFER THE VIEWER OUTLEST OF SUPPORT."/>
    <n v="29000"/>
    <n v="250"/>
    <x v="2"/>
    <s v="GB"/>
    <s v="GBP"/>
    <d v="2015-04-12T15:59:04"/>
    <x v="226"/>
    <n v="1433064540"/>
    <n v="1428854344"/>
    <b v="0"/>
    <n v="2"/>
    <b v="0"/>
    <s v="film &amp; video/drama"/>
    <n v="8.6206896551724137E-3"/>
    <n v="125"/>
    <s v="film &amp; video"/>
    <s v="drama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6-09T21:27:21"/>
    <x v="227"/>
    <n v="1436477241"/>
    <n v="1433885241"/>
    <b v="0"/>
    <n v="0"/>
    <b v="0"/>
    <s v="film &amp; video/drama"/>
    <n v="0"/>
    <e v="#DIV/0!"/>
    <s v="film &amp; video"/>
    <s v="drama"/>
  </r>
  <r>
    <s v="Facets of a Geek life"/>
    <s v="I am making a film from one one of my books called facets of a Geek life."/>
    <n v="8000"/>
    <n v="0"/>
    <x v="2"/>
    <s v="GB"/>
    <s v="GBP"/>
    <d v="2015-04-02T16:28:25"/>
    <x v="228"/>
    <n v="1433176105"/>
    <n v="1427992105"/>
    <b v="0"/>
    <n v="0"/>
    <b v="0"/>
    <s v="film &amp; video/drama"/>
    <n v="0"/>
    <e v="#DIV/0!"/>
    <s v="film &amp; video"/>
    <s v="drama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d v="2016-01-14T22:24:57"/>
    <x v="229"/>
    <n v="1455402297"/>
    <n v="1452810297"/>
    <b v="0"/>
    <n v="0"/>
    <b v="0"/>
    <s v="film &amp; video/drama"/>
    <n v="0"/>
    <e v="#DIV/0!"/>
    <s v="film &amp; video"/>
    <s v="drama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5-05T18:39:11"/>
    <x v="230"/>
    <n v="1433443151"/>
    <n v="1430851151"/>
    <b v="0"/>
    <n v="2"/>
    <b v="0"/>
    <s v="film &amp; video/drama"/>
    <n v="4.0000000000000001E-3"/>
    <n v="30"/>
    <s v="film &amp; video"/>
    <s v="drama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5-12-03T23:00:51"/>
    <x v="231"/>
    <n v="1451775651"/>
    <n v="1449183651"/>
    <b v="0"/>
    <n v="0"/>
    <b v="0"/>
    <s v="film &amp; video/drama"/>
    <n v="0"/>
    <e v="#DIV/0!"/>
    <s v="film &amp; video"/>
    <s v="drama"/>
  </r>
  <r>
    <s v="#noblurredlines"/>
    <s v="A high-impact, high-quality resource to address, for young people and youth-related professionals, the issue of sexual consent."/>
    <n v="4000"/>
    <n v="110"/>
    <x v="2"/>
    <s v="GB"/>
    <s v="GBP"/>
    <d v="2015-01-28T19:49:06"/>
    <x v="232"/>
    <n v="1425066546"/>
    <n v="1422474546"/>
    <b v="0"/>
    <n v="7"/>
    <b v="0"/>
    <s v="film &amp; video/drama"/>
    <n v="2.75E-2"/>
    <n v="15.71"/>
    <s v="film &amp; video"/>
    <s v="drama"/>
  </r>
  <r>
    <s v="Area 4 - The Film"/>
    <s v="â€œArea 4â€ revolves around Frank Hammond, a counselor at a high school, who discovers the scandals that took place."/>
    <n v="350000"/>
    <n v="0"/>
    <x v="2"/>
    <s v="US"/>
    <s v="USD"/>
    <d v="2016-08-30T21:52:52"/>
    <x v="233"/>
    <n v="1475185972"/>
    <n v="1472593972"/>
    <b v="0"/>
    <n v="0"/>
    <b v="0"/>
    <s v="film &amp; video/drama"/>
    <n v="0"/>
    <e v="#DIV/0!"/>
    <s v="film &amp; video"/>
    <s v="drama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5-12T00:50:59"/>
    <x v="234"/>
    <n v="1434847859"/>
    <n v="1431391859"/>
    <b v="0"/>
    <n v="5"/>
    <b v="0"/>
    <s v="film &amp; video/drama"/>
    <n v="0.40100000000000002"/>
    <n v="80.2"/>
    <s v="film &amp; video"/>
    <s v="drama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6-09T21:48:17"/>
    <x v="235"/>
    <n v="1436478497"/>
    <n v="1433886497"/>
    <b v="0"/>
    <n v="0"/>
    <b v="0"/>
    <s v="film &amp; video/drama"/>
    <n v="0"/>
    <e v="#DIV/0!"/>
    <s v="film &amp; video"/>
    <s v="drama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5-11-13T02:01:39"/>
    <x v="236"/>
    <n v="1451952000"/>
    <n v="1447380099"/>
    <b v="0"/>
    <n v="0"/>
    <b v="0"/>
    <s v="film &amp; video/drama"/>
    <n v="0"/>
    <e v="#DIV/0!"/>
    <s v="film &amp; video"/>
    <s v="drama"/>
  </r>
  <r>
    <s v="Making The Choice"/>
    <s v="Making The Choice is a christian short film series."/>
    <n v="15000"/>
    <n v="50"/>
    <x v="2"/>
    <s v="US"/>
    <s v="USD"/>
    <d v="2016-01-08T13:51:09"/>
    <x v="237"/>
    <n v="1457445069"/>
    <n v="1452261069"/>
    <b v="0"/>
    <n v="1"/>
    <b v="0"/>
    <s v="film &amp; video/drama"/>
    <n v="3.3333333333333335E-3"/>
    <n v="50"/>
    <s v="film &amp; video"/>
    <s v="drama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09T23:06:00"/>
    <x v="238"/>
    <n v="1483088400"/>
    <n v="1481324760"/>
    <b v="0"/>
    <n v="0"/>
    <b v="0"/>
    <s v="film &amp; video/drama"/>
    <n v="0"/>
    <e v="#DIV/0!"/>
    <s v="film &amp; video"/>
    <s v="drama"/>
  </r>
  <r>
    <s v="Filthy - Short Film"/>
    <s v="Lovers Clint and Eli convey their conflicting perspectives of guilt and remorse while in the desolate Australian bush."/>
    <n v="1000"/>
    <n v="250"/>
    <x v="2"/>
    <s v="AU"/>
    <s v="AUD"/>
    <d v="2015-10-20T02:38:50"/>
    <x v="239"/>
    <n v="1446984000"/>
    <n v="1445308730"/>
    <b v="0"/>
    <n v="5"/>
    <b v="0"/>
    <s v="film &amp; video/drama"/>
    <n v="0.25"/>
    <n v="50"/>
    <s v="film &amp; video"/>
    <s v="drama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3-21T17:00:11"/>
    <x v="240"/>
    <n v="1367773211"/>
    <n v="1363885211"/>
    <b v="1"/>
    <n v="137"/>
    <b v="1"/>
    <s v="film &amp; video/documentary"/>
    <n v="1.0763413333333334"/>
    <n v="117.85"/>
    <s v="film &amp; video"/>
    <s v="documentary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1-06T16:45:04"/>
    <x v="241"/>
    <n v="1419180304"/>
    <n v="1415292304"/>
    <b v="1"/>
    <n v="376"/>
    <b v="1"/>
    <s v="film &amp; video/documentary"/>
    <n v="1.1263736263736264"/>
    <n v="109.04"/>
    <s v="film &amp; video"/>
    <s v="documentary"/>
  </r>
  <r>
    <s v="Hardwater"/>
    <s v="An unprecedented feature-length documentary film about Maine's tribal, oft-misunderstood ice fishing sub-culture."/>
    <n v="13000"/>
    <n v="14750"/>
    <x v="0"/>
    <s v="US"/>
    <s v="USD"/>
    <d v="2011-11-15T11:49:50"/>
    <x v="242"/>
    <n v="1324381790"/>
    <n v="1321357790"/>
    <b v="1"/>
    <n v="202"/>
    <b v="1"/>
    <s v="film &amp; video/documentary"/>
    <n v="1.1346153846153846"/>
    <n v="73.02"/>
    <s v="film &amp; video"/>
    <s v="documentary"/>
  </r>
  <r>
    <s v="Following Boruch"/>
    <s v="A Hasidic man reaches a turning point in his recovery from mental illness and addiction, and is determined to start a new life."/>
    <n v="25000"/>
    <n v="25648"/>
    <x v="0"/>
    <s v="US"/>
    <s v="USD"/>
    <d v="2014-01-23T01:08:24"/>
    <x v="243"/>
    <n v="1393031304"/>
    <n v="1390439304"/>
    <b v="1"/>
    <n v="328"/>
    <b v="1"/>
    <s v="film &amp; video/documentary"/>
    <n v="1.0259199999999999"/>
    <n v="78.2"/>
    <s v="film &amp; video"/>
    <s v="documentary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2-04T07:45:59"/>
    <x v="244"/>
    <n v="1268723160"/>
    <n v="1265269559"/>
    <b v="1"/>
    <n v="84"/>
    <b v="1"/>
    <s v="film &amp; video/documentary"/>
    <n v="1.1375714285714287"/>
    <n v="47.4"/>
    <s v="film &amp; video"/>
    <s v="documentary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7-17T01:16:25"/>
    <x v="245"/>
    <n v="1345079785"/>
    <n v="1342487785"/>
    <b v="1"/>
    <n v="96"/>
    <b v="1"/>
    <s v="film &amp; video/documentary"/>
    <n v="1.0371999999999999"/>
    <n v="54.02"/>
    <s v="film &amp; video"/>
    <s v="documentary"/>
  </r>
  <r>
    <s v="LEAVING ATLANTA THE FILM"/>
    <s v="From 1979 to 1981 twenty-nine Black children in Atlanta were murdered and the others terrified. This is our story..."/>
    <n v="5000"/>
    <n v="15273"/>
    <x v="0"/>
    <s v="US"/>
    <s v="USD"/>
    <d v="2010-10-29T08:43:25"/>
    <x v="246"/>
    <n v="1292665405"/>
    <n v="1288341805"/>
    <b v="1"/>
    <n v="223"/>
    <b v="1"/>
    <s v="film &amp; video/documentary"/>
    <n v="3.0546000000000002"/>
    <n v="68.489999999999995"/>
    <s v="film &amp; video"/>
    <s v="documentary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09-09T14:30:14"/>
    <x v="247"/>
    <n v="1287200340"/>
    <n v="1284042614"/>
    <b v="1"/>
    <n v="62"/>
    <b v="1"/>
    <s v="film &amp; video/documentary"/>
    <n v="1.341"/>
    <n v="108.15"/>
    <s v="film &amp; video"/>
    <s v="documentary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1-11-23T18:35:09"/>
    <x v="248"/>
    <n v="1325961309"/>
    <n v="1322073309"/>
    <b v="1"/>
    <n v="146"/>
    <b v="1"/>
    <s v="film &amp; video/documentary"/>
    <n v="1.0133294117647058"/>
    <n v="589.95000000000005"/>
    <s v="film &amp; video"/>
    <s v="documentary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6-03T22:10:20"/>
    <x v="249"/>
    <n v="1282498800"/>
    <n v="1275603020"/>
    <b v="1"/>
    <n v="235"/>
    <b v="1"/>
    <s v="film &amp; video/documentary"/>
    <n v="1.1292"/>
    <n v="48.05"/>
    <s v="film &amp; video"/>
    <s v="documentary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5-07T13:34:51"/>
    <x v="250"/>
    <n v="1370525691"/>
    <n v="1367933691"/>
    <b v="1"/>
    <n v="437"/>
    <b v="1"/>
    <s v="film &amp; video/documentary"/>
    <n v="1.0558333333333334"/>
    <n v="72.48"/>
    <s v="film &amp; video"/>
    <s v="documentary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4-14T18:54:06"/>
    <x v="251"/>
    <n v="1337194800"/>
    <n v="1334429646"/>
    <b v="1"/>
    <n v="77"/>
    <b v="1"/>
    <s v="film &amp; video/documentary"/>
    <n v="1.2557142857142858"/>
    <n v="57.08"/>
    <s v="film &amp; video"/>
    <s v="documentary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3-29T15:54:18"/>
    <x v="252"/>
    <n v="1275364740"/>
    <n v="1269878058"/>
    <b v="1"/>
    <n v="108"/>
    <b v="1"/>
    <s v="film &amp; video/documentary"/>
    <n v="1.8455999999999999"/>
    <n v="85.44"/>
    <s v="film &amp; video"/>
    <s v="documentary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1-16T15:37:15"/>
    <x v="253"/>
    <n v="1329320235"/>
    <n v="1326728235"/>
    <b v="1"/>
    <n v="7"/>
    <b v="1"/>
    <s v="film &amp; video/documentary"/>
    <n v="1.0073333333333334"/>
    <n v="215.86"/>
    <s v="film &amp; video"/>
    <s v="documentary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09-16T22:51:50"/>
    <x v="254"/>
    <n v="1445047200"/>
    <n v="1442443910"/>
    <b v="1"/>
    <n v="314"/>
    <b v="1"/>
    <s v="film &amp; video/documentary"/>
    <n v="1.1694724999999999"/>
    <n v="89.39"/>
    <s v="film &amp; video"/>
    <s v="documentary"/>
  </r>
  <r>
    <s v="xoxosms: a documentary about love in the 21st century"/>
    <s v="xoxosms is a documentary about first love, long distance and Skype."/>
    <n v="8000"/>
    <n v="8538.66"/>
    <x v="0"/>
    <s v="US"/>
    <s v="USD"/>
    <d v="2011-02-14T12:38:02"/>
    <x v="255"/>
    <n v="1300275482"/>
    <n v="1297687082"/>
    <b v="1"/>
    <n v="188"/>
    <b v="1"/>
    <s v="film &amp; video/documentary"/>
    <n v="1.0673325"/>
    <n v="45.42"/>
    <s v="film &amp; video"/>
    <s v="documentary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2-14T18:27:47"/>
    <x v="256"/>
    <n v="1363458467"/>
    <n v="1360866467"/>
    <b v="1"/>
    <n v="275"/>
    <b v="1"/>
    <s v="film &amp; video/documentary"/>
    <n v="1.391"/>
    <n v="65.760000000000005"/>
    <s v="film &amp; video"/>
    <s v="documentary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4-19T15:02:42"/>
    <x v="257"/>
    <n v="1463670162"/>
    <n v="1461078162"/>
    <b v="1"/>
    <n v="560"/>
    <b v="1"/>
    <s v="film &amp; video/documentary"/>
    <n v="1.0672648571428571"/>
    <n v="66.7"/>
    <s v="film &amp; video"/>
    <s v="documentary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5-19T01:14:26"/>
    <x v="258"/>
    <n v="1308359666"/>
    <n v="1305767666"/>
    <b v="1"/>
    <n v="688"/>
    <b v="1"/>
    <s v="film &amp; video/documentary"/>
    <n v="1.9114"/>
    <n v="83.35"/>
    <s v="film &amp; video"/>
    <s v="documentary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3-09T17:42:49"/>
    <x v="259"/>
    <n v="1428514969"/>
    <n v="1425922969"/>
    <b v="1"/>
    <n v="942"/>
    <b v="1"/>
    <s v="film &amp; video/documentary"/>
    <n v="1.3193789333333332"/>
    <n v="105.05"/>
    <s v="film &amp; video"/>
    <s v="documentary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6-01T18:07:59"/>
    <x v="260"/>
    <n v="1279360740"/>
    <n v="1275415679"/>
    <b v="1"/>
    <n v="88"/>
    <b v="1"/>
    <s v="film &amp; video/documentary"/>
    <n v="1.0640000000000001"/>
    <n v="120.91"/>
    <s v="film &amp; video"/>
    <s v="documentary"/>
  </r>
  <r>
    <s v="Empires: The Film"/>
    <s v="Empires explores the impact of networks on histories and philosophies of political thought."/>
    <n v="20000"/>
    <n v="21480"/>
    <x v="0"/>
    <s v="US"/>
    <s v="USD"/>
    <d v="2012-04-18T21:15:04"/>
    <x v="261"/>
    <n v="1339080900"/>
    <n v="1334783704"/>
    <b v="1"/>
    <n v="220"/>
    <b v="1"/>
    <s v="film &amp; video/documentary"/>
    <n v="1.0740000000000001"/>
    <n v="97.64"/>
    <s v="film &amp; video"/>
    <s v="documentary"/>
  </r>
  <r>
    <s v="The Last Cosmonaut"/>
    <s v="He can never die. He will live forever. He is the last cosmonaut, and this is his story."/>
    <n v="2500"/>
    <n v="6000"/>
    <x v="0"/>
    <s v="US"/>
    <s v="USD"/>
    <d v="2011-01-12T05:57:08"/>
    <x v="262"/>
    <n v="1298699828"/>
    <n v="1294811828"/>
    <b v="1"/>
    <n v="145"/>
    <b v="1"/>
    <s v="film &amp; video/documentary"/>
    <n v="2.4"/>
    <n v="41.38"/>
    <s v="film &amp; video"/>
    <s v="documentary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8-28T22:54:54"/>
    <x v="263"/>
    <n v="1348786494"/>
    <n v="1346194494"/>
    <b v="1"/>
    <n v="963"/>
    <b v="1"/>
    <s v="film &amp; video/documentary"/>
    <n v="1.1808107999999999"/>
    <n v="30.65"/>
    <s v="film &amp; video"/>
    <s v="documentary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4-11T14:53:15"/>
    <x v="264"/>
    <n v="1336747995"/>
    <n v="1334155995"/>
    <b v="1"/>
    <n v="91"/>
    <b v="1"/>
    <s v="film &amp; video/documentary"/>
    <n v="1.1819999999999999"/>
    <n v="64.95"/>
    <s v="film &amp; video"/>
    <s v="documentary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3-30T05:53:50"/>
    <x v="265"/>
    <n v="1273522560"/>
    <n v="1269928430"/>
    <b v="1"/>
    <n v="58"/>
    <b v="1"/>
    <s v="film &amp; video/documentary"/>
    <n v="1.111"/>
    <n v="95.78"/>
    <s v="film &amp; video"/>
    <s v="documentary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1-27T04:11:47"/>
    <x v="266"/>
    <n v="1271994660"/>
    <n v="1264565507"/>
    <b v="1"/>
    <n v="36"/>
    <b v="1"/>
    <s v="film &amp; video/documentary"/>
    <n v="1.4550000000000001"/>
    <n v="40.42"/>
    <s v="film &amp; video"/>
    <s v="documentary"/>
  </r>
  <r>
    <s v="Uncharted Amazon"/>
    <s v="A visually stunning, feature length film chronicling life's challenges in the remote depths of the Amazon rainforest."/>
    <n v="9850"/>
    <n v="12965.44"/>
    <x v="0"/>
    <s v="GB"/>
    <s v="GBP"/>
    <d v="2014-05-26T10:51:39"/>
    <x v="267"/>
    <n v="1403693499"/>
    <n v="1401101499"/>
    <b v="1"/>
    <n v="165"/>
    <b v="1"/>
    <s v="film &amp; video/documentary"/>
    <n v="1.3162883248730965"/>
    <n v="78.58"/>
    <s v="film &amp; video"/>
    <s v="documentary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09-23T03:39:38"/>
    <x v="268"/>
    <n v="1320640778"/>
    <n v="1316749178"/>
    <b v="1"/>
    <n v="111"/>
    <b v="1"/>
    <s v="film &amp; video/documentary"/>
    <n v="1.1140000000000001"/>
    <n v="50.18"/>
    <s v="film &amp; video"/>
    <s v="documentary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1-23T04:43:42"/>
    <x v="269"/>
    <n v="1487738622"/>
    <n v="1485146622"/>
    <b v="1"/>
    <n v="1596"/>
    <b v="1"/>
    <s v="film &amp; video/documentary"/>
    <n v="1.4723377"/>
    <n v="92.25"/>
    <s v="film &amp; video"/>
    <s v="documentary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4-04T20:47:50"/>
    <x v="270"/>
    <n v="1306296000"/>
    <n v="1301950070"/>
    <b v="1"/>
    <n v="61"/>
    <b v="1"/>
    <s v="film &amp; video/documentary"/>
    <n v="1.5260869565217392"/>
    <n v="57.54"/>
    <s v="film &amp; video"/>
    <s v="documentary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d v="2013-12-04T02:24:21"/>
    <x v="271"/>
    <n v="1388649600"/>
    <n v="1386123861"/>
    <b v="1"/>
    <n v="287"/>
    <b v="1"/>
    <s v="film &amp; video/documentary"/>
    <n v="1.0468"/>
    <n v="109.42"/>
    <s v="film &amp; video"/>
    <s v="documentary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2-26T21:36:31"/>
    <x v="272"/>
    <n v="1272480540"/>
    <n v="1267220191"/>
    <b v="1"/>
    <n v="65"/>
    <b v="1"/>
    <s v="film &amp; video/documentary"/>
    <n v="1.7743366666666667"/>
    <n v="81.89"/>
    <s v="film &amp; video"/>
    <s v="documentary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6-03T11:57:46"/>
    <x v="273"/>
    <n v="1309694266"/>
    <n v="1307102266"/>
    <b v="1"/>
    <n v="118"/>
    <b v="1"/>
    <s v="film &amp; video/documentary"/>
    <n v="1.077758"/>
    <n v="45.67"/>
    <s v="film &amp; video"/>
    <s v="documentary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3-01T21:53:49"/>
    <x v="274"/>
    <n v="1333609140"/>
    <n v="1330638829"/>
    <b v="1"/>
    <n v="113"/>
    <b v="1"/>
    <s v="film &amp; video/documentary"/>
    <n v="1.56"/>
    <n v="55.22"/>
    <s v="film &amp; video"/>
    <s v="documentary"/>
  </r>
  <r>
    <s v="Finding the Funk"/>
    <s v="A journey through the origins and influence of funk music from James Brown to D'Angelo we are FINDING THE FUNK!"/>
    <n v="20000"/>
    <n v="21679"/>
    <x v="0"/>
    <s v="US"/>
    <s v="USD"/>
    <d v="2012-10-11T00:46:06"/>
    <x v="275"/>
    <n v="1352511966"/>
    <n v="1349916366"/>
    <b v="1"/>
    <n v="332"/>
    <b v="1"/>
    <s v="film &amp; video/documentary"/>
    <n v="1.08395"/>
    <n v="65.3"/>
    <s v="film &amp; video"/>
    <s v="documentary"/>
  </r>
  <r>
    <s v="Abalimi"/>
    <s v="A film about Xhosa women in townships of South Africa micro-farming to fight extreme poverty, gain health, and create food security."/>
    <n v="4000"/>
    <n v="5904"/>
    <x v="0"/>
    <s v="US"/>
    <s v="USD"/>
    <d v="2012-02-28T01:57:54"/>
    <x v="276"/>
    <n v="1335574674"/>
    <n v="1330394274"/>
    <b v="1"/>
    <n v="62"/>
    <b v="1"/>
    <s v="film &amp; video/documentary"/>
    <n v="1.476"/>
    <n v="95.23"/>
    <s v="film &amp; video"/>
    <s v="documentary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4-23T21:23:39"/>
    <x v="277"/>
    <n v="1432416219"/>
    <n v="1429824219"/>
    <b v="1"/>
    <n v="951"/>
    <b v="1"/>
    <s v="film &amp; video/documentary"/>
    <n v="1.1038153846153846"/>
    <n v="75.44"/>
    <s v="film &amp; video"/>
    <s v="documentary"/>
  </r>
  <r>
    <s v="The Babushkas of Chernobyl"/>
    <s v="An unlikely story of spirit, defiance and beauty from the most contaminated place on Earth"/>
    <n v="27000"/>
    <n v="40594"/>
    <x v="0"/>
    <s v="US"/>
    <s v="USD"/>
    <d v="2012-09-12T00:58:59"/>
    <x v="278"/>
    <n v="1350003539"/>
    <n v="1347411539"/>
    <b v="1"/>
    <n v="415"/>
    <b v="1"/>
    <s v="film &amp; video/documentary"/>
    <n v="1.5034814814814814"/>
    <n v="97.82"/>
    <s v="film &amp; video"/>
    <s v="documentary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1-24T05:51:36"/>
    <x v="279"/>
    <n v="1488160860"/>
    <n v="1485237096"/>
    <b v="1"/>
    <n v="305"/>
    <b v="1"/>
    <s v="film &amp; video/documentary"/>
    <n v="1.5731829411764706"/>
    <n v="87.69"/>
    <s v="film &amp; video"/>
    <s v="documentary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4-15T14:10:35"/>
    <x v="280"/>
    <n v="1401459035"/>
    <n v="1397571035"/>
    <b v="1"/>
    <n v="2139"/>
    <b v="1"/>
    <s v="film &amp; video/documentary"/>
    <n v="1.5614399999999999"/>
    <n v="54.75"/>
    <s v="film &amp; video"/>
    <s v="documentary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5-17T03:55:13"/>
    <x v="281"/>
    <n v="1249932360"/>
    <n v="1242532513"/>
    <b v="1"/>
    <n v="79"/>
    <b v="1"/>
    <s v="film &amp; video/documentary"/>
    <n v="1.2058763636363636"/>
    <n v="83.95"/>
    <s v="film &amp; video"/>
    <s v="documentary"/>
  </r>
  <r>
    <s v="Greenlight the PATROL BASE JAKER Movie"/>
    <s v="See US Marines make counter-insurgency work in Helmand Province--the Taliban's stronghold in Afghanistan."/>
    <n v="45000"/>
    <n v="45535"/>
    <x v="0"/>
    <s v="US"/>
    <s v="USD"/>
    <d v="2010-01-16T22:04:52"/>
    <x v="282"/>
    <n v="1266876000"/>
    <n v="1263679492"/>
    <b v="1"/>
    <n v="179"/>
    <b v="1"/>
    <s v="film &amp; video/documentary"/>
    <n v="1.0118888888888888"/>
    <n v="254.39"/>
    <s v="film &amp; video"/>
    <s v="documentary"/>
  </r>
  <r>
    <s v="SOLE SURVIVOR"/>
    <s v="What is the impact of survivorship on the human condition?"/>
    <n v="18000"/>
    <n v="20569.05"/>
    <x v="0"/>
    <s v="US"/>
    <s v="USD"/>
    <d v="2011-05-12T17:02:24"/>
    <x v="283"/>
    <n v="1306904340"/>
    <n v="1305219744"/>
    <b v="1"/>
    <n v="202"/>
    <b v="1"/>
    <s v="film &amp; video/documentary"/>
    <n v="1.142725"/>
    <n v="101.83"/>
    <s v="film &amp; video"/>
    <s v="documentary"/>
  </r>
  <r>
    <s v="Wisconsin Rising"/>
    <s v="A film documenting WI Gov.Scott Walker's attack on working families and how it is reanimating the American labor movement."/>
    <n v="40000"/>
    <n v="41850.46"/>
    <x v="0"/>
    <s v="US"/>
    <s v="USD"/>
    <d v="2011-12-27T17:43:00"/>
    <x v="284"/>
    <n v="1327167780"/>
    <n v="1325007780"/>
    <b v="1"/>
    <n v="760"/>
    <b v="1"/>
    <s v="film &amp; video/documentary"/>
    <n v="1.0462615"/>
    <n v="55.07"/>
    <s v="film &amp; video"/>
    <s v="documentary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8-20T18:08:48"/>
    <x v="285"/>
    <n v="1379614128"/>
    <n v="1377022128"/>
    <b v="1"/>
    <n v="563"/>
    <b v="1"/>
    <s v="film &amp; video/documentary"/>
    <n v="2.2882507142857142"/>
    <n v="56.9"/>
    <s v="film &amp; video"/>
    <s v="documentary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2-08T19:35:24"/>
    <x v="286"/>
    <n v="1364236524"/>
    <n v="1360352124"/>
    <b v="1"/>
    <n v="135"/>
    <b v="1"/>
    <s v="film &amp; video/documentary"/>
    <n v="1.0915333333333332"/>
    <n v="121.28"/>
    <s v="film &amp; video"/>
    <s v="documentary"/>
  </r>
  <r>
    <s v="In Country: A Documentary Film (POSTPRODUCTION)"/>
    <s v="War is hell. Why would anyone want to spend their weekends there?"/>
    <n v="15000"/>
    <n v="26445"/>
    <x v="0"/>
    <s v="US"/>
    <s v="USD"/>
    <d v="2012-10-02T06:40:18"/>
    <x v="287"/>
    <n v="1351828800"/>
    <n v="1349160018"/>
    <b v="1"/>
    <n v="290"/>
    <b v="1"/>
    <s v="film &amp; video/documentary"/>
    <n v="1.7629999999999999"/>
    <n v="91.19"/>
    <s v="film &amp; video"/>
    <s v="documentary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5-22T04:03:13"/>
    <x v="288"/>
    <n v="1340683393"/>
    <n v="1337659393"/>
    <b v="1"/>
    <n v="447"/>
    <b v="1"/>
    <s v="film &amp; video/documentary"/>
    <n v="1.0321061999999999"/>
    <n v="115.45"/>
    <s v="film &amp; video"/>
    <s v="documentary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0-03T10:57:14"/>
    <x v="289"/>
    <n v="1383389834"/>
    <n v="1380797834"/>
    <b v="1"/>
    <n v="232"/>
    <b v="1"/>
    <s v="film &amp; video/documentary"/>
    <n v="1.0482"/>
    <n v="67.77"/>
    <s v="film &amp; video"/>
    <s v="documentary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d v="2010-12-14T08:51:37"/>
    <x v="290"/>
    <n v="1296633540"/>
    <n v="1292316697"/>
    <b v="1"/>
    <n v="168"/>
    <b v="1"/>
    <s v="film &amp; video/documentary"/>
    <n v="1.0668444444444445"/>
    <n v="28.58"/>
    <s v="film &amp; video"/>
    <s v="documentary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4-12T18:27:26"/>
    <x v="291"/>
    <n v="1367366460"/>
    <n v="1365791246"/>
    <b v="1"/>
    <n v="128"/>
    <b v="1"/>
    <s v="film &amp; video/documentary"/>
    <n v="1.2001999999999999"/>
    <n v="46.88"/>
    <s v="film &amp; video"/>
    <s v="documentary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d v="2011-09-26T19:16:39"/>
    <x v="292"/>
    <n v="1319860740"/>
    <n v="1317064599"/>
    <b v="1"/>
    <n v="493"/>
    <b v="1"/>
    <s v="film &amp; video/documentary"/>
    <n v="1.0150693333333334"/>
    <n v="154.41999999999999"/>
    <s v="film &amp; video"/>
    <s v="documentary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3-21T16:01:54"/>
    <x v="293"/>
    <n v="1398009714"/>
    <n v="1395417714"/>
    <b v="1"/>
    <n v="131"/>
    <b v="1"/>
    <s v="film &amp; video/documentary"/>
    <n v="1.0138461538461538"/>
    <n v="201.22"/>
    <s v="film &amp; video"/>
    <s v="documentary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6-14T02:01:34"/>
    <x v="294"/>
    <n v="1279555200"/>
    <n v="1276480894"/>
    <b v="1"/>
    <n v="50"/>
    <b v="1"/>
    <s v="film &amp; video/documentary"/>
    <n v="1"/>
    <n v="100"/>
    <s v="film &amp; video"/>
    <s v="documentary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09-02T00:06:49"/>
    <x v="295"/>
    <n v="1383264000"/>
    <n v="1378080409"/>
    <b v="1"/>
    <n v="665"/>
    <b v="1"/>
    <s v="film &amp; video/documentary"/>
    <n v="1.3310911999999999"/>
    <n v="100.08"/>
    <s v="film &amp; video"/>
    <s v="documentary"/>
  </r>
  <r>
    <s v="Bel Borba Is Here!"/>
    <s v="Bel Borba is Here is a feature film about the most inspiring Brazilian artist you've never heard of... until now."/>
    <n v="25000"/>
    <n v="29681.55"/>
    <x v="0"/>
    <s v="US"/>
    <s v="USD"/>
    <d v="2012-08-13T11:24:43"/>
    <x v="296"/>
    <n v="1347017083"/>
    <n v="1344857083"/>
    <b v="1"/>
    <n v="129"/>
    <b v="1"/>
    <s v="film &amp; video/documentary"/>
    <n v="1.187262"/>
    <n v="230.09"/>
    <s v="film &amp; video"/>
    <s v="documentary"/>
  </r>
  <r>
    <s v="Who Owns Yoga?"/>
    <s v="Who Owns Yoga? is a feature length documentary film that explores the changing nature of yoga in the modern world."/>
    <n v="20000"/>
    <n v="20128"/>
    <x v="0"/>
    <s v="US"/>
    <s v="USD"/>
    <d v="2015-03-26T17:28:21"/>
    <x v="297"/>
    <n v="1430452740"/>
    <n v="1427390901"/>
    <b v="1"/>
    <n v="142"/>
    <b v="1"/>
    <s v="film &amp; video/documentary"/>
    <n v="1.0064"/>
    <n v="141.75"/>
    <s v="film &amp; video"/>
    <s v="documentary"/>
  </r>
  <r>
    <s v="DisHonesty - A Documentary Feature Film"/>
    <s v="The truth is, we all lie - and by &quot;we,&quot; we mean everyone!"/>
    <n v="126000"/>
    <n v="137254.84"/>
    <x v="0"/>
    <s v="US"/>
    <s v="USD"/>
    <d v="2014-03-11T11:07:28"/>
    <x v="298"/>
    <n v="1399669200"/>
    <n v="1394536048"/>
    <b v="1"/>
    <n v="2436"/>
    <b v="1"/>
    <s v="film &amp; video/documentary"/>
    <n v="1.089324126984127"/>
    <n v="56.34"/>
    <s v="film &amp; video"/>
    <s v="documentary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0-18T05:24:20"/>
    <x v="299"/>
    <n v="1289975060"/>
    <n v="1287379460"/>
    <b v="1"/>
    <n v="244"/>
    <b v="1"/>
    <s v="film &amp; video/documentary"/>
    <n v="1.789525"/>
    <n v="73.34"/>
    <s v="film &amp; video"/>
    <s v="documentary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d v="2011-03-24T23:02:18"/>
    <x v="300"/>
    <n v="1303686138"/>
    <n v="1301007738"/>
    <b v="1"/>
    <n v="298"/>
    <b v="1"/>
    <s v="film &amp; video/documentary"/>
    <n v="1.0172264"/>
    <n v="85.34"/>
    <s v="film &amp; video"/>
    <s v="documentary"/>
  </r>
  <r>
    <s v="WORLD FAIR"/>
    <s v="A film about personal memory, amateur cinematography, and visions of the future at the 1939 New York World's Fair."/>
    <n v="13000"/>
    <n v="15435.55"/>
    <x v="0"/>
    <s v="US"/>
    <s v="USD"/>
    <d v="2013-02-07T17:42:15"/>
    <x v="301"/>
    <n v="1363711335"/>
    <n v="1360258935"/>
    <b v="1"/>
    <n v="251"/>
    <b v="1"/>
    <s v="film &amp; video/documentary"/>
    <n v="1.1873499999999999"/>
    <n v="61.5"/>
    <s v="film &amp; video"/>
    <s v="documentary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1-25T20:33:58"/>
    <x v="302"/>
    <n v="1330115638"/>
    <n v="1327523638"/>
    <b v="1"/>
    <n v="108"/>
    <b v="1"/>
    <s v="film &amp; video/documentary"/>
    <n v="1.0045999999999999"/>
    <n v="93.02"/>
    <s v="film &amp; video"/>
    <s v="documentary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d v="2012-05-03T01:42:26"/>
    <x v="303"/>
    <n v="1338601346"/>
    <n v="1336009346"/>
    <b v="1"/>
    <n v="82"/>
    <b v="1"/>
    <s v="film &amp; video/documentary"/>
    <n v="1.3746666666666667"/>
    <n v="50.29"/>
    <s v="film &amp; video"/>
    <s v="documentary"/>
  </r>
  <r>
    <s v="Beyond Iconic: Distribution for film on Dennis Stock"/>
    <s v="A portrait of a life fully realized and a look at what it takes to make great photography."/>
    <n v="3400"/>
    <n v="7876"/>
    <x v="0"/>
    <s v="US"/>
    <s v="USD"/>
    <d v="2012-07-24T02:16:37"/>
    <x v="304"/>
    <n v="1346464800"/>
    <n v="1343096197"/>
    <b v="1"/>
    <n v="74"/>
    <b v="1"/>
    <s v="film &amp; video/documentary"/>
    <n v="2.3164705882352941"/>
    <n v="106.43"/>
    <s v="film &amp; video"/>
    <s v="documentary"/>
  </r>
  <r>
    <s v="My Friend Mott-ly"/>
    <s v="A documentary that I am making about the difficult, but inspiring, life of a late friend of mine."/>
    <n v="7500"/>
    <n v="9775"/>
    <x v="0"/>
    <s v="US"/>
    <s v="USD"/>
    <d v="2012-02-09T15:07:29"/>
    <x v="305"/>
    <n v="1331392049"/>
    <n v="1328800049"/>
    <b v="1"/>
    <n v="189"/>
    <b v="1"/>
    <s v="film &amp; video/documentary"/>
    <n v="1.3033333333333332"/>
    <n v="51.72"/>
    <s v="film &amp; video"/>
    <s v="documentary"/>
  </r>
  <r>
    <s v="Escape/Artist: The Jason Escape Documentary"/>
    <s v="A feature-length documentary on the life of Boston escape artist Jason Escape."/>
    <n v="1000"/>
    <n v="2929"/>
    <x v="0"/>
    <s v="US"/>
    <s v="USD"/>
    <d v="2013-02-28T20:05:33"/>
    <x v="306"/>
    <n v="1363806333"/>
    <n v="1362081933"/>
    <b v="1"/>
    <n v="80"/>
    <b v="1"/>
    <s v="film &amp; video/documentary"/>
    <n v="2.9289999999999998"/>
    <n v="36.61"/>
    <s v="film &amp; video"/>
    <s v="documentary"/>
  </r>
  <r>
    <s v="Grammar Revolution"/>
    <s v="Why is grammar important?"/>
    <n v="22000"/>
    <n v="24490"/>
    <x v="0"/>
    <s v="US"/>
    <s v="USD"/>
    <d v="2013-01-08T22:40:01"/>
    <x v="307"/>
    <n v="1360276801"/>
    <n v="1357684801"/>
    <b v="1"/>
    <n v="576"/>
    <b v="1"/>
    <s v="film &amp; video/documentary"/>
    <n v="1.1131818181818183"/>
    <n v="42.52"/>
    <s v="film &amp; video"/>
    <s v="documentary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1-24T16:40:10"/>
    <x v="308"/>
    <n v="1299775210"/>
    <n v="1295887210"/>
    <b v="1"/>
    <n v="202"/>
    <b v="1"/>
    <s v="film &amp; video/documentary"/>
    <n v="1.0556666666666668"/>
    <n v="62.71"/>
    <s v="film &amp; video"/>
    <s v="documentary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8-13T18:02:14"/>
    <x v="309"/>
    <n v="1346695334"/>
    <n v="1344880934"/>
    <b v="1"/>
    <n v="238"/>
    <b v="1"/>
    <s v="film &amp; video/documentary"/>
    <n v="1.1894444444444445"/>
    <n v="89.96"/>
    <s v="film &amp; video"/>
    <s v="documentary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d v="2011-10-05T04:23:43"/>
    <x v="310"/>
    <n v="1319076000"/>
    <n v="1317788623"/>
    <b v="1"/>
    <n v="36"/>
    <b v="1"/>
    <s v="film &amp; video/documentary"/>
    <n v="1.04129"/>
    <n v="28.92"/>
    <s v="film &amp; video"/>
    <s v="documentary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1-11-21T05:16:32"/>
    <x v="311"/>
    <n v="1325404740"/>
    <n v="1321852592"/>
    <b v="1"/>
    <n v="150"/>
    <b v="1"/>
    <s v="film &amp; video/documentary"/>
    <n v="1.0410165"/>
    <n v="138.80000000000001"/>
    <s v="film &amp; video"/>
    <s v="documentary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3-15T21:03:52"/>
    <x v="312"/>
    <n v="1365973432"/>
    <n v="1363381432"/>
    <b v="1"/>
    <n v="146"/>
    <b v="1"/>
    <s v="film &amp; video/documentary"/>
    <n v="1.1187499999999999"/>
    <n v="61.3"/>
    <s v="film &amp; video"/>
    <s v="documentary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6-28T05:28:14"/>
    <x v="313"/>
    <n v="1281542340"/>
    <n v="1277702894"/>
    <b v="1"/>
    <n v="222"/>
    <b v="1"/>
    <s v="film &amp; video/documentary"/>
    <n v="1.0473529411764706"/>
    <n v="80.2"/>
    <s v="film &amp; video"/>
    <s v="documentary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1-30T19:59:48"/>
    <x v="314"/>
    <n v="1362167988"/>
    <n v="1359575988"/>
    <b v="1"/>
    <n v="120"/>
    <b v="1"/>
    <s v="film &amp; video/documentary"/>
    <n v="3.8515000000000001"/>
    <n v="32.1"/>
    <s v="film &amp; video"/>
    <s v="documentary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7-23T18:32:14"/>
    <x v="315"/>
    <n v="1345660334"/>
    <n v="1343068334"/>
    <b v="1"/>
    <n v="126"/>
    <b v="1"/>
    <s v="film &amp; video/documentary"/>
    <n v="1.01248"/>
    <n v="200.89"/>
    <s v="film &amp; video"/>
    <s v="documentary"/>
  </r>
  <r>
    <s v="THE SECRET TRIAL 5 - GRASSROOTS CROSS-CANADA TOUR"/>
    <s v="Award winning documentary The Secret Trial 5 needs your help for a Cross-Canada Tour!"/>
    <n v="15000"/>
    <n v="17066"/>
    <x v="0"/>
    <s v="CA"/>
    <s v="CAD"/>
    <d v="2014-11-07T22:09:57"/>
    <x v="316"/>
    <n v="1418273940"/>
    <n v="1415398197"/>
    <b v="1"/>
    <n v="158"/>
    <b v="1"/>
    <s v="film &amp; video/documentary"/>
    <n v="1.1377333333333333"/>
    <n v="108.01"/>
    <s v="film &amp; video"/>
    <s v="documentary"/>
  </r>
  <r>
    <s v="Good Men, Bad Men, and a Few Rowdy Ladies"/>
    <s v="The story of a cowboy town with a prison problem, and the colorful characters who call it home."/>
    <n v="30000"/>
    <n v="30241"/>
    <x v="0"/>
    <s v="US"/>
    <s v="USD"/>
    <d v="2013-11-11T16:14:43"/>
    <x v="317"/>
    <n v="1386778483"/>
    <n v="1384186483"/>
    <b v="1"/>
    <n v="316"/>
    <b v="1"/>
    <s v="film &amp; video/documentary"/>
    <n v="1.0080333333333333"/>
    <n v="95.7"/>
    <s v="film &amp; video"/>
    <s v="documentary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d v="2013-02-25T00:55:51"/>
    <x v="318"/>
    <n v="1364342151"/>
    <n v="1361753751"/>
    <b v="1"/>
    <n v="284"/>
    <b v="1"/>
    <s v="film &amp; video/documentary"/>
    <n v="2.8332000000000002"/>
    <n v="49.88"/>
    <s v="film &amp; video"/>
    <s v="documentary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09-11-06T20:07:09"/>
    <x v="319"/>
    <n v="1265097540"/>
    <n v="1257538029"/>
    <b v="1"/>
    <n v="51"/>
    <b v="1"/>
    <s v="film &amp; video/documentary"/>
    <n v="1.1268"/>
    <n v="110.47"/>
    <s v="film &amp; video"/>
    <s v="documentary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1-23T13:13:53"/>
    <x v="320"/>
    <n v="1450825200"/>
    <n v="1448284433"/>
    <b v="1"/>
    <n v="158"/>
    <b v="1"/>
    <s v="film &amp; video/documentary"/>
    <n v="1.0658000000000001"/>
    <n v="134.91"/>
    <s v="film &amp; video"/>
    <s v="documentary"/>
  </r>
  <r>
    <s v="An Impossible Project"/>
    <s v="The more digital the world, the more analog our dreams._x000a_A feature documentary shot on 35mm film."/>
    <n v="35000"/>
    <n v="35932"/>
    <x v="0"/>
    <s v="DE"/>
    <s v="EUR"/>
    <d v="2016-10-04T10:43:06"/>
    <x v="321"/>
    <n v="1478605386"/>
    <n v="1475577786"/>
    <b v="1"/>
    <n v="337"/>
    <b v="1"/>
    <s v="film &amp; video/documentary"/>
    <n v="1.0266285714285714"/>
    <n v="106.62"/>
    <s v="film &amp; video"/>
    <s v="documentary"/>
  </r>
  <r>
    <s v="Last of the Big Tuskers"/>
    <s v="A documentary film about the largest elephants on earth and what is being done to ensure their survival."/>
    <n v="25000"/>
    <n v="26978"/>
    <x v="0"/>
    <s v="US"/>
    <s v="USD"/>
    <d v="2016-04-13T13:40:48"/>
    <x v="322"/>
    <n v="1463146848"/>
    <n v="1460554848"/>
    <b v="1"/>
    <n v="186"/>
    <b v="1"/>
    <s v="film &amp; video/documentary"/>
    <n v="1.0791200000000001"/>
    <n v="145.04"/>
    <s v="film &amp; video"/>
    <s v="documentary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1-23T07:42:46"/>
    <x v="323"/>
    <n v="1482307140"/>
    <n v="1479886966"/>
    <b v="1"/>
    <n v="58"/>
    <b v="1"/>
    <s v="film &amp; video/documentary"/>
    <n v="1.2307407407407407"/>
    <n v="114.59"/>
    <s v="film &amp; video"/>
    <s v="documentary"/>
  </r>
  <r>
    <s v="KEEP MOVING FORWARD - Documentary Film"/>
    <s v="A documentary about a Vietnam veteran who finds peace from his PTSD through Disney, rather than medication."/>
    <n v="8500"/>
    <n v="8636"/>
    <x v="0"/>
    <s v="US"/>
    <s v="USD"/>
    <d v="2015-06-29T15:01:48"/>
    <x v="324"/>
    <n v="1438441308"/>
    <n v="1435590108"/>
    <b v="1"/>
    <n v="82"/>
    <b v="1"/>
    <s v="film &amp; video/documentary"/>
    <n v="1.016"/>
    <n v="105.32"/>
    <s v="film &amp; video"/>
    <s v="documentary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1-15T04:30:33"/>
    <x v="325"/>
    <n v="1482208233"/>
    <n v="1479184233"/>
    <b v="1"/>
    <n v="736"/>
    <b v="1"/>
    <s v="film &amp; video/documentary"/>
    <n v="1.04396"/>
    <n v="70.92"/>
    <s v="film &amp; video"/>
    <s v="documentary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2-09T07:33:26"/>
    <x v="326"/>
    <n v="1489532220"/>
    <n v="1486625606"/>
    <b v="1"/>
    <n v="1151"/>
    <b v="1"/>
    <s v="film &amp; video/documentary"/>
    <n v="1.1292973333333334"/>
    <n v="147.16999999999999"/>
    <s v="film &amp; video"/>
    <s v="documentary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2-23T05:38:49"/>
    <x v="327"/>
    <n v="1427011200"/>
    <n v="1424669929"/>
    <b v="1"/>
    <n v="34"/>
    <b v="1"/>
    <s v="film &amp; video/documentary"/>
    <n v="1.3640000000000001"/>
    <n v="160.47"/>
    <s v="film &amp; video"/>
    <s v="documentary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0-01T22:43:08"/>
    <x v="328"/>
    <n v="1446350400"/>
    <n v="1443739388"/>
    <b v="1"/>
    <n v="498"/>
    <b v="1"/>
    <s v="film &amp; video/documentary"/>
    <n v="1.036144"/>
    <n v="156.05000000000001"/>
    <s v="film &amp; video"/>
    <s v="documentary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0-14T11:12:07"/>
    <x v="329"/>
    <n v="1446868800"/>
    <n v="1444821127"/>
    <b v="1"/>
    <n v="167"/>
    <b v="1"/>
    <s v="film &amp; video/documentary"/>
    <n v="1.0549999999999999"/>
    <n v="63.17"/>
    <s v="film &amp; video"/>
    <s v="documentary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4-15T12:22:43"/>
    <x v="330"/>
    <n v="1368763140"/>
    <n v="1366028563"/>
    <b v="1"/>
    <n v="340"/>
    <b v="1"/>
    <s v="film &amp; video/documentary"/>
    <n v="1.0182857142857142"/>
    <n v="104.82"/>
    <s v="film &amp; video"/>
    <s v="documentary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5-17T13:57:14"/>
    <x v="331"/>
    <n v="1466171834"/>
    <n v="1463493434"/>
    <b v="1"/>
    <n v="438"/>
    <b v="1"/>
    <s v="film &amp; video/documentary"/>
    <n v="1.0660499999999999"/>
    <n v="97.36"/>
    <s v="film &amp; video"/>
    <s v="documentary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09-16T16:19:37"/>
    <x v="332"/>
    <n v="1446019200"/>
    <n v="1442420377"/>
    <b v="1"/>
    <n v="555"/>
    <b v="1"/>
    <s v="film &amp; video/documentary"/>
    <n v="1.13015"/>
    <n v="203.63"/>
    <s v="film &amp; video"/>
    <s v="documentary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3-08T15:16:31"/>
    <x v="333"/>
    <n v="1460038591"/>
    <n v="1457450191"/>
    <b v="1"/>
    <n v="266"/>
    <b v="1"/>
    <s v="film &amp; video/documentary"/>
    <n v="1.252275"/>
    <n v="188.31"/>
    <s v="film &amp; video"/>
    <s v="documentary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4-07T16:22:37"/>
    <x v="334"/>
    <n v="1431716400"/>
    <n v="1428423757"/>
    <b v="1"/>
    <n v="69"/>
    <b v="1"/>
    <s v="film &amp; video/documentary"/>
    <n v="1.0119"/>
    <n v="146.65"/>
    <s v="film &amp; video"/>
    <s v="documentary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4-07T17:41:55"/>
    <x v="335"/>
    <n v="1431122400"/>
    <n v="1428428515"/>
    <b v="1"/>
    <n v="80"/>
    <b v="1"/>
    <s v="film &amp; video/documentary"/>
    <n v="1.0276470588235294"/>
    <n v="109.19"/>
    <s v="film &amp; video"/>
    <s v="documentary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0-14T14:18:38"/>
    <x v="336"/>
    <n v="1447427918"/>
    <n v="1444832318"/>
    <b v="1"/>
    <n v="493"/>
    <b v="1"/>
    <s v="film &amp; video/documentary"/>
    <n v="1.1683911999999999"/>
    <n v="59.25"/>
    <s v="film &amp; video"/>
    <s v="documentary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2-12T03:05:08"/>
    <x v="337"/>
    <n v="1426298708"/>
    <n v="1423710308"/>
    <b v="1"/>
    <n v="31"/>
    <b v="1"/>
    <s v="film &amp; video/documentary"/>
    <n v="1.0116833333333335"/>
    <n v="97.9"/>
    <s v="film &amp; video"/>
    <s v="documentary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7-08T18:08:10"/>
    <x v="338"/>
    <n v="1472864400"/>
    <n v="1468001290"/>
    <b v="1"/>
    <n v="236"/>
    <b v="1"/>
    <s v="film &amp; video/documentary"/>
    <n v="1.1013360000000001"/>
    <n v="70"/>
    <s v="film &amp; video"/>
    <s v="documentary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3-30T18:14:28"/>
    <x v="339"/>
    <n v="1430331268"/>
    <n v="1427739268"/>
    <b v="1"/>
    <n v="89"/>
    <b v="1"/>
    <s v="film &amp; video/documentary"/>
    <n v="1.0808333333333333"/>
    <n v="72.87"/>
    <s v="film &amp; video"/>
    <s v="documentary"/>
  </r>
  <r>
    <s v="Somaliland: The Abaarso Story"/>
    <s v="Feature-length documentary about five Somali Muslim students pursuing dreams of education in America"/>
    <n v="35000"/>
    <n v="43758"/>
    <x v="0"/>
    <s v="US"/>
    <s v="USD"/>
    <d v="2017-02-06T16:03:27"/>
    <x v="340"/>
    <n v="1489006800"/>
    <n v="1486397007"/>
    <b v="1"/>
    <n v="299"/>
    <b v="1"/>
    <s v="film &amp; video/documentary"/>
    <n v="1.2502285714285715"/>
    <n v="146.35"/>
    <s v="film &amp; video"/>
    <s v="documentary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09-12T21:06:38"/>
    <x v="341"/>
    <n v="1412135940"/>
    <n v="1410555998"/>
    <b v="1"/>
    <n v="55"/>
    <b v="1"/>
    <s v="film &amp; video/documentary"/>
    <n v="1.0671428571428572"/>
    <n v="67.91"/>
    <s v="film &amp; video"/>
    <s v="documentary"/>
  </r>
  <r>
    <s v="BREAKING A MONSTER a film about the band Unlocking The Truth"/>
    <s v="BREAKING A MONSTER needs your help to play in THEATERS!"/>
    <n v="55000"/>
    <n v="55201.52"/>
    <x v="0"/>
    <s v="US"/>
    <s v="USD"/>
    <d v="2016-03-30T18:44:25"/>
    <x v="342"/>
    <n v="1461955465"/>
    <n v="1459363465"/>
    <b v="1"/>
    <n v="325"/>
    <b v="1"/>
    <s v="film &amp; video/documentary"/>
    <n v="1.0036639999999999"/>
    <n v="169.85"/>
    <s v="film &amp; video"/>
    <s v="documentary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0-14T17:42:25"/>
    <x v="343"/>
    <n v="1415934000"/>
    <n v="1413308545"/>
    <b v="1"/>
    <n v="524"/>
    <b v="1"/>
    <s v="film &amp; video/documentary"/>
    <n v="1.0202863333333334"/>
    <n v="58.41"/>
    <s v="film &amp; video"/>
    <s v="documentary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4-17T23:18:14"/>
    <x v="344"/>
    <n v="1433125200"/>
    <n v="1429312694"/>
    <b v="1"/>
    <n v="285"/>
    <b v="1"/>
    <s v="film &amp; video/documentary"/>
    <n v="1.0208358208955224"/>
    <n v="119.99"/>
    <s v="film &amp; video"/>
    <s v="documentary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4-20T22:39:50"/>
    <x v="345"/>
    <n v="1432161590"/>
    <n v="1429569590"/>
    <b v="1"/>
    <n v="179"/>
    <b v="1"/>
    <s v="film &amp; video/documentary"/>
    <n v="1.2327586206896552"/>
    <n v="99.86"/>
    <s v="film &amp; video"/>
    <s v="documentary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09-14T12:00:21"/>
    <x v="346"/>
    <n v="1444824021"/>
    <n v="1442232021"/>
    <b v="1"/>
    <n v="188"/>
    <b v="1"/>
    <s v="film &amp; video/documentary"/>
    <n v="1.7028880000000002"/>
    <n v="90.58"/>
    <s v="film &amp; video"/>
    <s v="documentary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0-15T11:53:29"/>
    <x v="347"/>
    <n v="1447505609"/>
    <n v="1444910009"/>
    <b v="1"/>
    <n v="379"/>
    <b v="1"/>
    <s v="film &amp; video/documentary"/>
    <n v="1.1159049999999999"/>
    <n v="117.77"/>
    <s v="film &amp; video"/>
    <s v="documentary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7-22T14:05:16"/>
    <x v="348"/>
    <n v="1440165916"/>
    <n v="1437573916"/>
    <b v="1"/>
    <n v="119"/>
    <b v="1"/>
    <s v="film &amp; video/documentary"/>
    <n v="1.03"/>
    <n v="86.55"/>
    <s v="film &amp; video"/>
    <s v="documentary"/>
  </r>
  <r>
    <s v="Strangers To Peace: A Documentary"/>
    <s v="After 52 years of war, FARC guerrilla soldiers rejoin Colombian society to forge new lives of peace."/>
    <n v="11260"/>
    <n v="12007.18"/>
    <x v="0"/>
    <s v="US"/>
    <s v="USD"/>
    <d v="2017-01-25T11:58:28"/>
    <x v="349"/>
    <n v="1487937508"/>
    <n v="1485345508"/>
    <b v="1"/>
    <n v="167"/>
    <b v="1"/>
    <s v="film &amp; video/documentary"/>
    <n v="1.0663570159857905"/>
    <n v="71.900000000000006"/>
    <s v="film &amp; video"/>
    <s v="documentary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8-04T01:35:09"/>
    <x v="350"/>
    <n v="1473566340"/>
    <n v="1470274509"/>
    <b v="1"/>
    <n v="221"/>
    <b v="1"/>
    <s v="film &amp; video/documentary"/>
    <n v="1.1476"/>
    <n v="129.82"/>
    <s v="film &amp; video"/>
    <s v="documentary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2-27T23:09:14"/>
    <x v="351"/>
    <n v="1460066954"/>
    <n v="1456614554"/>
    <b v="1"/>
    <n v="964"/>
    <b v="1"/>
    <s v="film &amp; video/documentary"/>
    <n v="1.2734117647058822"/>
    <n v="44.91"/>
    <s v="film &amp; video"/>
    <s v="documentary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09-08T04:01:08"/>
    <x v="352"/>
    <n v="1412740868"/>
    <n v="1410148868"/>
    <b v="1"/>
    <n v="286"/>
    <b v="1"/>
    <s v="film &amp; video/documentary"/>
    <n v="1.1656"/>
    <n v="40.76"/>
    <s v="film &amp; video"/>
    <s v="documentary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0-20T19:00:19"/>
    <x v="353"/>
    <n v="1447963219"/>
    <n v="1445367619"/>
    <b v="1"/>
    <n v="613"/>
    <b v="1"/>
    <s v="film &amp; video/documentary"/>
    <n v="1.0861819426615318"/>
    <n v="103.52"/>
    <s v="film &amp; video"/>
    <s v="documentary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3-09T19:52:01"/>
    <x v="354"/>
    <n v="1460141521"/>
    <n v="1457553121"/>
    <b v="1"/>
    <n v="29"/>
    <b v="1"/>
    <s v="film &amp; video/documentary"/>
    <n v="1.0394285714285714"/>
    <n v="125.45"/>
    <s v="film &amp; video"/>
    <s v="documentary"/>
  </r>
  <r>
    <s v="REZA ABDOH -Theatre Visionary"/>
    <s v="A documentary film about the late REZA ABDOH and his performance company DAR A LUZ."/>
    <n v="35000"/>
    <n v="40690"/>
    <x v="0"/>
    <s v="US"/>
    <s v="USD"/>
    <d v="2014-10-31T07:03:14"/>
    <x v="355"/>
    <n v="1417420994"/>
    <n v="1414738994"/>
    <b v="1"/>
    <n v="165"/>
    <b v="1"/>
    <s v="film &amp; video/documentary"/>
    <n v="1.1625714285714286"/>
    <n v="246.61"/>
    <s v="film &amp; video"/>
    <s v="documentary"/>
  </r>
  <r>
    <s v="43 and 80"/>
    <s v="A documentary about halibut conservation and how it impacts communities of Southeast Alaska."/>
    <n v="7500"/>
    <n v="7701.93"/>
    <x v="0"/>
    <s v="US"/>
    <s v="USD"/>
    <d v="2016-02-15T19:16:33"/>
    <x v="356"/>
    <n v="1458152193"/>
    <n v="1455563793"/>
    <b v="1"/>
    <n v="97"/>
    <b v="1"/>
    <s v="film &amp; video/documentary"/>
    <n v="1.0269239999999999"/>
    <n v="79.400000000000006"/>
    <s v="film &amp; video"/>
    <s v="documentary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3-15T05:19:57"/>
    <x v="357"/>
    <n v="1429852797"/>
    <n v="1426396797"/>
    <b v="1"/>
    <n v="303"/>
    <b v="1"/>
    <s v="film &amp; video/documentary"/>
    <n v="1.74"/>
    <n v="86.14"/>
    <s v="film &amp; video"/>
    <s v="documentary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5-17T20:38:41"/>
    <x v="358"/>
    <n v="1466002800"/>
    <n v="1463517521"/>
    <b v="1"/>
    <n v="267"/>
    <b v="1"/>
    <s v="film &amp; video/documentary"/>
    <n v="1.03088"/>
    <n v="193.05"/>
    <s v="film &amp; video"/>
    <s v="documentary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0-23T01:41:30"/>
    <x v="359"/>
    <n v="1415941920"/>
    <n v="1414028490"/>
    <b v="1"/>
    <n v="302"/>
    <b v="1"/>
    <s v="film &amp; video/documentary"/>
    <n v="1.0485537190082646"/>
    <n v="84.02"/>
    <s v="film &amp; video"/>
    <s v="documentary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6-08T21:33:00"/>
    <x v="360"/>
    <n v="1437621060"/>
    <n v="1433799180"/>
    <b v="0"/>
    <n v="87"/>
    <b v="1"/>
    <s v="film &amp; video/documentary"/>
    <n v="1.0137499999999999"/>
    <n v="139.83000000000001"/>
    <s v="film &amp; video"/>
    <s v="documentary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0-24T00:01:46"/>
    <x v="361"/>
    <n v="1416704506"/>
    <n v="1414108906"/>
    <b v="0"/>
    <n v="354"/>
    <b v="1"/>
    <s v="film &amp; video/documentary"/>
    <n v="1.1107699999999998"/>
    <n v="109.82"/>
    <s v="film &amp; video"/>
    <s v="documentary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7-17T05:03:11"/>
    <x v="362"/>
    <n v="1407456000"/>
    <n v="1405573391"/>
    <b v="0"/>
    <n v="86"/>
    <b v="1"/>
    <s v="film &amp; video/documentary"/>
    <n v="1.2415933781686497"/>
    <n v="139.53"/>
    <s v="film &amp; video"/>
    <s v="documentary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3-18T17:52:16"/>
    <x v="363"/>
    <n v="1272828120"/>
    <n v="1268934736"/>
    <b v="0"/>
    <n v="26"/>
    <b v="1"/>
    <s v="film &amp; video/documentary"/>
    <n v="1.0133333333333334"/>
    <n v="347.85"/>
    <s v="film &amp; video"/>
    <s v="documentary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5-21T20:37:52"/>
    <x v="364"/>
    <n v="1403323140"/>
    <n v="1400704672"/>
    <b v="0"/>
    <n v="113"/>
    <b v="1"/>
    <s v="film &amp; video/documentary"/>
    <n v="1.1016142857142857"/>
    <n v="68.239999999999995"/>
    <s v="film &amp; video"/>
    <s v="documentary"/>
  </r>
  <r>
    <s v="A QUEER COUNTRY"/>
    <s v="Please help us finish this documentary about how Tel Aviv in Israel became a gay friendly liberal hub in a religious state"/>
    <n v="15000"/>
    <n v="15596"/>
    <x v="0"/>
    <s v="GB"/>
    <s v="GBP"/>
    <d v="2014-01-29T14:33:19"/>
    <x v="365"/>
    <n v="1393597999"/>
    <n v="1391005999"/>
    <b v="0"/>
    <n v="65"/>
    <b v="1"/>
    <s v="film &amp; video/documentary"/>
    <n v="1.0397333333333334"/>
    <n v="239.94"/>
    <s v="film &amp; video"/>
    <s v="documentary"/>
  </r>
  <r>
    <s v="A BUSHMAN ODYSSEY"/>
    <s v="One Bushman familyâ€™s struggle to survive genocide, dispossession and post-apartheid freedom in South Africa."/>
    <n v="38000"/>
    <n v="38500"/>
    <x v="0"/>
    <s v="US"/>
    <s v="USD"/>
    <d v="2012-04-20T19:01:58"/>
    <x v="366"/>
    <n v="1337540518"/>
    <n v="1334948518"/>
    <b v="0"/>
    <n v="134"/>
    <b v="1"/>
    <s v="film &amp; video/documentary"/>
    <n v="1.013157894736842"/>
    <n v="287.31"/>
    <s v="film &amp; video"/>
    <s v="documentary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3-22T13:51:18"/>
    <x v="367"/>
    <n v="1367384340"/>
    <n v="1363960278"/>
    <b v="0"/>
    <n v="119"/>
    <b v="1"/>
    <s v="film &amp; video/documentary"/>
    <n v="1.033501"/>
    <n v="86.85"/>
    <s v="film &amp; video"/>
    <s v="documentary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2-08T14:32:02"/>
    <x v="368"/>
    <n v="1426426322"/>
    <n v="1423405922"/>
    <b v="0"/>
    <n v="159"/>
    <b v="1"/>
    <s v="film &amp; video/documentary"/>
    <n v="1.04112"/>
    <n v="81.849999999999994"/>
    <s v="film &amp; video"/>
    <s v="documentary"/>
  </r>
  <r>
    <s v="Alpine Zone"/>
    <s v="A documentary of one woman's attempt at solo hiking 2,000 miles, in an effort to understand herself and societal expectations."/>
    <n v="6500"/>
    <n v="7160.12"/>
    <x v="0"/>
    <s v="US"/>
    <s v="USD"/>
    <d v="2011-12-16T13:14:29"/>
    <x v="369"/>
    <n v="1326633269"/>
    <n v="1324041269"/>
    <b v="0"/>
    <n v="167"/>
    <b v="1"/>
    <s v="film &amp; video/documentary"/>
    <n v="1.1015569230769231"/>
    <n v="42.87"/>
    <s v="film &amp; video"/>
    <s v="documentary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6-12-07T19:05:00"/>
    <x v="370"/>
    <n v="1483729500"/>
    <n v="1481137500"/>
    <b v="0"/>
    <n v="43"/>
    <b v="1"/>
    <s v="film &amp; video/documentary"/>
    <n v="1.2202"/>
    <n v="709.42"/>
    <s v="film &amp; video"/>
    <s v="documentary"/>
  </r>
  <r>
    <s v="Unbranded"/>
    <s v="3,000 Miles. 18 Wild Horses. 6 Months. 5 States. 4 men. A documentary about Conservation, Exploration, and Wild Mustangs."/>
    <n v="150000"/>
    <n v="171253"/>
    <x v="0"/>
    <s v="US"/>
    <s v="USD"/>
    <d v="2012-12-18T18:25:39"/>
    <x v="371"/>
    <n v="1359743139"/>
    <n v="1355855139"/>
    <b v="0"/>
    <n v="1062"/>
    <b v="1"/>
    <s v="film &amp; video/documentary"/>
    <n v="1.1416866666666667"/>
    <n v="161.26"/>
    <s v="film &amp; video"/>
    <s v="documentary"/>
  </r>
  <r>
    <s v="Wild Equus"/>
    <s v="A short documentary exploring the uses of 'Natural Horsemanship' across Europe"/>
    <n v="300"/>
    <n v="376"/>
    <x v="0"/>
    <s v="GB"/>
    <s v="GBP"/>
    <d v="2016-02-25T13:50:44"/>
    <x v="372"/>
    <n v="1459872000"/>
    <n v="1456408244"/>
    <b v="0"/>
    <n v="9"/>
    <b v="1"/>
    <s v="film &amp; video/documentary"/>
    <n v="1.2533333333333334"/>
    <n v="41.78"/>
    <s v="film &amp; video"/>
    <s v="documentary"/>
  </r>
  <r>
    <s v="The Boing Heard 'Round the World"/>
    <s v="A feature documentary about UPA Pictures, the little studio that changed the course of animation around the world"/>
    <n v="7500"/>
    <n v="8000"/>
    <x v="0"/>
    <s v="US"/>
    <s v="USD"/>
    <d v="2012-06-18T21:53:18"/>
    <x v="373"/>
    <n v="1342648398"/>
    <n v="1340056398"/>
    <b v="0"/>
    <n v="89"/>
    <b v="1"/>
    <s v="film &amp; video/documentary"/>
    <n v="1.0666666666666667"/>
    <n v="89.89"/>
    <s v="film &amp; video"/>
    <s v="documentary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8-02T21:20:31"/>
    <x v="374"/>
    <n v="1316208031"/>
    <n v="1312320031"/>
    <b v="0"/>
    <n v="174"/>
    <b v="1"/>
    <s v="film &amp; video/documentary"/>
    <n v="1.3065"/>
    <n v="45.05"/>
    <s v="film &amp; video"/>
    <s v="documentary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1-18T23:38:31"/>
    <x v="375"/>
    <n v="1393694280"/>
    <n v="1390088311"/>
    <b v="0"/>
    <n v="14"/>
    <b v="1"/>
    <s v="film &amp; video/documentary"/>
    <n v="1.2"/>
    <n v="42.86"/>
    <s v="film &amp; video"/>
    <s v="documentary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7-25T10:51:56"/>
    <x v="376"/>
    <n v="1472122316"/>
    <n v="1469443916"/>
    <b v="0"/>
    <n v="48"/>
    <b v="1"/>
    <s v="film &amp; video/documentary"/>
    <n v="1.0595918367346939"/>
    <n v="54.08"/>
    <s v="film &amp; video"/>
    <s v="documentary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0-15T06:01:08"/>
    <x v="377"/>
    <n v="1447484460"/>
    <n v="1444888868"/>
    <b v="0"/>
    <n v="133"/>
    <b v="1"/>
    <s v="film &amp; video/documentary"/>
    <n v="1.1439999999999999"/>
    <n v="103.22"/>
    <s v="film &amp; video"/>
    <s v="documentary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01T13:43:28"/>
    <x v="378"/>
    <n v="1453765920"/>
    <n v="1451655808"/>
    <b v="0"/>
    <n v="83"/>
    <b v="1"/>
    <s v="film &amp; video/documentary"/>
    <n v="1.1176666666666666"/>
    <n v="40.4"/>
    <s v="film &amp; video"/>
    <s v="documentary"/>
  </r>
  <r>
    <s v="The Unknowns"/>
    <s v="The U.S. Army has granted us permission to film a documentary at America's most sacred shrine: The Tomb of the Unknown Soldier."/>
    <n v="15000"/>
    <n v="17412"/>
    <x v="0"/>
    <s v="US"/>
    <s v="USD"/>
    <d v="2012-03-19T16:31:12"/>
    <x v="379"/>
    <n v="1336062672"/>
    <n v="1332174672"/>
    <b v="0"/>
    <n v="149"/>
    <b v="1"/>
    <s v="film &amp; video/documentary"/>
    <n v="1.1608000000000001"/>
    <n v="116.86"/>
    <s v="film &amp; video"/>
    <s v="documentary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5-12-29T17:16:32"/>
    <x v="380"/>
    <n v="1453569392"/>
    <n v="1451409392"/>
    <b v="0"/>
    <n v="49"/>
    <b v="1"/>
    <s v="film &amp; video/documentary"/>
    <n v="1.415"/>
    <n v="115.51"/>
    <s v="film &amp; video"/>
    <s v="documentary"/>
  </r>
  <r>
    <s v="Clearwater"/>
    <s v="Set in the ancient waters of the Puget Sound, Clearwater is a universal story about the need to adapt to change."/>
    <n v="25000"/>
    <n v="26182.5"/>
    <x v="0"/>
    <s v="US"/>
    <s v="USD"/>
    <d v="2012-06-25T16:45:17"/>
    <x v="381"/>
    <n v="1343624400"/>
    <n v="1340642717"/>
    <b v="0"/>
    <n v="251"/>
    <b v="1"/>
    <s v="film &amp; video/documentary"/>
    <n v="1.0472999999999999"/>
    <n v="104.31"/>
    <s v="film &amp; video"/>
    <s v="documentary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8-23T17:01:40"/>
    <x v="382"/>
    <n v="1346950900"/>
    <n v="1345741300"/>
    <b v="0"/>
    <n v="22"/>
    <b v="1"/>
    <s v="film &amp; video/documentary"/>
    <n v="2.5583333333333331"/>
    <n v="69.77"/>
    <s v="film &amp; video"/>
    <s v="documentary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4-26T02:49:19"/>
    <x v="383"/>
    <n v="1400467759"/>
    <n v="1398480559"/>
    <b v="0"/>
    <n v="48"/>
    <b v="1"/>
    <s v="film &amp; video/documentary"/>
    <n v="2.0670670670670672"/>
    <n v="43.02"/>
    <s v="film &amp; video"/>
    <s v="documentary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4-12-07T18:45:47"/>
    <x v="384"/>
    <n v="1420569947"/>
    <n v="1417977947"/>
    <b v="0"/>
    <n v="383"/>
    <b v="1"/>
    <s v="film &amp; video/documentary"/>
    <n v="1.1210500000000001"/>
    <n v="58.54"/>
    <s v="film &amp; video"/>
    <s v="documentary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d v="2014-10-22T14:01:41"/>
    <x v="385"/>
    <n v="1416582101"/>
    <n v="1413986501"/>
    <b v="0"/>
    <n v="237"/>
    <b v="1"/>
    <s v="film &amp; video/documentary"/>
    <n v="1.05982"/>
    <n v="111.8"/>
    <s v="film &amp; video"/>
    <s v="documentary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7-26T22:49:51"/>
    <x v="386"/>
    <n v="1439246991"/>
    <n v="1437950991"/>
    <b v="0"/>
    <n v="13"/>
    <b v="1"/>
    <s v="film &amp; video/documentary"/>
    <n v="1.0016666666666667"/>
    <n v="46.23"/>
    <s v="film &amp; video"/>
    <s v="documentary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7-15T16:14:18"/>
    <x v="387"/>
    <n v="1439618400"/>
    <n v="1436976858"/>
    <b v="0"/>
    <n v="562"/>
    <b v="1"/>
    <s v="film &amp; video/documentary"/>
    <n v="2.1398947368421051"/>
    <n v="144.69"/>
    <s v="film &amp; video"/>
    <s v="documentary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6-28T01:49:40"/>
    <x v="388"/>
    <n v="1469670580"/>
    <n v="1467078580"/>
    <b v="0"/>
    <n v="71"/>
    <b v="1"/>
    <s v="film &amp; video/documentary"/>
    <n v="1.2616000000000001"/>
    <n v="88.85"/>
    <s v="film &amp; video"/>
    <s v="documentary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2-04T01:30:50"/>
    <x v="389"/>
    <n v="1394233140"/>
    <n v="1391477450"/>
    <b v="0"/>
    <n v="1510"/>
    <b v="1"/>
    <s v="film &amp; video/documentary"/>
    <n v="1.8153547058823529"/>
    <n v="81.75"/>
    <s v="film &amp; video"/>
    <s v="documentary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4-18T00:52:52"/>
    <x v="390"/>
    <n v="1431046372"/>
    <n v="1429318372"/>
    <b v="0"/>
    <n v="14"/>
    <b v="1"/>
    <s v="film &amp; video/documentary"/>
    <n v="1"/>
    <n v="71.430000000000007"/>
    <s v="film &amp; video"/>
    <s v="documentary"/>
  </r>
  <r>
    <s v="Science, Sex and the Ladies"/>
    <s v="Too many women feel confused about their orgasm and shame about their desire. This movie aims to change that."/>
    <n v="20000"/>
    <n v="20122"/>
    <x v="0"/>
    <s v="US"/>
    <s v="USD"/>
    <d v="2011-11-18T01:00:51"/>
    <x v="391"/>
    <n v="1324169940"/>
    <n v="1321578051"/>
    <b v="0"/>
    <n v="193"/>
    <b v="1"/>
    <s v="film &amp; video/documentary"/>
    <n v="1.0061"/>
    <n v="104.26"/>
    <s v="film &amp; video"/>
    <s v="documentary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8-08T17:12:51"/>
    <x v="392"/>
    <n v="1315450800"/>
    <n v="1312823571"/>
    <b v="0"/>
    <n v="206"/>
    <b v="1"/>
    <s v="film &amp; video/documentary"/>
    <n v="1.009027027027027"/>
    <n v="90.62"/>
    <s v="film &amp; video"/>
    <s v="documentary"/>
  </r>
  <r>
    <s v="THE PENGUIN COUNTERS Documentary Film"/>
    <s v="This is a story thatâ€™s never been told, about tackling climate change one penguin at a timeâ€¦"/>
    <n v="50000"/>
    <n v="55223"/>
    <x v="0"/>
    <s v="US"/>
    <s v="USD"/>
    <d v="2013-09-09T17:00:52"/>
    <x v="393"/>
    <n v="1381424452"/>
    <n v="1378746052"/>
    <b v="0"/>
    <n v="351"/>
    <b v="1"/>
    <s v="film &amp; video/documentary"/>
    <n v="1.10446"/>
    <n v="157.33000000000001"/>
    <s v="film &amp; video"/>
    <s v="documentary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2-17T19:38:02"/>
    <x v="394"/>
    <n v="1460918282"/>
    <n v="1455737882"/>
    <b v="0"/>
    <n v="50"/>
    <b v="1"/>
    <s v="film &amp; video/documentary"/>
    <n v="1.118936170212766"/>
    <n v="105.18"/>
    <s v="film &amp; video"/>
    <s v="documentary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3-22T21:49:20"/>
    <x v="395"/>
    <n v="1335562320"/>
    <n v="1332452960"/>
    <b v="0"/>
    <n v="184"/>
    <b v="1"/>
    <s v="film &amp; video/documentary"/>
    <n v="1.0804450000000001"/>
    <n v="58.72"/>
    <s v="film &amp; video"/>
    <s v="documentary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d v="2012-06-22T13:33:26"/>
    <x v="396"/>
    <n v="1341668006"/>
    <n v="1340372006"/>
    <b v="0"/>
    <n v="196"/>
    <b v="1"/>
    <s v="film &amp; video/documentary"/>
    <n v="1.0666666666666667"/>
    <n v="81.63"/>
    <s v="film &amp; video"/>
    <s v="documentary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7-20T18:38:04"/>
    <x v="397"/>
    <n v="1283312640"/>
    <n v="1279651084"/>
    <b v="0"/>
    <n v="229"/>
    <b v="1"/>
    <s v="film &amp; video/documentary"/>
    <n v="1.0390027322404372"/>
    <n v="56.46"/>
    <s v="film &amp; video"/>
    <s v="documentary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3-15T19:02:06"/>
    <x v="398"/>
    <n v="1430334126"/>
    <n v="1426446126"/>
    <b v="0"/>
    <n v="67"/>
    <b v="1"/>
    <s v="film &amp; video/documentary"/>
    <n v="1.2516"/>
    <n v="140.1"/>
    <s v="film &amp; video"/>
    <s v="documentary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1-13T21:01:07"/>
    <x v="399"/>
    <n v="1481716800"/>
    <n v="1479070867"/>
    <b v="0"/>
    <n v="95"/>
    <b v="1"/>
    <s v="film &amp; video/documentary"/>
    <n v="1.0680499999999999"/>
    <n v="224.85"/>
    <s v="film &amp; video"/>
    <s v="documentary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4-16T15:15:47"/>
    <x v="400"/>
    <n v="1400297400"/>
    <n v="1397661347"/>
    <b v="0"/>
    <n v="62"/>
    <b v="1"/>
    <s v="film &amp; video/documentary"/>
    <n v="1.1230249999999999"/>
    <n v="181.13"/>
    <s v="film &amp; video"/>
    <s v="documentary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7-08T20:12:50"/>
    <x v="401"/>
    <n v="1312747970"/>
    <n v="1310155970"/>
    <b v="0"/>
    <n v="73"/>
    <b v="1"/>
    <s v="film &amp; video/documentary"/>
    <n v="1.0381199999999999"/>
    <n v="711.04"/>
    <s v="film &amp; video"/>
    <s v="documentary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0-15T12:56:57"/>
    <x v="402"/>
    <n v="1446731817"/>
    <n v="1444913817"/>
    <b v="0"/>
    <n v="43"/>
    <b v="1"/>
    <s v="film &amp; video/documentary"/>
    <n v="1.4165000000000001"/>
    <n v="65.88"/>
    <s v="film &amp; video"/>
    <s v="documentary"/>
  </r>
  <r>
    <s v="MONDO BANANA"/>
    <s v="A documentary adventure about bananas - and people. Your round-trip ticket into the heart of banana-cultures!!"/>
    <n v="5000"/>
    <n v="5263"/>
    <x v="0"/>
    <s v="US"/>
    <s v="USD"/>
    <d v="2011-06-24T07:27:21"/>
    <x v="403"/>
    <n v="1312960080"/>
    <n v="1308900441"/>
    <b v="0"/>
    <n v="70"/>
    <b v="1"/>
    <s v="film &amp; video/documentary"/>
    <n v="1.0526"/>
    <n v="75.19"/>
    <s v="film &amp; video"/>
    <s v="documentary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1-07T15:04:22"/>
    <x v="404"/>
    <n v="1391641440"/>
    <n v="1389107062"/>
    <b v="0"/>
    <n v="271"/>
    <b v="1"/>
    <s v="film &amp; video/documentary"/>
    <n v="1.0309142857142857"/>
    <n v="133.13999999999999"/>
    <s v="film &amp; video"/>
    <s v="documentary"/>
  </r>
  <r>
    <s v="The Healing Effect Movie"/>
    <s v="Come, join our movie movement.  A new documentary about the healing power of food."/>
    <n v="2820"/>
    <n v="3036"/>
    <x v="0"/>
    <s v="US"/>
    <s v="USD"/>
    <d v="2014-02-04T02:02:19"/>
    <x v="405"/>
    <n v="1394071339"/>
    <n v="1391479339"/>
    <b v="0"/>
    <n v="55"/>
    <b v="1"/>
    <s v="film &amp; video/documentary"/>
    <n v="1.0765957446808512"/>
    <n v="55.2"/>
    <s v="film &amp; video"/>
    <s v="documentary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4-05T03:53:57"/>
    <x v="406"/>
    <n v="1304920740"/>
    <n v="1301975637"/>
    <b v="0"/>
    <n v="35"/>
    <b v="1"/>
    <s v="film &amp; video/documentary"/>
    <n v="1.0770464285714285"/>
    <n v="86.16"/>
    <s v="film &amp; video"/>
    <s v="documentary"/>
  </r>
  <r>
    <s v="Haymarket Documentary"/>
    <s v="The story of the 1886 Haymarket Riot explored through the history of the Haymarket Police Memorial Statue."/>
    <n v="2000"/>
    <n v="2031"/>
    <x v="0"/>
    <s v="US"/>
    <s v="USD"/>
    <d v="2011-09-20T20:54:10"/>
    <x v="407"/>
    <n v="1321739650"/>
    <n v="1316552050"/>
    <b v="0"/>
    <n v="22"/>
    <b v="1"/>
    <s v="film &amp; video/documentary"/>
    <n v="1.0155000000000001"/>
    <n v="92.32"/>
    <s v="film &amp; video"/>
    <s v="documentary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09-26T17:39:50"/>
    <x v="408"/>
    <n v="1383676790"/>
    <n v="1380217190"/>
    <b v="0"/>
    <n v="38"/>
    <b v="1"/>
    <s v="film &amp; video/documentary"/>
    <n v="1.0143766666666667"/>
    <n v="160.16"/>
    <s v="film &amp; video"/>
    <s v="documentary"/>
  </r>
  <r>
    <s v="The Lost Generation"/>
    <s v="I am working on a project that explores the relationship between education to work for youth within the European Union."/>
    <n v="500"/>
    <n v="684"/>
    <x v="0"/>
    <s v="GB"/>
    <s v="GBP"/>
    <d v="2016-06-22T20:42:24"/>
    <x v="409"/>
    <n v="1469220144"/>
    <n v="1466628144"/>
    <b v="0"/>
    <n v="15"/>
    <b v="1"/>
    <s v="film &amp; video/documentary"/>
    <n v="1.3680000000000001"/>
    <n v="45.6"/>
    <s v="film &amp; video"/>
    <s v="documentary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4-19T23:33:17"/>
    <x v="410"/>
    <n v="1434670397"/>
    <n v="1429486397"/>
    <b v="0"/>
    <n v="7"/>
    <b v="1"/>
    <s v="film &amp; video/documentary"/>
    <n v="1.2829999999999999"/>
    <n v="183.29"/>
    <s v="film &amp; video"/>
    <s v="documentary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1-20T04:13:24"/>
    <x v="411"/>
    <n v="1387688400"/>
    <n v="1384920804"/>
    <b v="0"/>
    <n v="241"/>
    <b v="1"/>
    <s v="film &amp; video/documentary"/>
    <n v="1.0105"/>
    <n v="125.79"/>
    <s v="film &amp; video"/>
    <s v="documentary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09T17:49:38"/>
    <x v="412"/>
    <n v="1343238578"/>
    <n v="1341856178"/>
    <b v="0"/>
    <n v="55"/>
    <b v="1"/>
    <s v="film &amp; video/documentary"/>
    <n v="1.2684"/>
    <n v="57.65"/>
    <s v="film &amp; video"/>
    <s v="documentary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6-19T21:03:31"/>
    <x v="413"/>
    <n v="1342731811"/>
    <n v="1340139811"/>
    <b v="0"/>
    <n v="171"/>
    <b v="1"/>
    <s v="film &amp; video/documentary"/>
    <n v="1.0508593749999999"/>
    <n v="78.66"/>
    <s v="film &amp; video"/>
    <s v="documentary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09-12T01:31:05"/>
    <x v="414"/>
    <n v="1381541465"/>
    <n v="1378949465"/>
    <b v="0"/>
    <n v="208"/>
    <b v="1"/>
    <s v="film &amp; video/documentary"/>
    <n v="1.0285405405405406"/>
    <n v="91.48"/>
    <s v="film &amp; video"/>
    <s v="documentary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09-22T20:26:42"/>
    <x v="415"/>
    <n v="1413547200"/>
    <n v="1411417602"/>
    <b v="0"/>
    <n v="21"/>
    <b v="1"/>
    <s v="film &amp; video/documentary"/>
    <n v="1.0214714285714286"/>
    <n v="68.099999999999994"/>
    <s v="film &amp; video"/>
    <s v="documentary"/>
  </r>
  <r>
    <s v="Fire in the Heart of the City"/>
    <s v="35,000 pounds of food to a city. Highlighting the &quot;Convoy New Britain&quot; event from birth to beyond."/>
    <n v="1000"/>
    <n v="1202.17"/>
    <x v="0"/>
    <s v="US"/>
    <s v="USD"/>
    <d v="2014-01-09T09:30:31"/>
    <x v="416"/>
    <n v="1391851831"/>
    <n v="1389259831"/>
    <b v="0"/>
    <n v="25"/>
    <b v="1"/>
    <s v="film &amp; video/documentary"/>
    <n v="1.2021700000000002"/>
    <n v="48.09"/>
    <s v="film &amp; video"/>
    <s v="documentary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d v="2013-03-27T23:17:40"/>
    <x v="417"/>
    <n v="1365395580"/>
    <n v="1364426260"/>
    <b v="0"/>
    <n v="52"/>
    <b v="1"/>
    <s v="film &amp; video/documentary"/>
    <n v="1.0024761904761905"/>
    <n v="202.42"/>
    <s v="film &amp; video"/>
    <s v="documentary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6-23T06:46:37"/>
    <x v="418"/>
    <n v="1437633997"/>
    <n v="1435041997"/>
    <b v="0"/>
    <n v="104"/>
    <b v="1"/>
    <s v="film &amp; video/documentary"/>
    <n v="1.0063392857142857"/>
    <n v="216.75"/>
    <s v="film &amp; video"/>
    <s v="documentary"/>
  </r>
  <r>
    <s v="BEYOND LOCAL"/>
    <s v="Beyond Local is a personal journey through an art-centric and musically talented community that fosters creativity."/>
    <n v="8000"/>
    <n v="8035"/>
    <x v="0"/>
    <s v="US"/>
    <s v="USD"/>
    <d v="2013-04-30T20:13:07"/>
    <x v="419"/>
    <n v="1372536787"/>
    <n v="1367352787"/>
    <b v="0"/>
    <n v="73"/>
    <b v="1"/>
    <s v="film &amp; video/documentary"/>
    <n v="1.004375"/>
    <n v="110.07"/>
    <s v="film &amp; video"/>
    <s v="documentary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2-12T05:40:31"/>
    <x v="420"/>
    <n v="1394772031"/>
    <n v="1392183631"/>
    <b v="0"/>
    <n v="3"/>
    <b v="0"/>
    <s v="film &amp; video/animation"/>
    <n v="4.3939393939393936E-3"/>
    <n v="4.83"/>
    <s v="film &amp; video"/>
    <s v="animation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6-22T11:47:36"/>
    <x v="421"/>
    <n v="1440157656"/>
    <n v="1434973656"/>
    <b v="0"/>
    <n v="6"/>
    <b v="0"/>
    <s v="film &amp; video/animation"/>
    <n v="2.0066666666666667E-2"/>
    <n v="50.17"/>
    <s v="film &amp; video"/>
    <s v="animation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8-12T06:14:57"/>
    <x v="422"/>
    <n v="1410416097"/>
    <n v="1407824097"/>
    <b v="0"/>
    <n v="12"/>
    <b v="0"/>
    <s v="film &amp; video/animation"/>
    <n v="1.0749999999999999E-2"/>
    <n v="35.83"/>
    <s v="film &amp; video"/>
    <s v="animation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5-06T22:13:50"/>
    <x v="423"/>
    <n v="1370470430"/>
    <n v="1367878430"/>
    <b v="0"/>
    <n v="13"/>
    <b v="0"/>
    <s v="film &amp; video/animation"/>
    <n v="7.6499999999999997E-3"/>
    <n v="11.77"/>
    <s v="film &amp; video"/>
    <s v="animation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1-26T09:01:39"/>
    <x v="424"/>
    <n v="1332748899"/>
    <n v="1327568499"/>
    <b v="0"/>
    <n v="5"/>
    <b v="0"/>
    <s v="film &amp; video/animation"/>
    <n v="6.7966666666666675E-2"/>
    <n v="40.78"/>
    <s v="film &amp; video"/>
    <s v="animation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09-28T20:40:04"/>
    <x v="425"/>
    <n v="1448660404"/>
    <n v="1443472804"/>
    <b v="0"/>
    <n v="2"/>
    <b v="0"/>
    <s v="film &amp; video/animation"/>
    <n v="1.2E-4"/>
    <n v="3"/>
    <s v="film &amp; video"/>
    <s v="animation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1-31T17:05:14"/>
    <x v="426"/>
    <n v="1456851914"/>
    <n v="1454259914"/>
    <b v="0"/>
    <n v="8"/>
    <b v="0"/>
    <s v="film &amp; video/animation"/>
    <n v="1.3299999999999999E-2"/>
    <n v="16.63"/>
    <s v="film &amp; video"/>
    <s v="animation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08T21:49:00"/>
    <x v="427"/>
    <n v="1445540340"/>
    <n v="1444340940"/>
    <b v="0"/>
    <n v="0"/>
    <b v="0"/>
    <s v="film &amp; video/animation"/>
    <n v="0"/>
    <e v="#DIV/0!"/>
    <s v="film &amp; video"/>
    <s v="animation"/>
  </r>
  <r>
    <s v="Little Clay Bible - Zacchaeus"/>
    <s v="Fresh, fun, entertaining Bible stories on YouTube, stop-motion style."/>
    <n v="12000"/>
    <n v="676"/>
    <x v="2"/>
    <s v="US"/>
    <s v="USD"/>
    <d v="2014-05-19T18:24:05"/>
    <x v="428"/>
    <n v="1402956000"/>
    <n v="1400523845"/>
    <b v="0"/>
    <n v="13"/>
    <b v="0"/>
    <s v="film &amp; video/animation"/>
    <n v="5.6333333333333332E-2"/>
    <n v="52"/>
    <s v="film &amp; video"/>
    <s v="animation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09-14T21:38:02"/>
    <x v="429"/>
    <n v="1259297940"/>
    <n v="1252964282"/>
    <b v="0"/>
    <n v="0"/>
    <b v="0"/>
    <s v="film &amp; video/animation"/>
    <n v="0"/>
    <e v="#DIV/0!"/>
    <s v="film &amp; video"/>
    <s v="animation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8-27T02:34:27"/>
    <x v="430"/>
    <n v="1378866867"/>
    <n v="1377570867"/>
    <b v="0"/>
    <n v="5"/>
    <b v="0"/>
    <s v="film &amp; video/animation"/>
    <n v="2.4E-2"/>
    <n v="4.8"/>
    <s v="film &amp; video"/>
    <s v="animation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6-05T20:54:43"/>
    <x v="431"/>
    <n v="1467752083"/>
    <n v="1465160083"/>
    <b v="0"/>
    <n v="8"/>
    <b v="0"/>
    <s v="film &amp; video/animation"/>
    <n v="0.13833333333333334"/>
    <n v="51.88"/>
    <s v="film &amp; video"/>
    <s v="animation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08-22T17:26:21"/>
    <x v="432"/>
    <n v="1445448381"/>
    <n v="1440264381"/>
    <b v="0"/>
    <n v="8"/>
    <b v="0"/>
    <s v="film &amp; video/animation"/>
    <n v="9.5000000000000001E-2"/>
    <n v="71.25"/>
    <s v="film &amp; video"/>
    <s v="animation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08-12T15:07:02"/>
    <x v="433"/>
    <n v="1444576022"/>
    <n v="1439392022"/>
    <b v="0"/>
    <n v="0"/>
    <b v="0"/>
    <s v="film &amp; video/animation"/>
    <n v="0"/>
    <e v="#DIV/0!"/>
    <s v="film &amp; video"/>
    <s v="animation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0-29T20:01:42"/>
    <x v="434"/>
    <n v="1385931702"/>
    <n v="1383076902"/>
    <b v="0"/>
    <n v="2"/>
    <b v="0"/>
    <s v="film &amp; video/animation"/>
    <n v="0.05"/>
    <n v="62.5"/>
    <s v="film &amp; video"/>
    <s v="animation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8-14T17:56:20"/>
    <x v="435"/>
    <n v="1379094980"/>
    <n v="1376502980"/>
    <b v="0"/>
    <n v="3"/>
    <b v="0"/>
    <s v="film &amp; video/animation"/>
    <n v="2.7272727272727273E-5"/>
    <n v="1"/>
    <s v="film &amp; video"/>
    <s v="animation"/>
  </r>
  <r>
    <s v="Blinky"/>
    <s v="Blinky is the story of a naÃ¯ve simpleton who suddenly finds himself struggling to adapt to changes within his environment."/>
    <n v="1000"/>
    <n v="0"/>
    <x v="2"/>
    <s v="US"/>
    <s v="USD"/>
    <d v="2013-07-01T08:41:53"/>
    <x v="436"/>
    <n v="1375260113"/>
    <n v="1372668113"/>
    <b v="0"/>
    <n v="0"/>
    <b v="0"/>
    <s v="film &amp; video/animation"/>
    <n v="0"/>
    <e v="#DIV/0!"/>
    <s v="film &amp; video"/>
    <s v="animation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08-09T07:38:46"/>
    <x v="437"/>
    <n v="1475912326"/>
    <n v="1470728326"/>
    <b v="0"/>
    <n v="0"/>
    <b v="0"/>
    <s v="film &amp; video/animation"/>
    <n v="0"/>
    <e v="#DIV/0!"/>
    <s v="film &amp; video"/>
    <s v="animation"/>
  </r>
  <r>
    <s v="In Game: The Animated Series"/>
    <s v="As Smyton pushes himself to become respected, he unlocks secrets about himself and the world around him."/>
    <n v="20000"/>
    <n v="1876"/>
    <x v="2"/>
    <s v="US"/>
    <s v="USD"/>
    <d v="2015-10-19T06:15:58"/>
    <x v="438"/>
    <n v="1447830958"/>
    <n v="1445235358"/>
    <b v="0"/>
    <n v="11"/>
    <b v="0"/>
    <s v="film &amp; video/animation"/>
    <n v="9.3799999999999994E-2"/>
    <n v="170.55"/>
    <s v="film &amp; video"/>
    <s v="animation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07T18:16:58"/>
    <x v="439"/>
    <n v="1413569818"/>
    <n v="1412705818"/>
    <b v="0"/>
    <n v="0"/>
    <b v="0"/>
    <s v="film &amp; video/animation"/>
    <n v="0"/>
    <e v="#DIV/0!"/>
    <s v="film &amp; video"/>
    <s v="animation"/>
  </r>
  <r>
    <s v="Consumed"/>
    <s v="A stop-motion animation made by a one girl team, with a camera, creativity, and a lot of determination."/>
    <n v="5000"/>
    <n v="5"/>
    <x v="2"/>
    <s v="US"/>
    <s v="USD"/>
    <d v="2016-02-23T23:39:13"/>
    <x v="440"/>
    <n v="1458859153"/>
    <n v="1456270753"/>
    <b v="0"/>
    <n v="1"/>
    <b v="0"/>
    <s v="film &amp; video/animation"/>
    <n v="1E-3"/>
    <n v="5"/>
    <s v="film &amp; video"/>
    <s v="animation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0-03T19:03:16"/>
    <x v="441"/>
    <n v="1383418996"/>
    <n v="1380826996"/>
    <b v="0"/>
    <n v="0"/>
    <b v="0"/>
    <s v="film &amp; video/animation"/>
    <n v="0"/>
    <e v="#DIV/0!"/>
    <s v="film &amp; video"/>
    <s v="animation"/>
  </r>
  <r>
    <s v="The Paranormal Idiot"/>
    <s v="Doomsday is here"/>
    <n v="17000"/>
    <n v="6691"/>
    <x v="2"/>
    <s v="US"/>
    <s v="USD"/>
    <d v="2015-01-20T21:19:43"/>
    <x v="442"/>
    <n v="1424380783"/>
    <n v="1421788783"/>
    <b v="0"/>
    <n v="17"/>
    <b v="0"/>
    <s v="film &amp; video/animation"/>
    <n v="0.39358823529411763"/>
    <n v="393.59"/>
    <s v="film &amp; video"/>
    <s v="animation"/>
  </r>
  <r>
    <s v="Bad Teddy Studios"/>
    <s v="We love cartoons!! We want to make more but it costs money to so. Be apart of your daily dose of WTF!?! Pledge now!!"/>
    <n v="10000"/>
    <n v="10"/>
    <x v="2"/>
    <s v="CA"/>
    <s v="CAD"/>
    <d v="2014-01-11T00:21:41"/>
    <x v="443"/>
    <n v="1391991701"/>
    <n v="1389399701"/>
    <b v="0"/>
    <n v="2"/>
    <b v="0"/>
    <s v="film &amp; video/animation"/>
    <n v="1E-3"/>
    <n v="5"/>
    <s v="film &amp; video"/>
    <s v="animation"/>
  </r>
  <r>
    <s v="Discovering the Other Woman"/>
    <s v="An upcoming animated web sitcom series centered around dealing with life, love, and relationships."/>
    <n v="1000"/>
    <n v="50"/>
    <x v="2"/>
    <s v="US"/>
    <s v="USD"/>
    <d v="2011-12-17T21:46:01"/>
    <x v="444"/>
    <n v="1329342361"/>
    <n v="1324158361"/>
    <b v="0"/>
    <n v="1"/>
    <b v="0"/>
    <s v="film &amp; video/animation"/>
    <n v="0.05"/>
    <n v="50"/>
    <s v="film &amp; video"/>
    <s v="animation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06T08:02:55"/>
    <x v="445"/>
    <n v="1432195375"/>
    <n v="1430899375"/>
    <b v="0"/>
    <n v="2"/>
    <b v="0"/>
    <s v="film &amp; video/animation"/>
    <n v="3.3333333333333335E-5"/>
    <n v="1"/>
    <s v="film &amp; video"/>
    <s v="animation"/>
  </r>
  <r>
    <s v="DisChord"/>
    <s v="A faith based animated short. (The same guy who said a picture is worth a thousand words also said a cartoon is worth two thousand.)"/>
    <n v="10500"/>
    <n v="766"/>
    <x v="2"/>
    <s v="US"/>
    <s v="USD"/>
    <d v="2015-02-02T02:00:20"/>
    <x v="446"/>
    <n v="1425434420"/>
    <n v="1422842420"/>
    <b v="0"/>
    <n v="16"/>
    <b v="0"/>
    <s v="film &amp; video/animation"/>
    <n v="7.2952380952380949E-2"/>
    <n v="47.88"/>
    <s v="film &amp; video"/>
    <s v="animation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2-26T13:19:23"/>
    <x v="447"/>
    <n v="1364041163"/>
    <n v="1361884763"/>
    <b v="0"/>
    <n v="1"/>
    <b v="0"/>
    <s v="film &amp; video/animation"/>
    <n v="1.6666666666666666E-4"/>
    <n v="5"/>
    <s v="film &amp; video"/>
    <s v="animation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d v="2014-04-24T18:11:35"/>
    <x v="448"/>
    <n v="1400091095"/>
    <n v="1398363095"/>
    <b v="0"/>
    <n v="4"/>
    <b v="0"/>
    <s v="film &amp; video/animation"/>
    <n v="3.2804E-2"/>
    <n v="20.5"/>
    <s v="film &amp; video"/>
    <s v="animation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09-17T13:38:05"/>
    <x v="449"/>
    <n v="1382017085"/>
    <n v="1379425085"/>
    <b v="0"/>
    <n v="5"/>
    <b v="0"/>
    <s v="film &amp; video/animation"/>
    <n v="2.2499999999999999E-2"/>
    <n v="9"/>
    <s v="film &amp; video"/>
    <s v="animation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d v="2014-01-15T22:43:20"/>
    <x v="450"/>
    <n v="1392417800"/>
    <n v="1389825800"/>
    <b v="0"/>
    <n v="7"/>
    <b v="0"/>
    <s v="film &amp; video/animation"/>
    <n v="7.92E-3"/>
    <n v="56.57"/>
    <s v="film &amp; video"/>
    <s v="animation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d v="2013-12-26T17:09:51"/>
    <x v="451"/>
    <n v="1390669791"/>
    <n v="1388077791"/>
    <b v="0"/>
    <n v="0"/>
    <b v="0"/>
    <s v="film &amp; video/animation"/>
    <n v="0"/>
    <e v="#DIV/0!"/>
    <s v="film &amp; video"/>
    <s v="animation"/>
  </r>
  <r>
    <s v="Lost in the Shadows"/>
    <s v="A man must find his way out of the depths of the shadows by using the aid of a little girl."/>
    <n v="750"/>
    <n v="480"/>
    <x v="2"/>
    <s v="US"/>
    <s v="USD"/>
    <d v="2015-04-13T16:53:35"/>
    <x v="452"/>
    <n v="1431536015"/>
    <n v="1428944015"/>
    <b v="0"/>
    <n v="12"/>
    <b v="0"/>
    <s v="film &amp; video/animation"/>
    <n v="0.64"/>
    <n v="40"/>
    <s v="film &amp; video"/>
    <s v="animation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03T19:47:59"/>
    <x v="453"/>
    <n v="1424375279"/>
    <n v="1422992879"/>
    <b v="0"/>
    <n v="2"/>
    <b v="0"/>
    <s v="film &amp; video/animation"/>
    <n v="2.740447957839262E-4"/>
    <n v="13"/>
    <s v="film &amp; video"/>
    <s v="animation"/>
  </r>
  <r>
    <s v="Super Hi-Speed Road Strikers"/>
    <s v="Itâ€™s an Action/Adventure Anime for The Yuusha Brave series, G1 Transformer, and the Fast and the Furious Fans!"/>
    <n v="10000"/>
    <n v="82"/>
    <x v="2"/>
    <s v="US"/>
    <s v="USD"/>
    <d v="2014-10-26T17:12:51"/>
    <x v="454"/>
    <n v="1417007640"/>
    <n v="1414343571"/>
    <b v="0"/>
    <n v="5"/>
    <b v="0"/>
    <s v="film &amp; video/animation"/>
    <n v="8.2000000000000007E-3"/>
    <n v="16.399999999999999"/>
    <s v="film &amp; video"/>
    <s v="animation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3-03T00:03:42"/>
    <x v="455"/>
    <n v="1334622660"/>
    <n v="1330733022"/>
    <b v="0"/>
    <n v="2"/>
    <b v="0"/>
    <s v="film &amp; video/animation"/>
    <n v="6.9230769230769226E-4"/>
    <n v="22.5"/>
    <s v="film &amp; video"/>
    <s v="animation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09-30T16:40:01"/>
    <x v="456"/>
    <n v="1382414340"/>
    <n v="1380559201"/>
    <b v="0"/>
    <n v="3"/>
    <b v="0"/>
    <s v="film &amp; video/animation"/>
    <n v="6.8631863186318634E-3"/>
    <n v="20.329999999999998"/>
    <s v="film &amp; video"/>
    <s v="animation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7-17T18:25:12"/>
    <x v="457"/>
    <n v="1408213512"/>
    <n v="1405621512"/>
    <b v="0"/>
    <n v="0"/>
    <b v="0"/>
    <s v="film &amp; video/animation"/>
    <n v="0"/>
    <e v="#DIV/0!"/>
    <s v="film &amp; video"/>
    <s v="animation"/>
  </r>
  <r>
    <s v="DE_dust2: Hacker's Wrath"/>
    <s v="An animated parody of the game, Counter-Strike. The sequel to the very popular Counter-Strike: DE_dust2. Hacker is back!"/>
    <n v="10000"/>
    <n v="821"/>
    <x v="2"/>
    <s v="GB"/>
    <s v="GBP"/>
    <d v="2013-04-14T16:47:40"/>
    <x v="458"/>
    <n v="1368550060"/>
    <n v="1365958060"/>
    <b v="0"/>
    <n v="49"/>
    <b v="0"/>
    <s v="film &amp; video/animation"/>
    <n v="8.2100000000000006E-2"/>
    <n v="16.760000000000002"/>
    <s v="film &amp; video"/>
    <s v="animation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09-14T15:22:07"/>
    <x v="459"/>
    <n v="1321201327"/>
    <n v="1316013727"/>
    <b v="0"/>
    <n v="1"/>
    <b v="0"/>
    <s v="film &amp; video/animation"/>
    <n v="6.4102564102564103E-4"/>
    <n v="25"/>
    <s v="film &amp; video"/>
    <s v="animation"/>
  </r>
  <r>
    <s v="Darwin's Kiss"/>
    <s v="An animated web series about biological evolution gone haywire."/>
    <n v="8500"/>
    <n v="25"/>
    <x v="2"/>
    <s v="US"/>
    <s v="USD"/>
    <d v="2014-04-30T13:01:15"/>
    <x v="460"/>
    <n v="1401595200"/>
    <n v="1398862875"/>
    <b v="0"/>
    <n v="2"/>
    <b v="0"/>
    <s v="film &amp; video/animation"/>
    <n v="2.9411764705882353E-3"/>
    <n v="12.5"/>
    <s v="film &amp; video"/>
    <s v="animation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5-13T20:19:27"/>
    <x v="461"/>
    <n v="1370204367"/>
    <n v="1368476367"/>
    <b v="0"/>
    <n v="0"/>
    <b v="0"/>
    <s v="film &amp; video/animation"/>
    <n v="0"/>
    <e v="#DIV/0!"/>
    <s v="film &amp; video"/>
    <s v="animation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d v="2011-06-11T03:02:21"/>
    <x v="462"/>
    <n v="1312945341"/>
    <n v="1307761341"/>
    <b v="0"/>
    <n v="0"/>
    <b v="0"/>
    <s v="film &amp; video/animation"/>
    <n v="0"/>
    <e v="#DIV/0!"/>
    <s v="film &amp; video"/>
    <s v="animation"/>
  </r>
  <r>
    <s v="Tuskegee Redtails"/>
    <s v="Depicts the contribution the Tuskegee airmen made in certain historical events that helped turn the tide in World War II."/>
    <n v="55000"/>
    <n v="1250"/>
    <x v="2"/>
    <s v="US"/>
    <s v="USD"/>
    <d v="2011-07-26T17:02:33"/>
    <x v="463"/>
    <n v="1316883753"/>
    <n v="1311699753"/>
    <b v="0"/>
    <n v="11"/>
    <b v="0"/>
    <s v="film &amp; video/animation"/>
    <n v="2.2727272727272728E-2"/>
    <n v="113.64"/>
    <s v="film &amp; video"/>
    <s v="animation"/>
  </r>
  <r>
    <s v="PokÃ©Movie - A PokÃ©monâ„¢ school project"/>
    <s v="We are three students that want to make a short PokÃ©mon movie as a school project!"/>
    <n v="1010"/>
    <n v="1"/>
    <x v="2"/>
    <s v="DE"/>
    <s v="EUR"/>
    <d v="2016-04-28T20:22:15"/>
    <x v="464"/>
    <n v="1463602935"/>
    <n v="1461874935"/>
    <b v="0"/>
    <n v="1"/>
    <b v="0"/>
    <s v="film &amp; video/animation"/>
    <n v="9.9009900990099011E-4"/>
    <n v="1"/>
    <s v="film &amp; video"/>
    <s v="animation"/>
  </r>
  <r>
    <s v="&quot;Amp&quot; A Story About a Robot"/>
    <s v="&quot;Amp&quot; is a short film about a robot with needs."/>
    <n v="512"/>
    <n v="138"/>
    <x v="2"/>
    <s v="US"/>
    <s v="USD"/>
    <d v="2014-06-11T02:52:54"/>
    <x v="465"/>
    <n v="1403837574"/>
    <n v="1402455174"/>
    <b v="0"/>
    <n v="8"/>
    <b v="0"/>
    <s v="film &amp; video/animation"/>
    <n v="0.26953125"/>
    <n v="17.25"/>
    <s v="film &amp; video"/>
    <s v="animation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8-08T22:37:44"/>
    <x v="466"/>
    <n v="1347057464"/>
    <n v="1344465464"/>
    <b v="0"/>
    <n v="5"/>
    <b v="0"/>
    <s v="film &amp; video/animation"/>
    <n v="7.6E-3"/>
    <n v="15.2"/>
    <s v="film &amp; video"/>
    <s v="animation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8-14T16:18:54"/>
    <x v="467"/>
    <n v="1348849134"/>
    <n v="1344961134"/>
    <b v="0"/>
    <n v="39"/>
    <b v="0"/>
    <s v="film &amp; video/animation"/>
    <n v="0.21575"/>
    <n v="110.64"/>
    <s v="film &amp; video"/>
    <s v="animation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5-12T04:01:23"/>
    <x v="468"/>
    <n v="1341978665"/>
    <n v="1336795283"/>
    <b v="0"/>
    <n v="0"/>
    <b v="0"/>
    <s v="film &amp; video/animation"/>
    <n v="0"/>
    <e v="#DIV/0!"/>
    <s v="film &amp; video"/>
    <s v="animation"/>
  </r>
  <r>
    <s v="Dreamland PERSONALISED Animated Shorts Film"/>
    <s v="Create a personalised animation film using your child's name and photo."/>
    <n v="6000"/>
    <n v="0"/>
    <x v="2"/>
    <s v="GB"/>
    <s v="GBP"/>
    <d v="2014-07-07T23:45:24"/>
    <x v="469"/>
    <n v="1409960724"/>
    <n v="1404776724"/>
    <b v="0"/>
    <n v="0"/>
    <b v="0"/>
    <s v="film &amp; video/animation"/>
    <n v="0"/>
    <e v="#DIV/0!"/>
    <s v="film &amp; video"/>
    <s v="animation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3-11-27T04:01:29"/>
    <x v="470"/>
    <n v="1389844800"/>
    <n v="1385524889"/>
    <b v="0"/>
    <n v="2"/>
    <b v="0"/>
    <s v="film &amp; video/animation"/>
    <n v="1.0200000000000001E-2"/>
    <n v="25.5"/>
    <s v="film &amp; video"/>
    <s v="animation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3-05T17:19:39"/>
    <x v="471"/>
    <n v="1397924379"/>
    <n v="1394039979"/>
    <b v="0"/>
    <n v="170"/>
    <b v="0"/>
    <s v="film &amp; video/animation"/>
    <n v="0.11892727272727273"/>
    <n v="38.479999999999997"/>
    <s v="film &amp; video"/>
    <s v="animation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7-24T22:08:38"/>
    <x v="472"/>
    <n v="1408831718"/>
    <n v="1406239718"/>
    <b v="0"/>
    <n v="5"/>
    <b v="0"/>
    <s v="film &amp; video/animation"/>
    <n v="0.17624999999999999"/>
    <n v="28.2"/>
    <s v="film &amp; video"/>
    <s v="animation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8-18T16:45:19"/>
    <x v="473"/>
    <n v="1410972319"/>
    <n v="1408380319"/>
    <b v="0"/>
    <n v="14"/>
    <b v="0"/>
    <s v="film &amp; video/animation"/>
    <n v="2.87E-2"/>
    <n v="61.5"/>
    <s v="film &amp; video"/>
    <s v="animation"/>
  </r>
  <r>
    <s v="TAO Mr. Fantastic!!"/>
    <s v="Time travel the light Mr. Fantastic!  Spin the dimensions toward other continuums and worlds.  Hold onto your panties."/>
    <n v="3300"/>
    <n v="1"/>
    <x v="2"/>
    <s v="US"/>
    <s v="USD"/>
    <d v="2017-01-18T07:53:49"/>
    <x v="474"/>
    <n v="1487318029"/>
    <n v="1484726029"/>
    <b v="0"/>
    <n v="1"/>
    <b v="0"/>
    <s v="film &amp; video/animation"/>
    <n v="3.0303030303030303E-4"/>
    <n v="1"/>
    <s v="film &amp; video"/>
    <s v="animation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4-06T02:04:03"/>
    <x v="475"/>
    <n v="1430877843"/>
    <n v="1428285843"/>
    <b v="0"/>
    <n v="0"/>
    <b v="0"/>
    <s v="film &amp; video/animation"/>
    <n v="0"/>
    <e v="#DIV/0!"/>
    <s v="film &amp; video"/>
    <s v="animation"/>
  </r>
  <r>
    <s v="Sight Word Music Videos"/>
    <s v="Animated Music Videos that teach kids how to read."/>
    <n v="220000"/>
    <n v="4906.59"/>
    <x v="2"/>
    <s v="US"/>
    <s v="USD"/>
    <d v="2014-04-28T23:24:01"/>
    <x v="476"/>
    <n v="1401767940"/>
    <n v="1398727441"/>
    <b v="0"/>
    <n v="124"/>
    <b v="0"/>
    <s v="film &amp; video/animation"/>
    <n v="2.2302681818181819E-2"/>
    <n v="39.57"/>
    <s v="film &amp; video"/>
    <s v="animation"/>
  </r>
  <r>
    <s v="Hymn of Unity"/>
    <s v="A Comedy-drama animation revolving around a man who finds a problematic pair of headphones that literally take over his whole life."/>
    <n v="1500"/>
    <n v="0"/>
    <x v="2"/>
    <s v="US"/>
    <s v="USD"/>
    <d v="2012-03-19T20:02:14"/>
    <x v="477"/>
    <n v="1337371334"/>
    <n v="1332187334"/>
    <b v="0"/>
    <n v="0"/>
    <b v="0"/>
    <s v="film &amp; video/animation"/>
    <n v="0"/>
    <e v="#DIV/0!"/>
    <s v="film &amp; video"/>
    <s v="animation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3-02T21:51:49"/>
    <x v="478"/>
    <n v="1427921509"/>
    <n v="1425333109"/>
    <b v="0"/>
    <n v="0"/>
    <b v="0"/>
    <s v="film &amp; video/animation"/>
    <n v="0"/>
    <e v="#DIV/0!"/>
    <s v="film &amp; video"/>
    <s v="animation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09-22T09:47:15"/>
    <x v="479"/>
    <n v="1416566835"/>
    <n v="1411379235"/>
    <b v="0"/>
    <n v="55"/>
    <b v="0"/>
    <s v="film &amp; video/animation"/>
    <n v="0.3256"/>
    <n v="88.8"/>
    <s v="film &amp; video"/>
    <s v="animation"/>
  </r>
  <r>
    <s v="The CafÃ©"/>
    <s v="To court his muse, an artist must first outsmart her dog.  A short animated film collaboration by Dana and Terrence Masson."/>
    <n v="40000"/>
    <n v="7764"/>
    <x v="2"/>
    <s v="US"/>
    <s v="USD"/>
    <d v="2013-07-10T12:00:15"/>
    <x v="480"/>
    <n v="1376049615"/>
    <n v="1373457615"/>
    <b v="0"/>
    <n v="140"/>
    <b v="0"/>
    <s v="film &amp; video/animation"/>
    <n v="0.19409999999999999"/>
    <n v="55.46"/>
    <s v="film &amp; video"/>
    <s v="animation"/>
  </r>
  <r>
    <s v="ERA"/>
    <s v="The year is 2043. Test subject David Beck has been augmented with psychokinetic abilities. He uses his newfound gifts to thwart evil."/>
    <n v="30000"/>
    <n v="1830"/>
    <x v="2"/>
    <s v="US"/>
    <s v="USD"/>
    <d v="2012-09-10T16:08:09"/>
    <x v="481"/>
    <n v="1349885289"/>
    <n v="1347293289"/>
    <b v="0"/>
    <n v="21"/>
    <b v="0"/>
    <s v="film &amp; video/animation"/>
    <n v="6.0999999999999999E-2"/>
    <n v="87.14"/>
    <s v="film &amp; video"/>
    <s v="animation"/>
  </r>
  <r>
    <s v="Animated Stand-up Routines Shenanigans"/>
    <s v="Help me quit my day job and also create animated Stand-up routines from local up and coming comedians."/>
    <n v="10000"/>
    <n v="10"/>
    <x v="2"/>
    <s v="US"/>
    <s v="USD"/>
    <d v="2016-03-18T21:31:30"/>
    <x v="482"/>
    <n v="1460644440"/>
    <n v="1458336690"/>
    <b v="0"/>
    <n v="1"/>
    <b v="0"/>
    <s v="film &amp; video/animation"/>
    <n v="1E-3"/>
    <n v="10"/>
    <s v="film &amp; video"/>
    <s v="animation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2-11-30T04:44:32"/>
    <x v="483"/>
    <n v="1359434672"/>
    <n v="1354250672"/>
    <b v="0"/>
    <n v="147"/>
    <b v="0"/>
    <s v="film &amp; video/animation"/>
    <n v="0.502"/>
    <n v="51.22"/>
    <s v="film &amp; video"/>
    <s v="animation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09-25T22:32:52"/>
    <x v="484"/>
    <n v="1446766372"/>
    <n v="1443220372"/>
    <b v="0"/>
    <n v="11"/>
    <b v="0"/>
    <s v="film &amp; video/animation"/>
    <n v="1.8625E-3"/>
    <n v="13.55"/>
    <s v="film &amp; video"/>
    <s v="animation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4-17T12:08:19"/>
    <x v="485"/>
    <n v="1368792499"/>
    <n v="1366200499"/>
    <b v="0"/>
    <n v="125"/>
    <b v="0"/>
    <s v="film &amp; video/animation"/>
    <n v="0.21906971229845085"/>
    <n v="66.52"/>
    <s v="film &amp; video"/>
    <s v="animation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5-02T22:37:19"/>
    <x v="486"/>
    <n v="1401662239"/>
    <n v="1399070239"/>
    <b v="0"/>
    <n v="1"/>
    <b v="0"/>
    <s v="film &amp; video/animation"/>
    <n v="9.0909090909090904E-5"/>
    <n v="50"/>
    <s v="film &amp; video"/>
    <s v="animation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0-26T14:16:34"/>
    <x v="487"/>
    <n v="1482678994"/>
    <n v="1477491394"/>
    <b v="0"/>
    <n v="0"/>
    <b v="0"/>
    <s v="film &amp; video/animation"/>
    <n v="0"/>
    <e v="#DIV/0!"/>
    <s v="film &amp; video"/>
    <s v="animation"/>
  </r>
  <r>
    <s v="City Animals independent cartoon series"/>
    <s v="When humans left the earth, the animals took over the city. What could go wrong? Well...everything!"/>
    <n v="12000"/>
    <n v="0"/>
    <x v="2"/>
    <s v="US"/>
    <s v="USD"/>
    <d v="2016-12-10T01:18:20"/>
    <x v="488"/>
    <n v="1483924700"/>
    <n v="1481332700"/>
    <b v="0"/>
    <n v="0"/>
    <b v="0"/>
    <s v="film &amp; video/animation"/>
    <n v="0"/>
    <e v="#DIV/0!"/>
    <s v="film &amp; video"/>
    <s v="animation"/>
  </r>
  <r>
    <s v="THE GUINEAS SHOW"/>
    <s v="Help America's favorite dysfunctional immigrant family THE GUINEAS launch the first season of their animated web series."/>
    <n v="74997"/>
    <n v="215"/>
    <x v="2"/>
    <s v="US"/>
    <s v="USD"/>
    <d v="2011-12-05T11:33:36"/>
    <x v="489"/>
    <n v="1325763180"/>
    <n v="1323084816"/>
    <b v="0"/>
    <n v="3"/>
    <b v="0"/>
    <s v="film &amp; video/animation"/>
    <n v="2.8667813379201833E-3"/>
    <n v="71.67"/>
    <s v="film &amp; video"/>
    <s v="animation"/>
  </r>
  <r>
    <s v="PROJECT IS CANCELLED"/>
    <s v="Cancelled"/>
    <n v="1000"/>
    <n v="0"/>
    <x v="2"/>
    <s v="US"/>
    <s v="USD"/>
    <d v="2012-07-23T23:14:45"/>
    <x v="490"/>
    <n v="1345677285"/>
    <n v="1343085285"/>
    <b v="0"/>
    <n v="0"/>
    <b v="0"/>
    <s v="film &amp; video/animation"/>
    <n v="0"/>
    <e v="#DIV/0!"/>
    <s v="film &amp; video"/>
    <s v="animation"/>
  </r>
  <r>
    <s v="Guess What? Gus"/>
    <s v="&quot;Guess What? Gus&quot; is a magical animated comedy that follow a new kid who playful antics for attention make the news."/>
    <n v="10000"/>
    <n v="0"/>
    <x v="2"/>
    <s v="US"/>
    <s v="USD"/>
    <d v="2015-12-28T23:34:59"/>
    <x v="491"/>
    <n v="1453937699"/>
    <n v="1451345699"/>
    <b v="0"/>
    <n v="0"/>
    <b v="0"/>
    <s v="film &amp; video/animation"/>
    <n v="0"/>
    <e v="#DIV/0!"/>
    <s v="film &amp; video"/>
    <s v="animation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08-14T00:50:30"/>
    <x v="492"/>
    <n v="1476319830"/>
    <n v="1471135830"/>
    <b v="0"/>
    <n v="0"/>
    <b v="0"/>
    <s v="film &amp; video/animation"/>
    <n v="0"/>
    <e v="#DIV/0!"/>
    <s v="film &amp; video"/>
    <s v="animation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4-20T17:25:38"/>
    <x v="493"/>
    <n v="1432142738"/>
    <n v="1429550738"/>
    <b v="0"/>
    <n v="0"/>
    <b v="0"/>
    <s v="film &amp; video/animation"/>
    <n v="0"/>
    <e v="#DIV/0!"/>
    <s v="film &amp; video"/>
    <s v="animation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d v="2014-06-09T19:56:05"/>
    <x v="494"/>
    <n v="1404356400"/>
    <n v="1402343765"/>
    <b v="0"/>
    <n v="3"/>
    <b v="0"/>
    <s v="film &amp; video/animation"/>
    <n v="1.5499999999999999E-3"/>
    <n v="10.33"/>
    <s v="film &amp; video"/>
    <s v="animation"/>
  </r>
  <r>
    <s v="Average Heroes pilot"/>
    <s v="two friends set out to conquer and reach the level cap of the quest watch, how will they do it when they're 2 teenage idiots"/>
    <n v="7000"/>
    <n v="0"/>
    <x v="2"/>
    <s v="US"/>
    <s v="USD"/>
    <d v="2015-06-16T19:51:45"/>
    <x v="495"/>
    <n v="1437076305"/>
    <n v="1434484305"/>
    <b v="0"/>
    <n v="0"/>
    <b v="0"/>
    <s v="film &amp; video/animation"/>
    <n v="0"/>
    <e v="#DIV/0!"/>
    <s v="film &amp; video"/>
    <s v="animation"/>
  </r>
  <r>
    <s v="Airships and Anatasia: The Movie"/>
    <s v="The movie is about the adventures of Ethan, Danna, The mysterious inventor and more."/>
    <n v="60000"/>
    <n v="1"/>
    <x v="2"/>
    <s v="US"/>
    <s v="USD"/>
    <d v="2013-12-12T22:21:14"/>
    <x v="496"/>
    <n v="1392070874"/>
    <n v="1386886874"/>
    <b v="0"/>
    <n v="1"/>
    <b v="0"/>
    <s v="film &amp; video/animation"/>
    <n v="1.6666666666666667E-5"/>
    <n v="1"/>
    <s v="film &amp; video"/>
    <s v="animation"/>
  </r>
  <r>
    <s v="Galaxy Probe Kids"/>
    <s v="live-action/animated series pilot."/>
    <n v="4480"/>
    <n v="30"/>
    <x v="2"/>
    <s v="US"/>
    <s v="USD"/>
    <d v="2014-11-02T00:54:25"/>
    <x v="497"/>
    <n v="1419483600"/>
    <n v="1414889665"/>
    <b v="0"/>
    <n v="3"/>
    <b v="0"/>
    <s v="film &amp; video/animation"/>
    <n v="6.6964285714285711E-3"/>
    <n v="10"/>
    <s v="film &amp; video"/>
    <s v="animation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1-11T18:17:29"/>
    <x v="498"/>
    <n v="1324664249"/>
    <n v="1321035449"/>
    <b v="0"/>
    <n v="22"/>
    <b v="0"/>
    <s v="film &amp; video/animation"/>
    <n v="4.5985132395404561E-2"/>
    <n v="136.09"/>
    <s v="film &amp; video"/>
    <s v="animation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08-18T21:29:28"/>
    <x v="499"/>
    <n v="1255381140"/>
    <n v="1250630968"/>
    <b v="0"/>
    <n v="26"/>
    <b v="0"/>
    <s v="film &amp; video/animation"/>
    <n v="9.5500000000000002E-2"/>
    <n v="73.459999999999994"/>
    <s v="film &amp; video"/>
    <s v="animation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3-10T21:15:51"/>
    <x v="500"/>
    <n v="1273356960"/>
    <n v="1268255751"/>
    <b v="0"/>
    <n v="4"/>
    <b v="0"/>
    <s v="film &amp; video/animation"/>
    <n v="3.307692307692308E-2"/>
    <n v="53.75"/>
    <s v="film &amp; video"/>
    <s v="animation"/>
  </r>
  <r>
    <s v="World War 4"/>
    <s v="Based on the invention portfolio of a patented inventor World War Four is a look into the future of warfare and humanity as a whole"/>
    <n v="10000"/>
    <n v="0"/>
    <x v="2"/>
    <s v="US"/>
    <s v="USD"/>
    <d v="2011-06-09T05:37:31"/>
    <x v="501"/>
    <n v="1310189851"/>
    <n v="1307597851"/>
    <b v="0"/>
    <n v="0"/>
    <b v="0"/>
    <s v="film &amp; video/animation"/>
    <n v="0"/>
    <e v="#DIV/0!"/>
    <s v="film &amp; video"/>
    <s v="animation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2-17T13:17:05"/>
    <x v="502"/>
    <n v="1332073025"/>
    <n v="1329484625"/>
    <b v="0"/>
    <n v="4"/>
    <b v="0"/>
    <s v="film &amp; video/animation"/>
    <n v="1.15E-2"/>
    <n v="57.5"/>
    <s v="film &amp; video"/>
    <s v="animation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4-12-18T12:38:23"/>
    <x v="503"/>
    <n v="1421498303"/>
    <n v="1418906303"/>
    <b v="0"/>
    <n v="9"/>
    <b v="0"/>
    <s v="film &amp; video/animation"/>
    <n v="1.7538461538461537E-2"/>
    <n v="12.67"/>
    <s v="film &amp; video"/>
    <s v="animation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2-10T23:36:27"/>
    <x v="504"/>
    <n v="1334097387"/>
    <n v="1328916987"/>
    <b v="0"/>
    <n v="5"/>
    <b v="0"/>
    <s v="film &amp; video/animation"/>
    <n v="1.3673469387755101E-2"/>
    <n v="67"/>
    <s v="film &amp; video"/>
    <s v="animation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1-10T02:21:26"/>
    <x v="505"/>
    <n v="1451010086"/>
    <n v="1447122086"/>
    <b v="0"/>
    <n v="14"/>
    <b v="0"/>
    <s v="film &amp; video/animation"/>
    <n v="4.3333333333333331E-3"/>
    <n v="3.71"/>
    <s v="film &amp; video"/>
    <s v="animation"/>
  </r>
  <r>
    <s v="Age of Spirit: The Battle in Heaven"/>
    <s v="A feature-length 3D animation that depicts what happened when the Son of the Morning rebelled against God."/>
    <n v="200000"/>
    <n v="250"/>
    <x v="2"/>
    <s v="US"/>
    <s v="USD"/>
    <d v="2013-07-11T13:15:20"/>
    <x v="506"/>
    <n v="1376140520"/>
    <n v="1373548520"/>
    <b v="0"/>
    <n v="1"/>
    <b v="0"/>
    <s v="film &amp; video/animation"/>
    <n v="1.25E-3"/>
    <n v="250"/>
    <s v="film &amp; video"/>
    <s v="animation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09-04T23:00:57"/>
    <x v="507"/>
    <n v="1350687657"/>
    <n v="1346799657"/>
    <b v="0"/>
    <n v="10"/>
    <b v="0"/>
    <s v="film &amp; video/animation"/>
    <n v="3.2000000000000001E-2"/>
    <n v="64"/>
    <s v="film &amp; video"/>
    <s v="animation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3-27T00:35:01"/>
    <x v="508"/>
    <n v="1337955240"/>
    <n v="1332808501"/>
    <b v="0"/>
    <n v="3"/>
    <b v="0"/>
    <s v="film &amp; video/animation"/>
    <n v="8.0000000000000002E-3"/>
    <n v="133.33000000000001"/>
    <s v="film &amp; video"/>
    <s v="animation"/>
  </r>
  <r>
    <s v="Indian in Chelsea - Web Animated series"/>
    <s v="A hilarious comedy podcast being turned into an animated series  about an indian servant and his boss."/>
    <n v="5000"/>
    <n v="10"/>
    <x v="2"/>
    <s v="GB"/>
    <s v="GBP"/>
    <d v="2015-05-29T15:09:30"/>
    <x v="509"/>
    <n v="1435504170"/>
    <n v="1432912170"/>
    <b v="0"/>
    <n v="1"/>
    <b v="0"/>
    <s v="film &amp; video/animation"/>
    <n v="2E-3"/>
    <n v="10"/>
    <s v="film &amp; video"/>
    <s v="animation"/>
  </r>
  <r>
    <s v="TPI Episode 2: Doomsday Dean"/>
    <s v="A mile below the Franco-Swiss border Dean manages to break the Large Hadron Collider and triggers the end of the world."/>
    <n v="14000"/>
    <n v="0"/>
    <x v="2"/>
    <s v="US"/>
    <s v="USD"/>
    <d v="2016-01-31T04:13:59"/>
    <x v="510"/>
    <n v="1456805639"/>
    <n v="1454213639"/>
    <b v="0"/>
    <n v="0"/>
    <b v="0"/>
    <s v="film &amp; video/animation"/>
    <n v="0"/>
    <e v="#DIV/0!"/>
    <s v="film &amp; video"/>
    <s v="animation"/>
  </r>
  <r>
    <s v="Stuck On An Eyeland"/>
    <s v="A project that incorporates animation and comic art into a relevant story. 4 boys, 1 eyeland, and a whole lot of drama!!!"/>
    <n v="5000"/>
    <n v="150"/>
    <x v="2"/>
    <s v="US"/>
    <s v="USD"/>
    <d v="2013-03-07T07:16:22"/>
    <x v="511"/>
    <n v="1365228982"/>
    <n v="1362640582"/>
    <b v="0"/>
    <n v="5"/>
    <b v="0"/>
    <s v="film &amp; video/animation"/>
    <n v="0.03"/>
    <n v="30"/>
    <s v="film &amp; video"/>
    <s v="animation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0-06T17:48:47"/>
    <x v="512"/>
    <n v="1479667727"/>
    <n v="1475776127"/>
    <b v="0"/>
    <n v="2"/>
    <b v="0"/>
    <s v="film &amp; video/animation"/>
    <n v="1.3749999999999999E-3"/>
    <n v="5.5"/>
    <s v="film &amp; video"/>
    <s v="animation"/>
  </r>
  <r>
    <s v="Paradigm Spiral - The Animated Series"/>
    <s v="A sci-fi fantasy 2.5D anime styled series about some guys trying to save the world, probably..."/>
    <n v="50000"/>
    <n v="6962"/>
    <x v="2"/>
    <s v="US"/>
    <s v="USD"/>
    <d v="2016-07-01T15:41:45"/>
    <x v="513"/>
    <n v="1471244400"/>
    <n v="1467387705"/>
    <b v="0"/>
    <n v="68"/>
    <b v="0"/>
    <s v="film &amp; video/animation"/>
    <n v="0.13924"/>
    <n v="102.38"/>
    <s v="film &amp; video"/>
    <s v="animation"/>
  </r>
  <r>
    <s v="I'm Sticking With You."/>
    <s v="A film created entirely out of paper, visual effects and found objects depicts how one man created a new life for himself."/>
    <n v="1500"/>
    <n v="50"/>
    <x v="2"/>
    <s v="CA"/>
    <s v="CAD"/>
    <d v="2014-07-10T14:44:07"/>
    <x v="514"/>
    <n v="1407595447"/>
    <n v="1405003447"/>
    <b v="0"/>
    <n v="3"/>
    <b v="0"/>
    <s v="film &amp; video/animation"/>
    <n v="3.3333333333333333E-2"/>
    <n v="16.670000000000002"/>
    <s v="film &amp; video"/>
    <s v="animation"/>
  </r>
  <r>
    <s v="A Tale of Faith - An Animated Short Film"/>
    <s v="A Tale of Faith is an animated short film based on the heartwarming tale by Rebbe Nachman of Breslov."/>
    <n v="97000"/>
    <n v="24651"/>
    <x v="2"/>
    <s v="US"/>
    <s v="USD"/>
    <d v="2015-11-19T11:46:41"/>
    <x v="515"/>
    <n v="1451389601"/>
    <n v="1447933601"/>
    <b v="0"/>
    <n v="34"/>
    <b v="0"/>
    <s v="film &amp; video/animation"/>
    <n v="0.25413402061855672"/>
    <n v="725.03"/>
    <s v="film &amp; video"/>
    <s v="animation"/>
  </r>
  <r>
    <s v="Shipmates"/>
    <s v="A big brother style comedy animation series starring famous seafarers"/>
    <n v="5000"/>
    <n v="0"/>
    <x v="2"/>
    <s v="GB"/>
    <s v="GBP"/>
    <d v="2015-03-28T18:41:20"/>
    <x v="516"/>
    <n v="1432752080"/>
    <n v="1427568080"/>
    <b v="0"/>
    <n v="0"/>
    <b v="0"/>
    <s v="film &amp; video/animation"/>
    <n v="0"/>
    <e v="#DIV/0!"/>
    <s v="film &amp; video"/>
    <s v="animation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1-03T14:46:01"/>
    <x v="517"/>
    <n v="1486046761"/>
    <n v="1483454761"/>
    <b v="0"/>
    <n v="3"/>
    <b v="0"/>
    <s v="film &amp; video/animation"/>
    <n v="1.3666666666666667E-2"/>
    <n v="68.33"/>
    <s v="film &amp; video"/>
    <s v="animation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8-07T14:47:04"/>
    <x v="518"/>
    <n v="1441550760"/>
    <n v="1438958824"/>
    <b v="0"/>
    <n v="0"/>
    <b v="0"/>
    <s v="film &amp; video/animation"/>
    <n v="0"/>
    <e v="#DIV/0!"/>
    <s v="film &amp; video"/>
    <s v="animation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1-05T09:23:41"/>
    <x v="519"/>
    <n v="1354699421"/>
    <n v="1352107421"/>
    <b v="0"/>
    <n v="70"/>
    <b v="0"/>
    <s v="film &amp; video/animation"/>
    <n v="0.22881426547787684"/>
    <n v="39.229999999999997"/>
    <s v="film &amp; video"/>
    <s v="animation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1-10T16:51:01"/>
    <x v="520"/>
    <n v="1449766261"/>
    <n v="1447174261"/>
    <b v="0"/>
    <n v="34"/>
    <b v="1"/>
    <s v="theater/plays"/>
    <n v="1.0209999999999999"/>
    <n v="150.15"/>
    <s v="theater"/>
    <s v="plays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0-03T02:13:39"/>
    <x v="521"/>
    <n v="1477976340"/>
    <n v="1475460819"/>
    <b v="0"/>
    <n v="56"/>
    <b v="1"/>
    <s v="theater/plays"/>
    <n v="1.0464"/>
    <n v="93.43"/>
    <s v="theater"/>
    <s v="plays"/>
  </r>
  <r>
    <s v="COMPASS PLAYERS"/>
    <s v="*** TO MAKE DONATIONS IN THE FUTURE                                   GO TO OUR WEBSITE: www.compassplayers.com ***"/>
    <n v="3000"/>
    <n v="3440"/>
    <x v="0"/>
    <s v="US"/>
    <s v="USD"/>
    <d v="2016-03-01T00:58:45"/>
    <x v="522"/>
    <n v="1458518325"/>
    <n v="1456793925"/>
    <b v="0"/>
    <n v="31"/>
    <b v="1"/>
    <s v="theater/plays"/>
    <n v="1.1466666666666667"/>
    <n v="110.97"/>
    <s v="theater"/>
    <s v="plays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8-22T03:11:16"/>
    <x v="523"/>
    <n v="1442805076"/>
    <n v="1440213076"/>
    <b v="0"/>
    <n v="84"/>
    <b v="1"/>
    <s v="theater/plays"/>
    <n v="1.206"/>
    <n v="71.790000000000006"/>
    <s v="theater"/>
    <s v="plays"/>
  </r>
  <r>
    <s v="Zero Down"/>
    <s v="Angel on the Corner need YOUR help to raise Â£3,500 to take Zero Down by Sarah Hehir to the Edinburgh Fringe Festival this August!"/>
    <n v="3500"/>
    <n v="3803.55"/>
    <x v="0"/>
    <s v="GB"/>
    <s v="GBP"/>
    <d v="2016-05-02T17:12:49"/>
    <x v="524"/>
    <n v="1464801169"/>
    <n v="1462209169"/>
    <b v="0"/>
    <n v="130"/>
    <b v="1"/>
    <s v="theater/plays"/>
    <n v="1.0867285714285715"/>
    <n v="29.26"/>
    <s v="theater"/>
    <s v="plays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7-30T09:37:21"/>
    <x v="525"/>
    <n v="1410601041"/>
    <n v="1406713041"/>
    <b v="0"/>
    <n v="12"/>
    <b v="1"/>
    <s v="theater/plays"/>
    <n v="1"/>
    <n v="1000"/>
    <s v="theater"/>
    <s v="plays"/>
  </r>
  <r>
    <s v="Victory by Madicken Malm"/>
    <s v="We have a brand new play. We urgently need your help to fund our production, which opens at Theatre503 on August 18th."/>
    <n v="1500"/>
    <n v="1710"/>
    <x v="0"/>
    <s v="GB"/>
    <s v="GBP"/>
    <d v="2015-07-07T14:12:24"/>
    <x v="526"/>
    <n v="1438966800"/>
    <n v="1436278344"/>
    <b v="0"/>
    <n v="23"/>
    <b v="1"/>
    <s v="theater/plays"/>
    <n v="1.1399999999999999"/>
    <n v="74.349999999999994"/>
    <s v="theater"/>
    <s v="plays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1-18T04:56:06"/>
    <x v="527"/>
    <n v="1487347500"/>
    <n v="1484715366"/>
    <b v="0"/>
    <n v="158"/>
    <b v="1"/>
    <s v="theater/plays"/>
    <n v="1.0085"/>
    <n v="63.83"/>
    <s v="theater"/>
    <s v="plays"/>
  </r>
  <r>
    <s v="Devastated No Matter What"/>
    <s v="A Festival Backed Production of a Full-Length Play."/>
    <n v="1150"/>
    <n v="1330"/>
    <x v="0"/>
    <s v="US"/>
    <s v="USD"/>
    <d v="2015-05-31T22:05:07"/>
    <x v="528"/>
    <n v="1434921600"/>
    <n v="1433109907"/>
    <b v="0"/>
    <n v="30"/>
    <b v="1"/>
    <s v="theater/plays"/>
    <n v="1.1565217391304348"/>
    <n v="44.33"/>
    <s v="theater"/>
    <s v="plays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6-12-21T00:44:54"/>
    <x v="529"/>
    <n v="1484110800"/>
    <n v="1482281094"/>
    <b v="0"/>
    <n v="18"/>
    <b v="1"/>
    <s v="theater/plays"/>
    <n v="1.3041666666666667"/>
    <n v="86.94"/>
    <s v="theater"/>
    <s v="plays"/>
  </r>
  <r>
    <s v="Corners Grove"/>
    <s v="Corners Grove is a coming-of-age play about leaving home, gender identity and the death of Whitney Houston; will benefit Win NYC."/>
    <n v="3405"/>
    <n v="3670"/>
    <x v="0"/>
    <s v="US"/>
    <s v="USD"/>
    <d v="2015-06-02T14:11:08"/>
    <x v="530"/>
    <n v="1435111200"/>
    <n v="1433254268"/>
    <b v="0"/>
    <n v="29"/>
    <b v="1"/>
    <s v="theater/plays"/>
    <n v="1.0778267254038179"/>
    <n v="126.55"/>
    <s v="theater"/>
    <s v="plays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1-02T01:33:49"/>
    <x v="531"/>
    <n v="1481957940"/>
    <n v="1478050429"/>
    <b v="0"/>
    <n v="31"/>
    <b v="1"/>
    <s v="theater/plays"/>
    <n v="1"/>
    <n v="129.03"/>
    <s v="theater"/>
    <s v="plays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d v="2016-04-13T00:10:08"/>
    <x v="532"/>
    <n v="1463098208"/>
    <n v="1460506208"/>
    <b v="0"/>
    <n v="173"/>
    <b v="1"/>
    <s v="theater/plays"/>
    <n v="1.2324999999999999"/>
    <n v="71.239999999999995"/>
    <s v="theater"/>
    <s v="plays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4-22T10:26:05"/>
    <x v="533"/>
    <n v="1463394365"/>
    <n v="1461320765"/>
    <b v="0"/>
    <n v="17"/>
    <b v="1"/>
    <s v="theater/plays"/>
    <n v="1.002"/>
    <n v="117.88"/>
    <s v="theater"/>
    <s v="plays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09-23T19:27:50"/>
    <x v="534"/>
    <n v="1446418800"/>
    <n v="1443036470"/>
    <b v="0"/>
    <n v="48"/>
    <b v="1"/>
    <s v="theater/plays"/>
    <n v="1.0466666666666666"/>
    <n v="327.08"/>
    <s v="theater"/>
    <s v="plays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6-12-07T13:05:05"/>
    <x v="535"/>
    <n v="1483707905"/>
    <n v="1481115905"/>
    <b v="0"/>
    <n v="59"/>
    <b v="1"/>
    <s v="theater/plays"/>
    <n v="1.0249999999999999"/>
    <n v="34.75"/>
    <s v="theater"/>
    <s v="plays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6-24T08:16:47"/>
    <x v="536"/>
    <n v="1438624800"/>
    <n v="1435133807"/>
    <b v="0"/>
    <n v="39"/>
    <b v="1"/>
    <s v="theater/plays"/>
    <n v="1.1825757575757576"/>
    <n v="100.06"/>
    <s v="theater"/>
    <s v="plays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0-05T18:26:31"/>
    <x v="537"/>
    <n v="1446665191"/>
    <n v="1444069591"/>
    <b v="0"/>
    <n v="59"/>
    <b v="1"/>
    <s v="theater/plays"/>
    <n v="1.2050000000000001"/>
    <n v="40.85"/>
    <s v="theater"/>
    <s v="plays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4-13T19:04:23"/>
    <x v="538"/>
    <n v="1463166263"/>
    <n v="1460574263"/>
    <b v="0"/>
    <n v="60"/>
    <b v="1"/>
    <s v="theater/plays"/>
    <n v="3.0242"/>
    <n v="252.02"/>
    <s v="theater"/>
    <s v="plays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6-14T01:11:47"/>
    <x v="539"/>
    <n v="1467681107"/>
    <n v="1465866707"/>
    <b v="0"/>
    <n v="20"/>
    <b v="1"/>
    <s v="theater/plays"/>
    <n v="1.00644"/>
    <n v="25.16"/>
    <s v="theater"/>
    <s v="plays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1-05T19:36:46"/>
    <x v="540"/>
    <n v="1423078606"/>
    <n v="1420486606"/>
    <b v="0"/>
    <n v="1"/>
    <b v="0"/>
    <s v="technology/web"/>
    <n v="6.666666666666667E-5"/>
    <n v="1"/>
    <s v="technology"/>
    <s v="web"/>
  </r>
  <r>
    <s v="Deviations"/>
    <s v="A website dedicated to local Kink Communities; to find others with matching interests and bring them together."/>
    <n v="4500"/>
    <n v="25"/>
    <x v="2"/>
    <s v="US"/>
    <s v="USD"/>
    <d v="2015-09-29T01:07:14"/>
    <x v="541"/>
    <n v="1446080834"/>
    <n v="1443488834"/>
    <b v="0"/>
    <n v="1"/>
    <b v="0"/>
    <s v="technology/web"/>
    <n v="5.5555555555555558E-3"/>
    <n v="25"/>
    <s v="technology"/>
    <s v="web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3-04T17:41:56"/>
    <x v="542"/>
    <n v="1462293716"/>
    <n v="1457113316"/>
    <b v="0"/>
    <n v="1"/>
    <b v="0"/>
    <s v="technology/web"/>
    <n v="3.9999999999999998E-6"/>
    <n v="1"/>
    <s v="technology"/>
    <s v="web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0-02T02:12:42"/>
    <x v="543"/>
    <n v="1414807962"/>
    <n v="1412215962"/>
    <b v="0"/>
    <n v="2"/>
    <b v="0"/>
    <s v="technology/web"/>
    <n v="3.1818181818181819E-3"/>
    <n v="35"/>
    <s v="technology"/>
    <s v="web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6-04T15:46:00"/>
    <x v="544"/>
    <n v="1467647160"/>
    <n v="1465055160"/>
    <b v="0"/>
    <n v="2"/>
    <b v="0"/>
    <s v="technology/web"/>
    <n v="1.2E-2"/>
    <n v="3"/>
    <s v="technology"/>
    <s v="web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0-06T14:13:09"/>
    <x v="545"/>
    <n v="1447600389"/>
    <n v="1444140789"/>
    <b v="0"/>
    <n v="34"/>
    <b v="0"/>
    <s v="technology/web"/>
    <n v="0.27383999999999997"/>
    <n v="402.71"/>
    <s v="technology"/>
    <s v="web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09-02T16:01:55"/>
    <x v="546"/>
    <n v="1445097715"/>
    <n v="1441209715"/>
    <b v="0"/>
    <n v="2"/>
    <b v="0"/>
    <s v="technology/web"/>
    <n v="8.6666666666666663E-4"/>
    <n v="26"/>
    <s v="technology"/>
    <s v="web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1-11T16:42:44"/>
    <x v="547"/>
    <n v="1455122564"/>
    <n v="1452530564"/>
    <b v="0"/>
    <n v="0"/>
    <b v="0"/>
    <s v="technology/web"/>
    <n v="0"/>
    <e v="#DIV/0!"/>
    <s v="technology"/>
    <s v="web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09-29T21:40:48"/>
    <x v="548"/>
    <n v="1446154848"/>
    <n v="1443562848"/>
    <b v="0"/>
    <n v="1"/>
    <b v="0"/>
    <s v="technology/web"/>
    <n v="8.9999999999999998E-4"/>
    <n v="9"/>
    <s v="technology"/>
    <s v="web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6-08T15:17:02"/>
    <x v="549"/>
    <n v="1436368622"/>
    <n v="1433776622"/>
    <b v="0"/>
    <n v="8"/>
    <b v="0"/>
    <s v="technology/web"/>
    <n v="2.7199999999999998E-2"/>
    <n v="8.5"/>
    <s v="technology"/>
    <s v="web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18T16:17:25"/>
    <x v="550"/>
    <n v="1485838800"/>
    <n v="1484756245"/>
    <b v="0"/>
    <n v="4"/>
    <b v="0"/>
    <s v="technology/web"/>
    <n v="7.0000000000000001E-3"/>
    <n v="8.75"/>
    <s v="technology"/>
    <s v="web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6-18T06:37:04"/>
    <x v="551"/>
    <n v="1438451580"/>
    <n v="1434609424"/>
    <b v="0"/>
    <n v="28"/>
    <b v="0"/>
    <s v="technology/web"/>
    <n v="5.0413333333333331E-2"/>
    <n v="135.04"/>
    <s v="technology"/>
    <s v="web"/>
  </r>
  <r>
    <s v="Spinnable Social Media"/>
    <s v="Axoral is a 3d interactive social media interface, with the potential to be so much more, but we need your help!"/>
    <n v="45000"/>
    <n v="0"/>
    <x v="2"/>
    <s v="CA"/>
    <s v="CAD"/>
    <d v="2015-11-10T14:48:16"/>
    <x v="552"/>
    <n v="1452350896"/>
    <n v="1447166896"/>
    <b v="0"/>
    <n v="0"/>
    <b v="0"/>
    <s v="technology/web"/>
    <n v="0"/>
    <e v="#DIV/0!"/>
    <s v="technology"/>
    <s v="web"/>
  </r>
  <r>
    <s v="sellorshopusa.com"/>
    <s v="Groundbreaking New Classifieds Website Grows Into Largest Nationwide Coverage By Turning Users Into Entrepreneurs"/>
    <n v="25000"/>
    <n v="123"/>
    <x v="2"/>
    <s v="US"/>
    <s v="USD"/>
    <d v="2014-10-15T17:16:31"/>
    <x v="553"/>
    <n v="1415988991"/>
    <n v="1413393391"/>
    <b v="0"/>
    <n v="6"/>
    <b v="0"/>
    <s v="technology/web"/>
    <n v="4.9199999999999999E-3"/>
    <n v="20.5"/>
    <s v="technology"/>
    <s v="web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09-19T16:26:12"/>
    <x v="554"/>
    <n v="1413735972"/>
    <n v="1411143972"/>
    <b v="0"/>
    <n v="22"/>
    <b v="0"/>
    <s v="technology/web"/>
    <n v="0.36589147286821705"/>
    <n v="64.36"/>
    <s v="technology"/>
    <s v="web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5-13T08:29:03"/>
    <x v="555"/>
    <n v="1465720143"/>
    <n v="1463128143"/>
    <b v="0"/>
    <n v="0"/>
    <b v="0"/>
    <s v="technology/web"/>
    <n v="0"/>
    <e v="#DIV/0!"/>
    <s v="technology"/>
    <s v="web"/>
  </r>
  <r>
    <s v="Braille Academy"/>
    <s v="An educational platform for learning Unified English Braille Code"/>
    <n v="8000"/>
    <n v="200"/>
    <x v="2"/>
    <s v="US"/>
    <s v="USD"/>
    <d v="2015-12-07T20:38:37"/>
    <x v="556"/>
    <n v="1452112717"/>
    <n v="1449520717"/>
    <b v="0"/>
    <n v="1"/>
    <b v="0"/>
    <s v="technology/web"/>
    <n v="2.5000000000000001E-2"/>
    <n v="200"/>
    <s v="technology"/>
    <s v="web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1-02T22:36:43"/>
    <x v="557"/>
    <n v="1480721803"/>
    <n v="1478126203"/>
    <b v="0"/>
    <n v="20"/>
    <b v="0"/>
    <s v="technology/web"/>
    <n v="9.1066666666666674E-3"/>
    <n v="68.3"/>
    <s v="technology"/>
    <s v="web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2-22T21:11:45"/>
    <x v="558"/>
    <n v="1427227905"/>
    <n v="1424639505"/>
    <b v="0"/>
    <n v="0"/>
    <b v="0"/>
    <s v="technology/web"/>
    <n v="0"/>
    <e v="#DIV/0!"/>
    <s v="technology"/>
    <s v="web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1-13T06:47:40"/>
    <x v="559"/>
    <n v="1449989260"/>
    <n v="1447397260"/>
    <b v="0"/>
    <n v="1"/>
    <b v="0"/>
    <s v="technology/web"/>
    <n v="2.0833333333333335E-4"/>
    <n v="50"/>
    <s v="technology"/>
    <s v="web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1-17T18:30:45"/>
    <x v="560"/>
    <n v="1418841045"/>
    <n v="1416249045"/>
    <b v="0"/>
    <n v="3"/>
    <b v="0"/>
    <s v="technology/web"/>
    <n v="1.2E-4"/>
    <n v="4"/>
    <s v="technology"/>
    <s v="web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d v="2015-09-21T15:48:33"/>
    <x v="561"/>
    <n v="1445874513"/>
    <n v="1442850513"/>
    <b v="0"/>
    <n v="2"/>
    <b v="0"/>
    <s v="technology/web"/>
    <n v="3.6666666666666666E-3"/>
    <n v="27.5"/>
    <s v="technology"/>
    <s v="web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1-18T09:20:15"/>
    <x v="562"/>
    <n v="1482052815"/>
    <n v="1479460815"/>
    <b v="0"/>
    <n v="0"/>
    <b v="0"/>
    <s v="technology/web"/>
    <n v="0"/>
    <e v="#DIV/0!"/>
    <s v="technology"/>
    <s v="web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1-18T01:40:47"/>
    <x v="563"/>
    <n v="1424137247"/>
    <n v="1421545247"/>
    <b v="0"/>
    <n v="2"/>
    <b v="0"/>
    <s v="technology/web"/>
    <n v="9.0666666666666662E-4"/>
    <n v="34"/>
    <s v="technology"/>
    <s v="web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2-11T22:37:55"/>
    <x v="564"/>
    <n v="1457822275"/>
    <n v="1455230275"/>
    <b v="0"/>
    <n v="1"/>
    <b v="0"/>
    <s v="technology/web"/>
    <n v="5.5555555555555558E-5"/>
    <n v="1"/>
    <s v="technology"/>
    <s v="web"/>
  </r>
  <r>
    <s v="EasyLearnings"/>
    <s v="Our objective is to provide a platform which helps teachers to provide courses to leaners in wide range of locations including Africa."/>
    <n v="25000"/>
    <n v="0"/>
    <x v="2"/>
    <s v="GB"/>
    <s v="GBP"/>
    <d v="2015-06-10T18:50:49"/>
    <x v="565"/>
    <n v="1436554249"/>
    <n v="1433962249"/>
    <b v="0"/>
    <n v="0"/>
    <b v="0"/>
    <s v="technology/web"/>
    <n v="0"/>
    <e v="#DIV/0!"/>
    <s v="technology"/>
    <s v="web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6-14T16:25:33"/>
    <x v="566"/>
    <n v="1468513533"/>
    <n v="1465921533"/>
    <b v="0"/>
    <n v="1"/>
    <b v="0"/>
    <s v="technology/web"/>
    <n v="2.0000000000000001E-4"/>
    <n v="1"/>
    <s v="technology"/>
    <s v="web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4-12-02T20:13:14"/>
    <x v="567"/>
    <n v="1420143194"/>
    <n v="1417551194"/>
    <b v="0"/>
    <n v="0"/>
    <b v="0"/>
    <s v="technology/web"/>
    <n v="0"/>
    <e v="#DIV/0!"/>
    <s v="technology"/>
    <s v="web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5-12-10T22:07:03"/>
    <x v="568"/>
    <n v="1452942000"/>
    <n v="1449785223"/>
    <b v="0"/>
    <n v="5"/>
    <b v="0"/>
    <s v="technology/web"/>
    <n v="0.01"/>
    <n v="49"/>
    <s v="technology"/>
    <s v="web"/>
  </r>
  <r>
    <s v="Mioti"/>
    <s v="Mioti is an indie game marketplace that doubles as a community for developers to join networks and discuss projects."/>
    <n v="2500"/>
    <n v="20"/>
    <x v="2"/>
    <s v="CA"/>
    <s v="CAD"/>
    <d v="2015-12-02T20:20:12"/>
    <x v="569"/>
    <n v="1451679612"/>
    <n v="1449087612"/>
    <b v="0"/>
    <n v="1"/>
    <b v="0"/>
    <s v="technology/web"/>
    <n v="8.0000000000000002E-3"/>
    <n v="20"/>
    <s v="technology"/>
    <s v="web"/>
  </r>
  <r>
    <s v="Relaunching in May"/>
    <s v="Humans have AM/FM/Satellite radio, kids have radio Disney, pets have DogCatRadio."/>
    <n v="85000"/>
    <n v="142"/>
    <x v="2"/>
    <s v="US"/>
    <s v="USD"/>
    <d v="2016-01-19T19:09:29"/>
    <x v="570"/>
    <n v="1455822569"/>
    <n v="1453230569"/>
    <b v="0"/>
    <n v="1"/>
    <b v="0"/>
    <s v="technology/web"/>
    <n v="1.6705882352941177E-3"/>
    <n v="142"/>
    <s v="technology"/>
    <s v="web"/>
  </r>
  <r>
    <s v="Snag-A-Slip"/>
    <s v="Snag-A-Slip is an online platform that connects boaters with awesome marinas and available boat slips so that they can book with ease."/>
    <n v="25000"/>
    <n v="106"/>
    <x v="2"/>
    <s v="US"/>
    <s v="USD"/>
    <d v="2015-07-07T19:35:23"/>
    <x v="571"/>
    <n v="1437969540"/>
    <n v="1436297723"/>
    <b v="0"/>
    <n v="2"/>
    <b v="0"/>
    <s v="technology/web"/>
    <n v="4.2399999999999998E-3"/>
    <n v="53"/>
    <s v="technology"/>
    <s v="web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0-05T17:11:28"/>
    <x v="572"/>
    <n v="1446660688"/>
    <n v="1444065088"/>
    <b v="0"/>
    <n v="0"/>
    <b v="0"/>
    <s v="technology/web"/>
    <n v="0"/>
    <e v="#DIV/0!"/>
    <s v="technology"/>
    <s v="web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4-11-20T01:12:11"/>
    <x v="573"/>
    <n v="1421543520"/>
    <n v="1416445931"/>
    <b v="0"/>
    <n v="9"/>
    <b v="0"/>
    <s v="technology/web"/>
    <n v="3.892538925389254E-3"/>
    <n v="38.44"/>
    <s v="technology"/>
    <s v="web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09-19T10:38:27"/>
    <x v="574"/>
    <n v="1476873507"/>
    <n v="1474281507"/>
    <b v="0"/>
    <n v="4"/>
    <b v="0"/>
    <s v="technology/web"/>
    <n v="7.1556350626118068E-3"/>
    <n v="20"/>
    <s v="technology"/>
    <s v="web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5-14T16:37:23"/>
    <x v="575"/>
    <n v="1434213443"/>
    <n v="1431621443"/>
    <b v="0"/>
    <n v="4"/>
    <b v="0"/>
    <s v="technology/web"/>
    <n v="4.3166666666666666E-3"/>
    <n v="64.75"/>
    <s v="technology"/>
    <s v="web"/>
  </r>
  <r>
    <s v="Uthtopia"/>
    <s v="UthTopia Is a social media organization that believes in positive online usage, youth mentorship, and youth empowerment."/>
    <n v="80000"/>
    <n v="1"/>
    <x v="2"/>
    <s v="US"/>
    <s v="USD"/>
    <d v="2015-01-27T11:19:12"/>
    <x v="576"/>
    <n v="1427537952"/>
    <n v="1422357552"/>
    <b v="0"/>
    <n v="1"/>
    <b v="0"/>
    <s v="technology/web"/>
    <n v="1.2500000000000001E-5"/>
    <n v="1"/>
    <s v="technology"/>
    <s v="web"/>
  </r>
  <r>
    <s v="everydayrelay"/>
    <s v="Emails are one of pervasively used mode of communication today. However, emails can be personal and sometimes discretion is needed."/>
    <n v="5000"/>
    <n v="10"/>
    <x v="2"/>
    <s v="US"/>
    <s v="USD"/>
    <d v="2016-03-21T14:08:22"/>
    <x v="577"/>
    <n v="1463753302"/>
    <n v="1458569302"/>
    <b v="0"/>
    <n v="1"/>
    <b v="0"/>
    <s v="technology/web"/>
    <n v="2E-3"/>
    <n v="10"/>
    <s v="technology"/>
    <s v="web"/>
  </r>
  <r>
    <s v="weBuy Crowdsourced Shopping"/>
    <s v="weBuy trade built on technology and Crowd Sourced Power"/>
    <n v="125000"/>
    <n v="14"/>
    <x v="2"/>
    <s v="GB"/>
    <s v="GBP"/>
    <d v="2015-08-14T13:53:13"/>
    <x v="578"/>
    <n v="1441633993"/>
    <n v="1439560393"/>
    <b v="0"/>
    <n v="7"/>
    <b v="0"/>
    <s v="technology/web"/>
    <n v="1.12E-4"/>
    <n v="2"/>
    <s v="technology"/>
    <s v="web"/>
  </r>
  <r>
    <s v="Course: Learn Cryptography"/>
    <s v="Learn classic and public key cryptography with a full proof-of-concept system in JavaScript."/>
    <n v="12000"/>
    <n v="175"/>
    <x v="2"/>
    <s v="US"/>
    <s v="USD"/>
    <d v="2014-11-25T20:27:03"/>
    <x v="579"/>
    <n v="1419539223"/>
    <n v="1416947223"/>
    <b v="0"/>
    <n v="5"/>
    <b v="0"/>
    <s v="technology/web"/>
    <n v="1.4583333333333334E-2"/>
    <n v="35"/>
    <s v="technology"/>
    <s v="web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8-23T21:47:47"/>
    <x v="580"/>
    <n v="1474580867"/>
    <n v="1471988867"/>
    <b v="0"/>
    <n v="1"/>
    <b v="0"/>
    <s v="technology/web"/>
    <n v="3.3333333333333332E-4"/>
    <n v="1"/>
    <s v="technology"/>
    <s v="web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d v="2015-07-03T00:18:24"/>
    <x v="581"/>
    <n v="1438474704"/>
    <n v="1435882704"/>
    <b v="0"/>
    <n v="0"/>
    <b v="0"/>
    <s v="technology/web"/>
    <n v="0"/>
    <e v="#DIV/0!"/>
    <s v="technology"/>
    <s v="web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2-20T17:45:19"/>
    <x v="582"/>
    <n v="1426442400"/>
    <n v="1424454319"/>
    <b v="0"/>
    <n v="0"/>
    <b v="0"/>
    <s v="technology/web"/>
    <n v="0"/>
    <e v="#DIV/0!"/>
    <s v="technology"/>
    <s v="web"/>
  </r>
  <r>
    <s v="HackersArchive.com"/>
    <s v="HackersArchive.com will help rid the web of viruses and scams found everywhere else you look!"/>
    <n v="9000"/>
    <n v="1"/>
    <x v="2"/>
    <s v="US"/>
    <s v="USD"/>
    <d v="2015-02-17T22:31:27"/>
    <x v="583"/>
    <n v="1426800687"/>
    <n v="1424212287"/>
    <b v="0"/>
    <n v="1"/>
    <b v="0"/>
    <s v="technology/web"/>
    <n v="1.1111111111111112E-4"/>
    <n v="1"/>
    <s v="technology"/>
    <s v="web"/>
  </r>
  <r>
    <s v="scriptCall - The Personal Presentation Platform"/>
    <s v="Script Call takes your presentation from the wall to your audience; from your device to theirs."/>
    <n v="1000"/>
    <n v="10"/>
    <x v="2"/>
    <s v="US"/>
    <s v="USD"/>
    <d v="2015-02-14T17:11:56"/>
    <x v="584"/>
    <n v="1426522316"/>
    <n v="1423933916"/>
    <b v="0"/>
    <n v="2"/>
    <b v="0"/>
    <s v="technology/web"/>
    <n v="0.01"/>
    <n v="5"/>
    <s v="technology"/>
    <s v="web"/>
  </r>
  <r>
    <s v="Link Card"/>
    <s v="SAVE UP TO 40% WHEN YOU SPEND!_x000a__x000a_PRE-ORDER YOUR LINK CARD TODAY"/>
    <n v="9000"/>
    <n v="0"/>
    <x v="2"/>
    <s v="GB"/>
    <s v="GBP"/>
    <d v="2015-10-06T09:22:57"/>
    <x v="585"/>
    <n v="1448928000"/>
    <n v="1444123377"/>
    <b v="0"/>
    <n v="0"/>
    <b v="0"/>
    <s v="technology/web"/>
    <n v="0"/>
    <e v="#DIV/0!"/>
    <s v="technology"/>
    <s v="web"/>
  </r>
  <r>
    <s v="Employ College 2K"/>
    <s v="Employ College is a movement for companies to hire college graduates from their respected institutions."/>
    <n v="10000"/>
    <n v="56"/>
    <x v="2"/>
    <s v="US"/>
    <s v="USD"/>
    <d v="2015-01-16T20:30:07"/>
    <x v="586"/>
    <n v="1424032207"/>
    <n v="1421440207"/>
    <b v="0"/>
    <n v="4"/>
    <b v="0"/>
    <s v="technology/web"/>
    <n v="5.5999999999999999E-3"/>
    <n v="14"/>
    <s v="technology"/>
    <s v="web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3-17T18:10:33"/>
    <x v="587"/>
    <n v="1429207833"/>
    <n v="1426615833"/>
    <b v="0"/>
    <n v="7"/>
    <b v="0"/>
    <s v="technology/web"/>
    <n v="9.0833333333333335E-2"/>
    <n v="389.29"/>
    <s v="technology"/>
    <s v="web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09-18T18:28:06"/>
    <x v="588"/>
    <n v="1479410886"/>
    <n v="1474223286"/>
    <b v="0"/>
    <n v="2"/>
    <b v="0"/>
    <s v="technology/web"/>
    <n v="3.3444444444444443E-2"/>
    <n v="150.5"/>
    <s v="technology"/>
    <s v="web"/>
  </r>
  <r>
    <s v="Get Neighborly"/>
    <s v="Services closer than you think..."/>
    <n v="7500"/>
    <n v="1"/>
    <x v="2"/>
    <s v="US"/>
    <s v="USD"/>
    <d v="2015-06-23T14:44:59"/>
    <x v="589"/>
    <n v="1436366699"/>
    <n v="1435070699"/>
    <b v="0"/>
    <n v="1"/>
    <b v="0"/>
    <s v="technology/web"/>
    <n v="1.3333333333333334E-4"/>
    <n v="1"/>
    <s v="technology"/>
    <s v="web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1-08T13:18:51"/>
    <x v="590"/>
    <n v="1454936460"/>
    <n v="1452259131"/>
    <b v="0"/>
    <n v="9"/>
    <b v="0"/>
    <s v="technology/web"/>
    <n v="4.4600000000000001E-2"/>
    <n v="24.78"/>
    <s v="technology"/>
    <s v="web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6-22T13:02:10"/>
    <x v="591"/>
    <n v="1437570130"/>
    <n v="1434978130"/>
    <b v="0"/>
    <n v="2"/>
    <b v="0"/>
    <s v="technology/web"/>
    <n v="6.0999999999999997E-4"/>
    <n v="30.5"/>
    <s v="technology"/>
    <s v="web"/>
  </r>
  <r>
    <s v="Go Start A Biz"/>
    <s v="Together, we can build a FREE, business start-up system that will help aspiring entrepreneurs change their economic circumstances."/>
    <n v="7500"/>
    <n v="250"/>
    <x v="2"/>
    <s v="US"/>
    <s v="USD"/>
    <d v="2014-11-03T05:34:20"/>
    <x v="592"/>
    <n v="1417584860"/>
    <n v="1414992860"/>
    <b v="0"/>
    <n v="1"/>
    <b v="0"/>
    <s v="technology/web"/>
    <n v="3.3333333333333333E-2"/>
    <n v="250"/>
    <s v="technology"/>
    <s v="web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3-07T16:15:45"/>
    <x v="593"/>
    <n v="1428333345"/>
    <n v="1425744945"/>
    <b v="0"/>
    <n v="7"/>
    <b v="0"/>
    <s v="technology/web"/>
    <n v="0.23"/>
    <n v="16.43"/>
    <s v="technology"/>
    <s v="web"/>
  </r>
  <r>
    <s v="Unleashed Fitness"/>
    <s v="Creating a fitness site that will change the fitness game forever!"/>
    <n v="25000"/>
    <n v="26"/>
    <x v="2"/>
    <s v="US"/>
    <s v="USD"/>
    <d v="2016-03-17T18:43:26"/>
    <x v="594"/>
    <n v="1460832206"/>
    <n v="1458240206"/>
    <b v="0"/>
    <n v="2"/>
    <b v="0"/>
    <s v="technology/web"/>
    <n v="1.0399999999999999E-3"/>
    <n v="13"/>
    <s v="technology"/>
    <s v="web"/>
  </r>
  <r>
    <s v="MyBestInterest.org"/>
    <s v="MyBestInterest.org elminates election research by quickly identifying the candidates that will best represent your interests."/>
    <n v="100000"/>
    <n v="426"/>
    <x v="2"/>
    <s v="US"/>
    <s v="USD"/>
    <d v="2015-03-20T01:40:38"/>
    <x v="595"/>
    <n v="1430703638"/>
    <n v="1426815638"/>
    <b v="0"/>
    <n v="8"/>
    <b v="0"/>
    <s v="technology/web"/>
    <n v="4.2599999999999999E-3"/>
    <n v="53.25"/>
    <s v="technology"/>
    <s v="web"/>
  </r>
  <r>
    <s v="DigitaliBook free library"/>
    <s v="We present digitaibook,com site which can become a free electronic library with your help,"/>
    <n v="20000"/>
    <n v="6"/>
    <x v="2"/>
    <s v="US"/>
    <s v="USD"/>
    <d v="2016-10-03T21:31:32"/>
    <x v="596"/>
    <n v="1478122292"/>
    <n v="1475530292"/>
    <b v="0"/>
    <n v="2"/>
    <b v="0"/>
    <s v="technology/web"/>
    <n v="2.9999999999999997E-4"/>
    <n v="3"/>
    <s v="technology"/>
    <s v="web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6-24T16:55:35"/>
    <x v="597"/>
    <n v="1469980800"/>
    <n v="1466787335"/>
    <b v="0"/>
    <n v="2"/>
    <b v="0"/>
    <s v="technology/web"/>
    <n v="2.6666666666666666E-3"/>
    <n v="10"/>
    <s v="technology"/>
    <s v="web"/>
  </r>
  <r>
    <s v="Goals not creeds"/>
    <s v="This is a project to create a crowd-funding site for Urantia Book readers worldwide."/>
    <n v="2500"/>
    <n v="850"/>
    <x v="2"/>
    <s v="US"/>
    <s v="USD"/>
    <d v="2014-11-05T00:03:01"/>
    <x v="598"/>
    <n v="1417737781"/>
    <n v="1415145781"/>
    <b v="0"/>
    <n v="7"/>
    <b v="0"/>
    <s v="technology/web"/>
    <n v="0.34"/>
    <n v="121.43"/>
    <s v="technology"/>
    <s v="web"/>
  </r>
  <r>
    <s v="Mail 4 Jail"/>
    <s v="We send care packages to incarcerated individuals throughout the country that include specific items hand picked by the sender."/>
    <n v="50000"/>
    <n v="31"/>
    <x v="2"/>
    <s v="US"/>
    <s v="USD"/>
    <d v="2015-02-12T19:30:02"/>
    <x v="599"/>
    <n v="1425827760"/>
    <n v="1423769402"/>
    <b v="0"/>
    <n v="2"/>
    <b v="0"/>
    <s v="technology/web"/>
    <n v="6.2E-4"/>
    <n v="15.5"/>
    <s v="technology"/>
    <s v="web"/>
  </r>
  <r>
    <s v="Anaheim California here we come but we need your help."/>
    <s v="Science Technology Engineering and Math + youth = a brighter tomorrow."/>
    <n v="5000"/>
    <n v="100"/>
    <x v="1"/>
    <s v="US"/>
    <s v="USD"/>
    <d v="2015-03-10T19:09:22"/>
    <x v="600"/>
    <n v="1431198562"/>
    <n v="1426014562"/>
    <b v="0"/>
    <n v="1"/>
    <b v="0"/>
    <s v="technology/web"/>
    <n v="0.02"/>
    <n v="100"/>
    <s v="technology"/>
    <s v="web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1-26T20:35:39"/>
    <x v="601"/>
    <n v="1419626139"/>
    <n v="1417034139"/>
    <b v="0"/>
    <n v="6"/>
    <b v="0"/>
    <s v="technology/web"/>
    <n v="1.4E-2"/>
    <n v="23.33"/>
    <s v="technology"/>
    <s v="web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5-19T19:03:35"/>
    <x v="602"/>
    <n v="1434654215"/>
    <n v="1432062215"/>
    <b v="0"/>
    <n v="0"/>
    <b v="0"/>
    <s v="technology/web"/>
    <n v="0"/>
    <e v="#DIV/0!"/>
    <s v="technology"/>
    <s v="web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7-15T15:20:23"/>
    <x v="603"/>
    <n v="1408029623"/>
    <n v="1405437623"/>
    <b v="0"/>
    <n v="13"/>
    <b v="0"/>
    <s v="technology/web"/>
    <n v="3.9334666666666664E-2"/>
    <n v="45.39"/>
    <s v="technology"/>
    <s v="web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7-29T00:50:56"/>
    <x v="604"/>
    <n v="1409187056"/>
    <n v="1406595056"/>
    <b v="0"/>
    <n v="0"/>
    <b v="0"/>
    <s v="technology/web"/>
    <n v="0"/>
    <e v="#DIV/0!"/>
    <s v="technology"/>
    <s v="web"/>
  </r>
  <r>
    <s v="Teach Your Parents iPad (Canceled)"/>
    <s v="An iPad support care package for your parents / seniors."/>
    <n v="5000"/>
    <n v="131"/>
    <x v="1"/>
    <s v="US"/>
    <s v="USD"/>
    <d v="2015-07-09T08:35:08"/>
    <x v="605"/>
    <n v="1440318908"/>
    <n v="1436430908"/>
    <b v="0"/>
    <n v="8"/>
    <b v="0"/>
    <s v="technology/web"/>
    <n v="2.6200000000000001E-2"/>
    <n v="16.38"/>
    <s v="technology"/>
    <s v="web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4-08T15:36:49"/>
    <x v="606"/>
    <n v="1432479600"/>
    <n v="1428507409"/>
    <b v="0"/>
    <n v="1"/>
    <b v="0"/>
    <s v="technology/web"/>
    <n v="2E-3"/>
    <n v="10"/>
    <s v="technology"/>
    <s v="web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0-23T19:48:56"/>
    <x v="607"/>
    <n v="1448225336"/>
    <n v="1445629736"/>
    <b v="0"/>
    <n v="0"/>
    <b v="0"/>
    <s v="technology/web"/>
    <n v="0"/>
    <e v="#DIV/0!"/>
    <s v="technology"/>
    <s v="web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5-16T22:06:20"/>
    <x v="608"/>
    <n v="1434405980"/>
    <n v="1431813980"/>
    <b v="0"/>
    <n v="5"/>
    <b v="0"/>
    <s v="technology/web"/>
    <n v="9.7400000000000004E-3"/>
    <n v="292.2"/>
    <s v="technology"/>
    <s v="web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0-30T00:49:04"/>
    <x v="609"/>
    <n v="1448761744"/>
    <n v="1446166144"/>
    <b v="0"/>
    <n v="1"/>
    <b v="0"/>
    <s v="technology/web"/>
    <n v="6.41025641025641E-3"/>
    <n v="5"/>
    <s v="technology"/>
    <s v="web"/>
  </r>
  <r>
    <s v="UniteChrist (Canceled)"/>
    <s v="We are creating a Christian social network to empower, educate, and connect Christians all over the world."/>
    <n v="13803"/>
    <n v="0"/>
    <x v="1"/>
    <s v="US"/>
    <s v="USD"/>
    <d v="2015-03-23T19:56:26"/>
    <x v="610"/>
    <n v="1429732586"/>
    <n v="1427140586"/>
    <b v="0"/>
    <n v="0"/>
    <b v="0"/>
    <s v="technology/web"/>
    <n v="0"/>
    <e v="#DIV/0!"/>
    <s v="technology"/>
    <s v="web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5-11-20T13:27:17"/>
    <x v="611"/>
    <n v="1453210037"/>
    <n v="1448026037"/>
    <b v="0"/>
    <n v="0"/>
    <b v="0"/>
    <s v="technology/web"/>
    <n v="0"/>
    <e v="#DIV/0!"/>
    <s v="technology"/>
    <s v="web"/>
  </r>
  <r>
    <s v="Web Streaming 2.0 (Canceled)"/>
    <s v="A Fast and Reliable new Web platform to stream videos from Internet"/>
    <n v="10000"/>
    <n v="0"/>
    <x v="1"/>
    <s v="IT"/>
    <s v="EUR"/>
    <d v="2016-08-03T00:45:46"/>
    <x v="612"/>
    <n v="1472777146"/>
    <n v="1470185146"/>
    <b v="0"/>
    <n v="0"/>
    <b v="0"/>
    <s v="technology/web"/>
    <n v="0"/>
    <e v="#DIV/0!"/>
    <s v="technology"/>
    <s v="web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08-31T11:55:20"/>
    <x v="613"/>
    <n v="1443675540"/>
    <n v="1441022120"/>
    <b v="0"/>
    <n v="121"/>
    <b v="0"/>
    <s v="technology/web"/>
    <n v="0.21363333333333334"/>
    <n v="105.93"/>
    <s v="technology"/>
    <s v="web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5-25T01:29:00"/>
    <x v="614"/>
    <n v="1466731740"/>
    <n v="1464139740"/>
    <b v="0"/>
    <n v="0"/>
    <b v="0"/>
    <s v="technology/web"/>
    <n v="0"/>
    <e v="#DIV/0!"/>
    <s v="technology"/>
    <s v="web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8-26T02:55:59"/>
    <x v="615"/>
    <n v="1443149759"/>
    <n v="1440557759"/>
    <b v="0"/>
    <n v="0"/>
    <b v="0"/>
    <s v="technology/web"/>
    <n v="0"/>
    <e v="#DIV/0!"/>
    <s v="technology"/>
    <s v="web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1-26T09:01:47"/>
    <x v="616"/>
    <n v="1488013307"/>
    <n v="1485421307"/>
    <b v="0"/>
    <n v="0"/>
    <b v="0"/>
    <s v="technology/web"/>
    <n v="0"/>
    <e v="#DIV/0!"/>
    <s v="technology"/>
    <s v="web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3-24T08:14:03"/>
    <x v="617"/>
    <n v="1431072843"/>
    <n v="1427184843"/>
    <b v="0"/>
    <n v="3"/>
    <b v="0"/>
    <s v="technology/web"/>
    <n v="0.03"/>
    <n v="20"/>
    <s v="technology"/>
    <s v="web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1-09T19:26:43"/>
    <x v="618"/>
    <n v="1449689203"/>
    <n v="1447097203"/>
    <b v="0"/>
    <n v="0"/>
    <b v="0"/>
    <s v="technology/web"/>
    <n v="0"/>
    <e v="#DIV/0!"/>
    <s v="technology"/>
    <s v="web"/>
  </r>
  <r>
    <s v="Big Data (Canceled)"/>
    <s v="Big Data Sets for researchers interested in improving the quality of life."/>
    <n v="2500000"/>
    <n v="1"/>
    <x v="1"/>
    <s v="US"/>
    <s v="USD"/>
    <d v="2014-09-26T15:36:30"/>
    <x v="619"/>
    <n v="1416933390"/>
    <n v="1411745790"/>
    <b v="0"/>
    <n v="1"/>
    <b v="0"/>
    <s v="technology/web"/>
    <n v="3.9999999999999998E-7"/>
    <n v="1"/>
    <s v="technology"/>
    <s v="web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7-11T17:12:18"/>
    <x v="620"/>
    <n v="1408986738"/>
    <n v="1405098738"/>
    <b v="0"/>
    <n v="1"/>
    <b v="0"/>
    <s v="technology/web"/>
    <n v="0.01"/>
    <n v="300"/>
    <s v="technology"/>
    <s v="web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6-07T23:42:17"/>
    <x v="621"/>
    <n v="1467934937"/>
    <n v="1465342937"/>
    <b v="0"/>
    <n v="3"/>
    <b v="0"/>
    <s v="technology/web"/>
    <n v="1.044E-2"/>
    <n v="87"/>
    <s v="technology"/>
    <s v="web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6-11T18:35:38"/>
    <x v="622"/>
    <n v="1467398138"/>
    <n v="1465670138"/>
    <b v="0"/>
    <n v="9"/>
    <b v="0"/>
    <s v="technology/web"/>
    <n v="5.6833333333333333E-2"/>
    <n v="37.89"/>
    <s v="technology"/>
    <s v="web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4-28T00:13:17"/>
    <x v="623"/>
    <n v="1432771997"/>
    <n v="1430179997"/>
    <b v="0"/>
    <n v="0"/>
    <b v="0"/>
    <s v="technology/web"/>
    <n v="0"/>
    <e v="#DIV/0!"/>
    <s v="technology"/>
    <s v="web"/>
  </r>
  <r>
    <s v="NeedSomeLoven.com (Canceled)"/>
    <s v="I am designing a fun, high tech dating website, with over 25 cool features. It is innovate as well as user friendly."/>
    <n v="5000"/>
    <n v="0"/>
    <x v="1"/>
    <s v="US"/>
    <s v="USD"/>
    <d v="2015-04-14T23:44:01"/>
    <x v="624"/>
    <n v="1431647041"/>
    <n v="1429055041"/>
    <b v="0"/>
    <n v="0"/>
    <b v="0"/>
    <s v="technology/web"/>
    <n v="0"/>
    <e v="#DIV/0!"/>
    <s v="technology"/>
    <s v="web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2-24T21:29:37"/>
    <x v="625"/>
    <n v="1490560177"/>
    <n v="1487971777"/>
    <b v="0"/>
    <n v="0"/>
    <b v="0"/>
    <s v="technology/web"/>
    <n v="0"/>
    <e v="#DIV/0!"/>
    <s v="technology"/>
    <s v="web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7-13T13:25:39"/>
    <x v="626"/>
    <n v="1439644920"/>
    <n v="1436793939"/>
    <b v="0"/>
    <n v="39"/>
    <b v="0"/>
    <s v="technology/web"/>
    <n v="0.17380000000000001"/>
    <n v="111.41"/>
    <s v="technology"/>
    <s v="web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1-15T07:21:51"/>
    <x v="627"/>
    <n v="1457996400"/>
    <n v="1452842511"/>
    <b v="0"/>
    <n v="1"/>
    <b v="0"/>
    <s v="technology/web"/>
    <n v="2.0000000000000001E-4"/>
    <n v="90"/>
    <s v="technology"/>
    <s v="web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6-13T16:37:37"/>
    <x v="628"/>
    <n v="1405269457"/>
    <n v="1402677457"/>
    <b v="0"/>
    <n v="0"/>
    <b v="0"/>
    <s v="technology/web"/>
    <n v="0"/>
    <e v="#DIV/0!"/>
    <s v="technology"/>
    <s v="web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4-14T15:18:28"/>
    <x v="629"/>
    <n v="1463239108"/>
    <n v="1460647108"/>
    <b v="0"/>
    <n v="3"/>
    <b v="0"/>
    <s v="technology/web"/>
    <n v="1.75E-3"/>
    <n v="116.67"/>
    <s v="technology"/>
    <s v="web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8-07T14:52:01"/>
    <x v="630"/>
    <n v="1441516200"/>
    <n v="1438959121"/>
    <b v="0"/>
    <n v="1"/>
    <b v="0"/>
    <s v="technology/web"/>
    <n v="8.3340278356529708E-4"/>
    <n v="10"/>
    <s v="technology"/>
    <s v="web"/>
  </r>
  <r>
    <s v="Brevity: A Powerful Online Publishing Software! (Canceled)"/>
    <s v="A Powerful Multimedia-Rich Software that aims at making online publishing very simple."/>
    <n v="50000"/>
    <n v="690"/>
    <x v="1"/>
    <s v="CA"/>
    <s v="CAD"/>
    <d v="2016-04-29T18:32:09"/>
    <x v="631"/>
    <n v="1464460329"/>
    <n v="1461954729"/>
    <b v="0"/>
    <n v="9"/>
    <b v="0"/>
    <s v="technology/web"/>
    <n v="1.38E-2"/>
    <n v="76.67"/>
    <s v="technology"/>
    <s v="web"/>
  </r>
  <r>
    <s v="UniWherse.com - Bring students future (Canceled)"/>
    <s v="Our goal is to create a system, students can find universities that best match their interests."/>
    <n v="20000"/>
    <n v="0"/>
    <x v="1"/>
    <s v="NL"/>
    <s v="EUR"/>
    <d v="2015-10-26T15:49:25"/>
    <x v="632"/>
    <n v="1448470165"/>
    <n v="1445874565"/>
    <b v="0"/>
    <n v="0"/>
    <b v="0"/>
    <s v="technology/web"/>
    <n v="0"/>
    <e v="#DIV/0!"/>
    <s v="technology"/>
    <s v="web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5-17T07:11:02"/>
    <x v="633"/>
    <n v="1466204400"/>
    <n v="1463469062"/>
    <b v="0"/>
    <n v="25"/>
    <b v="0"/>
    <s v="technology/web"/>
    <n v="0.1245"/>
    <n v="49.8"/>
    <s v="technology"/>
    <s v="web"/>
  </r>
  <r>
    <s v="pitchtograndma (Canceled)"/>
    <s v="We help companies to explain what they do in simple, grandma-would-understand terms."/>
    <n v="5000"/>
    <n v="1"/>
    <x v="1"/>
    <s v="US"/>
    <s v="USD"/>
    <d v="2015-01-27T22:17:09"/>
    <x v="634"/>
    <n v="1424989029"/>
    <n v="1422397029"/>
    <b v="0"/>
    <n v="1"/>
    <b v="0"/>
    <s v="technology/web"/>
    <n v="2.0000000000000001E-4"/>
    <n v="1"/>
    <s v="technology"/>
    <s v="web"/>
  </r>
  <r>
    <s v="Pleero, A Technology Team Building Website (Canceled)"/>
    <s v="Network used for building technology development teams."/>
    <n v="25000"/>
    <n v="2"/>
    <x v="1"/>
    <s v="US"/>
    <s v="USD"/>
    <d v="2015-03-13T02:12:42"/>
    <x v="635"/>
    <n v="1428804762"/>
    <n v="1426212762"/>
    <b v="0"/>
    <n v="1"/>
    <b v="0"/>
    <s v="technology/web"/>
    <n v="8.0000000000000007E-5"/>
    <n v="2"/>
    <s v="technology"/>
    <s v="web"/>
  </r>
  <r>
    <s v="Keto Advice (Canceled)"/>
    <s v="With no central location for keto knowledge, keto advice will be a community run knowledge base."/>
    <n v="2000"/>
    <n v="4"/>
    <x v="1"/>
    <s v="GB"/>
    <s v="GBP"/>
    <d v="2015-05-07T10:55:50"/>
    <x v="636"/>
    <n v="1433587620"/>
    <n v="1430996150"/>
    <b v="0"/>
    <n v="1"/>
    <b v="0"/>
    <s v="technology/web"/>
    <n v="2E-3"/>
    <n v="4"/>
    <s v="technology"/>
    <s v="web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1-27T23:05:18"/>
    <x v="637"/>
    <n v="1488063840"/>
    <n v="1485558318"/>
    <b v="0"/>
    <n v="0"/>
    <b v="0"/>
    <s v="technology/web"/>
    <n v="0"/>
    <e v="#DIV/0!"/>
    <s v="technology"/>
    <s v="web"/>
  </r>
  <r>
    <s v="W (Canceled)"/>
    <s v="O0"/>
    <n v="200000"/>
    <n v="18"/>
    <x v="1"/>
    <s v="DE"/>
    <s v="EUR"/>
    <d v="2017-01-24T14:14:22"/>
    <x v="638"/>
    <n v="1490447662"/>
    <n v="1485267262"/>
    <b v="0"/>
    <n v="6"/>
    <b v="0"/>
    <s v="technology/web"/>
    <n v="9.0000000000000006E-5"/>
    <n v="3"/>
    <s v="technology"/>
    <s v="web"/>
  </r>
  <r>
    <s v="Kids Educational Social Media Site (Canceled)"/>
    <s v="Development of a Safe and Educational Social Media site for kids."/>
    <n v="1000000"/>
    <n v="1"/>
    <x v="1"/>
    <s v="US"/>
    <s v="USD"/>
    <d v="2014-08-14T13:59:55"/>
    <x v="639"/>
    <n v="1413208795"/>
    <n v="1408024795"/>
    <b v="0"/>
    <n v="1"/>
    <b v="0"/>
    <s v="technology/web"/>
    <n v="9.9999999999999995E-7"/>
    <n v="1"/>
    <s v="technology"/>
    <s v="web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09T10:05:15"/>
    <x v="640"/>
    <n v="1480028400"/>
    <n v="1478685915"/>
    <b v="0"/>
    <n v="2"/>
    <b v="1"/>
    <s v="technology/wearables"/>
    <n v="1.4428571428571428"/>
    <n v="50.5"/>
    <s v="technology"/>
    <s v="wearables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7-14T13:40:48"/>
    <x v="641"/>
    <n v="1439473248"/>
    <n v="1436881248"/>
    <b v="0"/>
    <n v="315"/>
    <b v="1"/>
    <s v="technology/wearables"/>
    <n v="1.1916249999999999"/>
    <n v="151.32"/>
    <s v="technology"/>
    <s v="wearables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7-14T15:37:54"/>
    <x v="642"/>
    <n v="1439998674"/>
    <n v="1436888274"/>
    <b v="0"/>
    <n v="2174"/>
    <b v="1"/>
    <s v="technology/wearables"/>
    <n v="14.604850000000001"/>
    <n v="134.36000000000001"/>
    <s v="technology"/>
    <s v="wearables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4-06T15:24:35"/>
    <x v="643"/>
    <n v="1433085875"/>
    <n v="1428333875"/>
    <b v="0"/>
    <n v="152"/>
    <b v="1"/>
    <s v="technology/wearables"/>
    <n v="1.0580799999999999"/>
    <n v="174.03"/>
    <s v="technology"/>
    <s v="wearables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09-16T15:58:59"/>
    <x v="644"/>
    <n v="1414544400"/>
    <n v="1410883139"/>
    <b v="0"/>
    <n v="1021"/>
    <b v="1"/>
    <s v="technology/wearables"/>
    <n v="3.0011791999999997"/>
    <n v="73.489999999999995"/>
    <s v="technology"/>
    <s v="wearables"/>
  </r>
  <r>
    <s v="Carbon Fiber Collar Stays"/>
    <s v="Ever wanted to own something made out of carbon fiber? Now you can!"/>
    <n v="2000"/>
    <n v="5574"/>
    <x v="0"/>
    <s v="US"/>
    <s v="USD"/>
    <d v="2016-07-13T00:37:54"/>
    <x v="645"/>
    <n v="1470962274"/>
    <n v="1468370274"/>
    <b v="0"/>
    <n v="237"/>
    <b v="1"/>
    <s v="technology/wearables"/>
    <n v="2.7869999999999999"/>
    <n v="23.52"/>
    <s v="technology"/>
    <s v="wearables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7-12T20:27:47"/>
    <x v="646"/>
    <n v="1407788867"/>
    <n v="1405196867"/>
    <b v="0"/>
    <n v="27"/>
    <b v="1"/>
    <s v="technology/wearables"/>
    <n v="1.3187625000000001"/>
    <n v="39.07"/>
    <s v="technology"/>
    <s v="wearables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2-16T18:25:49"/>
    <x v="647"/>
    <n v="1458235549"/>
    <n v="1455647149"/>
    <b v="0"/>
    <n v="17"/>
    <b v="1"/>
    <s v="technology/wearables"/>
    <n v="1.0705"/>
    <n v="125.94"/>
    <s v="technology"/>
    <s v="wearables"/>
  </r>
  <r>
    <s v="Audio Jacket"/>
    <s v="Get ready for the next product that you canâ€™t live without"/>
    <n v="35000"/>
    <n v="44388"/>
    <x v="0"/>
    <s v="US"/>
    <s v="USD"/>
    <d v="2014-09-09T16:38:28"/>
    <x v="648"/>
    <n v="1413304708"/>
    <n v="1410280708"/>
    <b v="0"/>
    <n v="27"/>
    <b v="1"/>
    <s v="technology/wearables"/>
    <n v="1.2682285714285715"/>
    <n v="1644"/>
    <s v="technology"/>
    <s v="wearables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d v="2014-08-26T21:53:33"/>
    <x v="649"/>
    <n v="1410904413"/>
    <n v="1409090013"/>
    <b v="0"/>
    <n v="82"/>
    <b v="1"/>
    <s v="technology/wearables"/>
    <n v="1.3996"/>
    <n v="42.67"/>
    <s v="technology"/>
    <s v="wearables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0-20T00:53:04"/>
    <x v="650"/>
    <n v="1418953984"/>
    <n v="1413766384"/>
    <b v="0"/>
    <n v="48"/>
    <b v="1"/>
    <s v="technology/wearables"/>
    <n v="1.1240000000000001"/>
    <n v="35.130000000000003"/>
    <s v="technology"/>
    <s v="wearables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1-13T00:25:11"/>
    <x v="651"/>
    <n v="1418430311"/>
    <n v="1415838311"/>
    <b v="0"/>
    <n v="105"/>
    <b v="1"/>
    <s v="technology/wearables"/>
    <n v="1.00528"/>
    <n v="239.35"/>
    <s v="technology"/>
    <s v="wearables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1-01T16:34:10"/>
    <x v="652"/>
    <n v="1480613650"/>
    <n v="1478018050"/>
    <b v="0"/>
    <n v="28"/>
    <b v="1"/>
    <s v="technology/wearables"/>
    <n v="1.0046666666666666"/>
    <n v="107.64"/>
    <s v="technology"/>
    <s v="wearables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7-14T14:50:40"/>
    <x v="653"/>
    <n v="1440082240"/>
    <n v="1436885440"/>
    <b v="0"/>
    <n v="1107"/>
    <b v="1"/>
    <s v="technology/wearables"/>
    <n v="1.4144600000000001"/>
    <n v="95.83"/>
    <s v="technology"/>
    <s v="wearables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6-08T22:58:33"/>
    <x v="654"/>
    <n v="1436396313"/>
    <n v="1433804313"/>
    <b v="0"/>
    <n v="1013"/>
    <b v="1"/>
    <s v="technology/wearables"/>
    <n v="2.6729166666666666"/>
    <n v="31.66"/>
    <s v="technology"/>
    <s v="wearables"/>
  </r>
  <r>
    <s v="Spark: The Watch That Keeps You Awake"/>
    <s v="Meet Spark: The friendly companion that helps you stay awake during the day. Re-released with new features!"/>
    <n v="8000"/>
    <n v="11751"/>
    <x v="0"/>
    <s v="US"/>
    <s v="USD"/>
    <d v="2015-02-10T22:58:32"/>
    <x v="655"/>
    <n v="1426197512"/>
    <n v="1423609112"/>
    <b v="0"/>
    <n v="274"/>
    <b v="1"/>
    <s v="technology/wearables"/>
    <n v="1.4688749999999999"/>
    <n v="42.89"/>
    <s v="technology"/>
    <s v="wearables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2-17T19:18:39"/>
    <x v="656"/>
    <n v="1460917119"/>
    <n v="1455736719"/>
    <b v="0"/>
    <n v="87"/>
    <b v="1"/>
    <s v="technology/wearables"/>
    <n v="2.1356000000000002"/>
    <n v="122.74"/>
    <s v="technology"/>
    <s v="wearables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1-23T20:17:52"/>
    <x v="657"/>
    <n v="1450901872"/>
    <n v="1448309872"/>
    <b v="0"/>
    <n v="99"/>
    <b v="1"/>
    <s v="technology/wearables"/>
    <n v="1.2569999999999999"/>
    <n v="190.45"/>
    <s v="technology"/>
    <s v="wearables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6-24T03:51:29"/>
    <x v="658"/>
    <n v="1437933600"/>
    <n v="1435117889"/>
    <b v="0"/>
    <n v="276"/>
    <b v="1"/>
    <s v="technology/wearables"/>
    <n v="1.0446206037108834"/>
    <n v="109.34"/>
    <s v="technology"/>
    <s v="wearables"/>
  </r>
  <r>
    <s v="Lulu Watch Designs - Apple Watch"/>
    <s v="Sync up your lifestyle"/>
    <n v="3000"/>
    <n v="3017"/>
    <x v="0"/>
    <s v="US"/>
    <s v="USD"/>
    <d v="2015-07-24T14:14:55"/>
    <x v="659"/>
    <n v="1440339295"/>
    <n v="1437747295"/>
    <b v="0"/>
    <n v="21"/>
    <b v="1"/>
    <s v="technology/wearables"/>
    <n v="1.0056666666666667"/>
    <n v="143.66999999999999"/>
    <s v="technology"/>
    <s v="wearables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0-10T17:47:59"/>
    <x v="660"/>
    <n v="1415558879"/>
    <n v="1412963279"/>
    <b v="0"/>
    <n v="18"/>
    <b v="0"/>
    <s v="technology/wearables"/>
    <n v="3.058E-2"/>
    <n v="84.94"/>
    <s v="technology"/>
    <s v="wearables"/>
  </r>
  <r>
    <s v="AirString"/>
    <s v="AirString keeps your AirPods from getting lost by keeping the pair together with a  durable and premium quality string."/>
    <n v="10000"/>
    <n v="95"/>
    <x v="2"/>
    <s v="US"/>
    <s v="USD"/>
    <d v="2016-09-23T15:29:19"/>
    <x v="661"/>
    <n v="1477236559"/>
    <n v="1474644559"/>
    <b v="0"/>
    <n v="9"/>
    <b v="0"/>
    <s v="technology/wearables"/>
    <n v="9.4999999999999998E-3"/>
    <n v="10.56"/>
    <s v="technology"/>
    <s v="wearables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d v="2014-12-17T10:30:47"/>
    <x v="662"/>
    <n v="1421404247"/>
    <n v="1418812247"/>
    <b v="0"/>
    <n v="4"/>
    <b v="0"/>
    <s v="technology/wearables"/>
    <n v="4.0000000000000001E-3"/>
    <n v="39"/>
    <s v="technology"/>
    <s v="wearables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6-18T20:14:16"/>
    <x v="663"/>
    <n v="1437250456"/>
    <n v="1434658456"/>
    <b v="0"/>
    <n v="7"/>
    <b v="0"/>
    <s v="technology/wearables"/>
    <n v="3.5000000000000001E-3"/>
    <n v="100"/>
    <s v="technology"/>
    <s v="wearables"/>
  </r>
  <r>
    <s v="Oregon Babyâ„¢ Diapers"/>
    <s v="Save Oregon Babyâ„¢ Diapers, a handmade business, run by awesome moms in Southern Oregon, from permanently closing!"/>
    <n v="12000"/>
    <n v="904"/>
    <x v="2"/>
    <s v="US"/>
    <s v="USD"/>
    <d v="2015-03-14T15:59:35"/>
    <x v="664"/>
    <n v="1428940775"/>
    <n v="1426348775"/>
    <b v="0"/>
    <n v="29"/>
    <b v="0"/>
    <s v="technology/wearables"/>
    <n v="7.5333333333333335E-2"/>
    <n v="31.17"/>
    <s v="technology"/>
    <s v="wearables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6-11-14T17:04:21"/>
    <x v="665"/>
    <n v="1484327061"/>
    <n v="1479143061"/>
    <b v="0"/>
    <n v="12"/>
    <b v="0"/>
    <s v="technology/wearables"/>
    <n v="0.18640000000000001"/>
    <n v="155.33000000000001"/>
    <s v="technology"/>
    <s v="wearables"/>
  </r>
  <r>
    <s v="Ducky Diapers"/>
    <s v="Have you ever dreamed of having a pet duckling, but concerned about all the pooping, here is a a solution to help solve that issue."/>
    <n v="200000"/>
    <n v="8"/>
    <x v="2"/>
    <s v="US"/>
    <s v="USD"/>
    <d v="2014-07-18T19:58:18"/>
    <x v="666"/>
    <n v="1408305498"/>
    <n v="1405713498"/>
    <b v="0"/>
    <n v="4"/>
    <b v="0"/>
    <s v="technology/wearables"/>
    <n v="4.0000000000000003E-5"/>
    <n v="2"/>
    <s v="technology"/>
    <s v="wearables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09-19T08:57:43"/>
    <x v="667"/>
    <n v="1477731463"/>
    <n v="1474275463"/>
    <b v="0"/>
    <n v="28"/>
    <b v="0"/>
    <s v="technology/wearables"/>
    <n v="0.1002"/>
    <n v="178.93"/>
    <s v="technology"/>
    <s v="wearables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3-27T19:57:02"/>
    <x v="668"/>
    <n v="1431374222"/>
    <n v="1427486222"/>
    <b v="0"/>
    <n v="25"/>
    <b v="0"/>
    <s v="technology/wearables"/>
    <n v="4.5600000000000002E-2"/>
    <n v="27.36"/>
    <s v="technology"/>
    <s v="wearables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d v="2016-06-06T15:00:58"/>
    <x v="669"/>
    <n v="1467817258"/>
    <n v="1465225258"/>
    <b v="0"/>
    <n v="28"/>
    <b v="0"/>
    <s v="technology/wearables"/>
    <n v="0.21507499999999999"/>
    <n v="1536.25"/>
    <s v="technology"/>
    <s v="wearables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5-16T17:02:00"/>
    <x v="670"/>
    <n v="1466323800"/>
    <n v="1463418120"/>
    <b v="0"/>
    <n v="310"/>
    <b v="0"/>
    <s v="technology/wearables"/>
    <n v="0.29276666666666668"/>
    <n v="85"/>
    <s v="technology"/>
    <s v="wearables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4-12-11T16:37:32"/>
    <x v="671"/>
    <n v="1421208000"/>
    <n v="1418315852"/>
    <b v="0"/>
    <n v="15"/>
    <b v="0"/>
    <s v="technology/wearables"/>
    <n v="0.39426666666666665"/>
    <n v="788.53"/>
    <s v="technology"/>
    <s v="wearables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4-12-01T05:16:04"/>
    <x v="672"/>
    <n v="1420088340"/>
    <n v="1417410964"/>
    <b v="0"/>
    <n v="215"/>
    <b v="0"/>
    <s v="technology/wearables"/>
    <n v="0.21628"/>
    <n v="50.3"/>
    <s v="technology"/>
    <s v="wearables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7-18T20:10:17"/>
    <x v="673"/>
    <n v="1409602217"/>
    <n v="1405714217"/>
    <b v="0"/>
    <n v="3"/>
    <b v="0"/>
    <s v="technology/wearables"/>
    <n v="2.0500000000000002E-3"/>
    <n v="68.33"/>
    <s v="technology"/>
    <s v="wearables"/>
  </r>
  <r>
    <s v="Something To Wear For Hearing Sounds By Feeling Vibrations"/>
    <s v="Listen to sounds by feeling an array of vibrational patterns against your body."/>
    <n v="50000"/>
    <n v="15"/>
    <x v="2"/>
    <s v="US"/>
    <s v="USD"/>
    <d v="2014-06-13T02:47:07"/>
    <x v="674"/>
    <n v="1407811627"/>
    <n v="1402627627"/>
    <b v="0"/>
    <n v="2"/>
    <b v="0"/>
    <s v="technology/wearables"/>
    <n v="2.9999999999999997E-4"/>
    <n v="7.5"/>
    <s v="technology"/>
    <s v="wearables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4-12-02T22:20:04"/>
    <x v="675"/>
    <n v="1420095540"/>
    <n v="1417558804"/>
    <b v="0"/>
    <n v="26"/>
    <b v="0"/>
    <s v="technology/wearables"/>
    <n v="0.14849999999999999"/>
    <n v="34.270000000000003"/>
    <s v="technology"/>
    <s v="wearables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1-08T18:26:21"/>
    <x v="676"/>
    <n v="1423333581"/>
    <n v="1420741581"/>
    <b v="0"/>
    <n v="24"/>
    <b v="0"/>
    <s v="technology/wearables"/>
    <n v="1.4710000000000001E-2"/>
    <n v="61.29"/>
    <s v="technology"/>
    <s v="wearables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5-14T09:41:35"/>
    <x v="677"/>
    <n v="1467106895"/>
    <n v="1463218895"/>
    <b v="0"/>
    <n v="96"/>
    <b v="0"/>
    <s v="technology/wearables"/>
    <n v="0.25584000000000001"/>
    <n v="133.25"/>
    <s v="technology"/>
    <s v="wearables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4-21T09:02:18"/>
    <x v="678"/>
    <n v="1463821338"/>
    <n v="1461229338"/>
    <b v="0"/>
    <n v="17"/>
    <b v="0"/>
    <s v="technology/wearables"/>
    <n v="3.8206896551724136E-2"/>
    <n v="65.180000000000007"/>
    <s v="technology"/>
    <s v="wearables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7-05T16:41:49"/>
    <x v="679"/>
    <n v="1472920909"/>
    <n v="1467736909"/>
    <b v="0"/>
    <n v="94"/>
    <b v="0"/>
    <s v="technology/wearables"/>
    <n v="0.15485964912280703"/>
    <n v="93.9"/>
    <s v="technology"/>
    <s v="wearables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8-13T12:02:11"/>
    <x v="680"/>
    <n v="1410955331"/>
    <n v="1407931331"/>
    <b v="0"/>
    <n v="129"/>
    <b v="0"/>
    <s v="technology/wearables"/>
    <n v="0.25912000000000002"/>
    <n v="150.65"/>
    <s v="technology"/>
    <s v="wearables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09-26T19:20:04"/>
    <x v="681"/>
    <n v="1477509604"/>
    <n v="1474917604"/>
    <b v="0"/>
    <n v="1"/>
    <b v="0"/>
    <s v="technology/wearables"/>
    <n v="4.0000000000000002E-4"/>
    <n v="1"/>
    <s v="technology"/>
    <s v="wearables"/>
  </r>
  <r>
    <s v="Deception Belt"/>
    <s v="The Deception Belt is an innovative belt with app capability, designed to assist any user gain control over their appetite."/>
    <n v="50000"/>
    <n v="53"/>
    <x v="2"/>
    <s v="US"/>
    <s v="USD"/>
    <d v="2017-02-12T18:22:02"/>
    <x v="682"/>
    <n v="1489512122"/>
    <n v="1486923722"/>
    <b v="0"/>
    <n v="4"/>
    <b v="0"/>
    <s v="technology/wearables"/>
    <n v="1.06E-3"/>
    <n v="13.25"/>
    <s v="technology"/>
    <s v="wearables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09-21T21:36:04"/>
    <x v="683"/>
    <n v="1477949764"/>
    <n v="1474493764"/>
    <b v="0"/>
    <n v="3"/>
    <b v="0"/>
    <s v="technology/wearables"/>
    <n v="8.5142857142857138E-3"/>
    <n v="99.33"/>
    <s v="technology"/>
    <s v="wearables"/>
  </r>
  <r>
    <s v="Arcus Motion Analyzer | The Versatile Smart Ring"/>
    <s v="Arcus gives your fingers super powers."/>
    <n v="320000"/>
    <n v="23948"/>
    <x v="2"/>
    <s v="US"/>
    <s v="USD"/>
    <d v="2014-06-19T11:21:31"/>
    <x v="684"/>
    <n v="1406257200"/>
    <n v="1403176891"/>
    <b v="0"/>
    <n v="135"/>
    <b v="0"/>
    <s v="technology/wearables"/>
    <n v="7.4837500000000001E-2"/>
    <n v="177.39"/>
    <s v="technology"/>
    <s v="wearables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4-11-28T20:47:52"/>
    <x v="685"/>
    <n v="1421095672"/>
    <n v="1417207672"/>
    <b v="0"/>
    <n v="10"/>
    <b v="0"/>
    <s v="technology/wearables"/>
    <n v="0.27650000000000002"/>
    <n v="55.3"/>
    <s v="technology"/>
    <s v="wearables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7-04T16:09:30"/>
    <x v="686"/>
    <n v="1438618170"/>
    <n v="1436026170"/>
    <b v="0"/>
    <n v="0"/>
    <b v="0"/>
    <s v="technology/wearables"/>
    <n v="0"/>
    <e v="#DIV/0!"/>
    <s v="technology"/>
    <s v="wearables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6-12-07T18:00:53"/>
    <x v="687"/>
    <n v="1486317653"/>
    <n v="1481133653"/>
    <b v="0"/>
    <n v="6"/>
    <b v="0"/>
    <s v="technology/wearables"/>
    <n v="3.5499999999999997E-2"/>
    <n v="591.66999999999996"/>
    <s v="technology"/>
    <s v="wearables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09-15T02:30:53"/>
    <x v="688"/>
    <n v="1444876253"/>
    <n v="1442284253"/>
    <b v="0"/>
    <n v="36"/>
    <b v="0"/>
    <s v="technology/wearables"/>
    <n v="0.72989999999999999"/>
    <n v="405.5"/>
    <s v="technology"/>
    <s v="wearables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1-01T16:01:37"/>
    <x v="689"/>
    <n v="1481173140"/>
    <n v="1478016097"/>
    <b v="0"/>
    <n v="336"/>
    <b v="0"/>
    <s v="technology/wearables"/>
    <n v="0.57648750000000004"/>
    <n v="343.15"/>
    <s v="technology"/>
    <s v="wearables"/>
  </r>
  <r>
    <s v="BLOXSHIELD"/>
    <s v="A radiation shield for your fitness tracker, smartwatch or other wearable smart device"/>
    <n v="20000"/>
    <n v="2468"/>
    <x v="2"/>
    <s v="US"/>
    <s v="USD"/>
    <d v="2016-07-28T15:14:01"/>
    <x v="690"/>
    <n v="1473400800"/>
    <n v="1469718841"/>
    <b v="0"/>
    <n v="34"/>
    <b v="0"/>
    <s v="technology/wearables"/>
    <n v="0.1234"/>
    <n v="72.59"/>
    <s v="technology"/>
    <s v="wearables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6-03T00:40:46"/>
    <x v="691"/>
    <n v="1435711246"/>
    <n v="1433292046"/>
    <b v="0"/>
    <n v="10"/>
    <b v="0"/>
    <s v="technology/wearables"/>
    <n v="5.1999999999999998E-3"/>
    <n v="26"/>
    <s v="technology"/>
    <s v="wearables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1-22T09:01:03"/>
    <x v="692"/>
    <n v="1482397263"/>
    <n v="1479805263"/>
    <b v="0"/>
    <n v="201"/>
    <b v="0"/>
    <s v="technology/wearables"/>
    <n v="6.5299999999999997E-2"/>
    <n v="6.5"/>
    <s v="technology"/>
    <s v="wearables"/>
  </r>
  <r>
    <s v="Prana: Wearable for Breathing and Posture"/>
    <s v="Prana is the first wearable combining breath and posture tracking to make your sitting time count."/>
    <n v="100000"/>
    <n v="35338"/>
    <x v="2"/>
    <s v="US"/>
    <s v="USD"/>
    <d v="2015-03-31T19:23:47"/>
    <x v="693"/>
    <n v="1430421827"/>
    <n v="1427829827"/>
    <b v="0"/>
    <n v="296"/>
    <b v="0"/>
    <s v="technology/wearables"/>
    <n v="0.35338000000000003"/>
    <n v="119.39"/>
    <s v="technology"/>
    <s v="wearables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1-02T15:55:59"/>
    <x v="694"/>
    <n v="1485964559"/>
    <n v="1483372559"/>
    <b v="0"/>
    <n v="7"/>
    <b v="0"/>
    <s v="technology/wearables"/>
    <n v="3.933333333333333E-3"/>
    <n v="84.29"/>
    <s v="technology"/>
    <s v="wearables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01T12:30:20"/>
    <x v="695"/>
    <n v="1414758620"/>
    <n v="1412166620"/>
    <b v="0"/>
    <n v="7"/>
    <b v="0"/>
    <s v="technology/wearables"/>
    <n v="1.06E-2"/>
    <n v="90.86"/>
    <s v="technology"/>
    <s v="wearables"/>
  </r>
  <r>
    <s v="trustee"/>
    <s v="Show your fidelity by wearing the Trustee rings! Show where you are (at)!"/>
    <n v="175000"/>
    <n v="1"/>
    <x v="2"/>
    <s v="NL"/>
    <s v="EUR"/>
    <d v="2014-06-25T22:15:02"/>
    <x v="696"/>
    <n v="1406326502"/>
    <n v="1403734502"/>
    <b v="0"/>
    <n v="1"/>
    <b v="0"/>
    <s v="technology/wearables"/>
    <n v="5.7142857142857145E-6"/>
    <n v="1"/>
    <s v="technology"/>
    <s v="wearables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1-19T12:33:09"/>
    <x v="697"/>
    <n v="1454502789"/>
    <n v="1453206789"/>
    <b v="0"/>
    <n v="114"/>
    <b v="0"/>
    <s v="technology/wearables"/>
    <n v="0.46379999999999999"/>
    <n v="20.34"/>
    <s v="technology"/>
    <s v="wearables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8-15T22:20:45"/>
    <x v="698"/>
    <n v="1411005600"/>
    <n v="1408141245"/>
    <b v="0"/>
    <n v="29"/>
    <b v="0"/>
    <s v="technology/wearables"/>
    <n v="0.15390000000000001"/>
    <n v="530.69000000000005"/>
    <s v="technology"/>
    <s v="wearables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0-16T11:39:08"/>
    <x v="699"/>
    <n v="1385136000"/>
    <n v="1381923548"/>
    <b v="0"/>
    <n v="890"/>
    <b v="0"/>
    <s v="technology/wearables"/>
    <n v="0.824221076923077"/>
    <n v="120.39"/>
    <s v="technology"/>
    <s v="wearables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6-12-11T16:31:21"/>
    <x v="700"/>
    <n v="1484065881"/>
    <n v="1481473881"/>
    <b v="0"/>
    <n v="31"/>
    <b v="0"/>
    <s v="technology/wearables"/>
    <n v="2.6866666666666667E-2"/>
    <n v="13"/>
    <s v="technology"/>
    <s v="wearables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6-23T15:54:40"/>
    <x v="701"/>
    <n v="1406130880"/>
    <n v="1403538880"/>
    <b v="0"/>
    <n v="21"/>
    <b v="0"/>
    <s v="technology/wearables"/>
    <n v="0.26600000000000001"/>
    <n v="291.33"/>
    <s v="technology"/>
    <s v="wearables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0-25T17:26:27"/>
    <x v="702"/>
    <n v="1480011987"/>
    <n v="1477416387"/>
    <b v="0"/>
    <n v="37"/>
    <b v="0"/>
    <s v="technology/wearables"/>
    <n v="0.30813400000000002"/>
    <n v="124.92"/>
    <s v="technology"/>
    <s v="wearables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6-12-07T22:49:09"/>
    <x v="703"/>
    <n v="1485905520"/>
    <n v="1481150949"/>
    <b v="0"/>
    <n v="7"/>
    <b v="0"/>
    <s v="technology/wearables"/>
    <n v="5.5800000000000002E-2"/>
    <n v="119.57"/>
    <s v="technology"/>
    <s v="wearables"/>
  </r>
  <r>
    <s v="ZNITCH- The Evolution in Helmet Safety"/>
    <s v="Turn you helmet into the safest helmet and don't worry about a thing,you will always have the right fit!!"/>
    <n v="55000"/>
    <n v="481"/>
    <x v="2"/>
    <s v="CA"/>
    <s v="CAD"/>
    <d v="2016-12-22T04:37:48"/>
    <x v="704"/>
    <n v="1487565468"/>
    <n v="1482381468"/>
    <b v="0"/>
    <n v="4"/>
    <b v="0"/>
    <s v="technology/wearables"/>
    <n v="8.7454545454545458E-3"/>
    <n v="120.25"/>
    <s v="technology"/>
    <s v="wearables"/>
  </r>
  <r>
    <s v="SomnoScope"/>
    <s v="The closest thing ever to the Holy Grail of wearables technology"/>
    <n v="100000"/>
    <n v="977"/>
    <x v="2"/>
    <s v="NL"/>
    <s v="EUR"/>
    <d v="2016-12-22T11:47:58"/>
    <x v="705"/>
    <n v="1484999278"/>
    <n v="1482407278"/>
    <b v="0"/>
    <n v="5"/>
    <b v="0"/>
    <s v="technology/wearables"/>
    <n v="9.7699999999999992E-3"/>
    <n v="195.4"/>
    <s v="technology"/>
    <s v="wearables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1-02T23:53:03"/>
    <x v="706"/>
    <n v="1481740740"/>
    <n v="1478130783"/>
    <b v="0"/>
    <n v="0"/>
    <b v="0"/>
    <s v="technology/wearables"/>
    <n v="0"/>
    <e v="#DIV/0!"/>
    <s v="technology"/>
    <s v="wearables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6-11-22T15:55:27"/>
    <x v="707"/>
    <n v="1483286127"/>
    <n v="1479830127"/>
    <b v="0"/>
    <n v="456"/>
    <b v="0"/>
    <s v="technology/wearables"/>
    <n v="0.78927352941176465"/>
    <n v="117.7"/>
    <s v="technology"/>
    <s v="wearables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7-15T13:56:40"/>
    <x v="708"/>
    <n v="1410616600"/>
    <n v="1405432600"/>
    <b v="0"/>
    <n v="369"/>
    <b v="0"/>
    <s v="technology/wearables"/>
    <n v="0.22092500000000001"/>
    <n v="23.95"/>
    <s v="technology"/>
    <s v="wearables"/>
  </r>
  <r>
    <s v="lumiglove"/>
    <s v="A &quot;handheld&quot; light, which eases the way you illuminate objects and/or paths."/>
    <n v="15000"/>
    <n v="61"/>
    <x v="2"/>
    <s v="US"/>
    <s v="USD"/>
    <d v="2014-11-05T00:59:19"/>
    <x v="709"/>
    <n v="1417741159"/>
    <n v="1415149159"/>
    <b v="0"/>
    <n v="2"/>
    <b v="0"/>
    <s v="technology/wearables"/>
    <n v="4.0666666666666663E-3"/>
    <n v="30.5"/>
    <s v="technology"/>
    <s v="wearables"/>
  </r>
  <r>
    <s v="Hate York Shirt 2.0"/>
    <s v="Shirts, so technologically advanced, they connect mentally to their audience upon sight."/>
    <n v="1200"/>
    <n v="0"/>
    <x v="2"/>
    <s v="CA"/>
    <s v="CAD"/>
    <d v="2014-07-17T23:38:22"/>
    <x v="710"/>
    <n v="1408495440"/>
    <n v="1405640302"/>
    <b v="0"/>
    <n v="0"/>
    <b v="0"/>
    <s v="technology/wearables"/>
    <n v="0"/>
    <e v="#DIV/0!"/>
    <s v="technology"/>
    <s v="wearables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1-04T11:01:08"/>
    <x v="711"/>
    <n v="1481716868"/>
    <n v="1478257268"/>
    <b v="0"/>
    <n v="338"/>
    <b v="0"/>
    <s v="technology/wearables"/>
    <n v="0.33790999999999999"/>
    <n v="99.97"/>
    <s v="technology"/>
    <s v="wearables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1-15T16:20:32"/>
    <x v="712"/>
    <n v="1455466832"/>
    <n v="1452874832"/>
    <b v="0"/>
    <n v="4"/>
    <b v="0"/>
    <s v="technology/wearables"/>
    <n v="2.1649484536082476E-3"/>
    <n v="26.25"/>
    <s v="technology"/>
    <s v="wearables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5-06T12:42:12"/>
    <x v="713"/>
    <n v="1465130532"/>
    <n v="1462538532"/>
    <b v="0"/>
    <n v="1"/>
    <b v="0"/>
    <s v="technology/wearables"/>
    <n v="7.9600000000000001E-3"/>
    <n v="199"/>
    <s v="technology"/>
    <s v="wearables"/>
  </r>
  <r>
    <s v="Prep Packs Survival Belt"/>
    <s v="The Prep Packs Survival Belt allows you to carry all of the essentials for outdoor survival inside your belt buckle"/>
    <n v="15000"/>
    <n v="2249"/>
    <x v="2"/>
    <s v="US"/>
    <s v="USD"/>
    <d v="2016-12-30T18:54:42"/>
    <x v="714"/>
    <n v="1488308082"/>
    <n v="1483124082"/>
    <b v="0"/>
    <n v="28"/>
    <b v="0"/>
    <s v="technology/wearables"/>
    <n v="0.14993333333333334"/>
    <n v="80.319999999999993"/>
    <s v="technology"/>
    <s v="wearables"/>
  </r>
  <r>
    <s v="Mouse^3"/>
    <s v="Mouse^3 is the next generation of input devices. With cursor control and customized gesture recognition, its applications are endless!"/>
    <n v="27500"/>
    <n v="1389"/>
    <x v="2"/>
    <s v="US"/>
    <s v="USD"/>
    <d v="2015-09-26T02:10:40"/>
    <x v="715"/>
    <n v="1446693040"/>
    <n v="1443233440"/>
    <b v="0"/>
    <n v="12"/>
    <b v="0"/>
    <s v="technology/wearables"/>
    <n v="5.0509090909090906E-2"/>
    <n v="115.75"/>
    <s v="technology"/>
    <s v="wearables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0-28T15:48:27"/>
    <x v="716"/>
    <n v="1417392000"/>
    <n v="1414511307"/>
    <b v="0"/>
    <n v="16"/>
    <b v="0"/>
    <s v="technology/wearables"/>
    <n v="0.10214285714285715"/>
    <n v="44.69"/>
    <s v="technology"/>
    <s v="wearables"/>
  </r>
  <r>
    <s v="cool air belt"/>
    <s v="Cool air flowing under clothing keeps you cool."/>
    <n v="100000"/>
    <n v="305"/>
    <x v="2"/>
    <s v="US"/>
    <s v="USD"/>
    <d v="2014-08-06T20:30:02"/>
    <x v="717"/>
    <n v="1409949002"/>
    <n v="1407357002"/>
    <b v="0"/>
    <n v="4"/>
    <b v="0"/>
    <s v="technology/wearables"/>
    <n v="3.0500000000000002E-3"/>
    <n v="76.25"/>
    <s v="technology"/>
    <s v="wearables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1-17T20:17:27"/>
    <x v="718"/>
    <n v="1487397540"/>
    <n v="1484684247"/>
    <b v="0"/>
    <n v="4"/>
    <b v="0"/>
    <s v="technology/wearables"/>
    <n v="7.4999999999999997E-3"/>
    <n v="22.5"/>
    <s v="technology"/>
    <s v="wearables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09T00:57:56"/>
    <x v="719"/>
    <n v="1456189076"/>
    <n v="1454979476"/>
    <b v="0"/>
    <n v="10"/>
    <b v="0"/>
    <s v="technology/wearables"/>
    <n v="1.2933333333333333E-2"/>
    <n v="19.399999999999999"/>
    <s v="technology"/>
    <s v="wearables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01T15:34:51"/>
    <x v="720"/>
    <n v="1327851291"/>
    <n v="1325432091"/>
    <b v="0"/>
    <n v="41"/>
    <b v="1"/>
    <s v="publishing/nonfiction"/>
    <n v="1.4394736842105262"/>
    <n v="66.709999999999994"/>
    <s v="publishing"/>
    <s v="nonfiction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6-17T13:43:27"/>
    <x v="721"/>
    <n v="1406900607"/>
    <n v="1403012607"/>
    <b v="0"/>
    <n v="119"/>
    <b v="1"/>
    <s v="publishing/nonfiction"/>
    <n v="1.2210975609756098"/>
    <n v="84.14"/>
    <s v="publishing"/>
    <s v="nonfiction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3-09T19:19:38"/>
    <x v="722"/>
    <n v="1333909178"/>
    <n v="1331320778"/>
    <b v="0"/>
    <n v="153"/>
    <b v="1"/>
    <s v="publishing/nonfiction"/>
    <n v="1.3202400000000001"/>
    <n v="215.73"/>
    <s v="publishing"/>
    <s v="nonfiction"/>
  </r>
  <r>
    <s v="The 2015 Pro Football Beast Book"/>
    <s v="The Definitive (and Slightly Ridiculous) Guide to Enjoying the 2015 Pro Football Season"/>
    <n v="5000"/>
    <n v="5469"/>
    <x v="0"/>
    <s v="US"/>
    <s v="USD"/>
    <d v="2015-06-29T19:35:49"/>
    <x v="723"/>
    <n v="1438228740"/>
    <n v="1435606549"/>
    <b v="0"/>
    <n v="100"/>
    <b v="1"/>
    <s v="publishing/nonfiction"/>
    <n v="1.0938000000000001"/>
    <n v="54.69"/>
    <s v="publishing"/>
    <s v="nonfiction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5-31T15:19:23"/>
    <x v="724"/>
    <n v="1309447163"/>
    <n v="1306855163"/>
    <b v="0"/>
    <n v="143"/>
    <b v="1"/>
    <s v="publishing/nonfiction"/>
    <n v="1.0547157142857144"/>
    <n v="51.63"/>
    <s v="publishing"/>
    <s v="nonfiction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d v="2015-11-13T15:01:52"/>
    <x v="725"/>
    <n v="1450018912"/>
    <n v="1447426912"/>
    <b v="0"/>
    <n v="140"/>
    <b v="1"/>
    <s v="publishing/nonfiction"/>
    <n v="1.0035000000000001"/>
    <n v="143.36000000000001"/>
    <s v="publishing"/>
    <s v="nonfiction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3-13T01:01:27"/>
    <x v="726"/>
    <n v="1365728487"/>
    <n v="1363136487"/>
    <b v="0"/>
    <n v="35"/>
    <b v="1"/>
    <s v="publishing/nonfiction"/>
    <n v="1.014"/>
    <n v="72.430000000000007"/>
    <s v="publishing"/>
    <s v="nonfiction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2-12-04T00:29:09"/>
    <x v="727"/>
    <n v="1358198400"/>
    <n v="1354580949"/>
    <b v="0"/>
    <n v="149"/>
    <b v="1"/>
    <s v="publishing/nonfiction"/>
    <n v="1.5551428571428572"/>
    <n v="36.53"/>
    <s v="publishing"/>
    <s v="nonfiction"/>
  </r>
  <r>
    <s v="The Age of the Platform: My Fourth Book"/>
    <s v="A big idea non-fiction book by an impatient three-time author and insomniac willing to bet on himself."/>
    <n v="7500"/>
    <n v="7917.45"/>
    <x v="0"/>
    <s v="US"/>
    <s v="USD"/>
    <d v="2011-07-07T20:05:57"/>
    <x v="728"/>
    <n v="1313957157"/>
    <n v="1310069157"/>
    <b v="0"/>
    <n v="130"/>
    <b v="1"/>
    <s v="publishing/nonfiction"/>
    <n v="1.05566"/>
    <n v="60.9"/>
    <s v="publishing"/>
    <s v="nonfiction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7-21T04:27:41"/>
    <x v="729"/>
    <n v="1348028861"/>
    <n v="1342844861"/>
    <b v="0"/>
    <n v="120"/>
    <b v="1"/>
    <s v="publishing/nonfiction"/>
    <n v="1.3065"/>
    <n v="43.55"/>
    <s v="publishing"/>
    <s v="nonfiction"/>
  </r>
  <r>
    <s v="Encyclopedia of Surfing"/>
    <s v="A Massive but Cheerful Online Digital Archive of Surfing"/>
    <n v="20000"/>
    <n v="26438"/>
    <x v="0"/>
    <s v="US"/>
    <s v="USD"/>
    <d v="2011-11-07T17:53:11"/>
    <x v="730"/>
    <n v="1323280391"/>
    <n v="1320688391"/>
    <b v="0"/>
    <n v="265"/>
    <b v="1"/>
    <s v="publishing/nonfiction"/>
    <n v="1.3219000000000001"/>
    <n v="99.77"/>
    <s v="publishing"/>
    <s v="nonfiction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1-12-02T19:05:47"/>
    <x v="731"/>
    <n v="1327212000"/>
    <n v="1322852747"/>
    <b v="0"/>
    <n v="71"/>
    <b v="1"/>
    <s v="publishing/nonfiction"/>
    <n v="1.26"/>
    <n v="88.73"/>
    <s v="publishing"/>
    <s v="nonfiction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7-31T10:11:01"/>
    <x v="732"/>
    <n v="1380449461"/>
    <n v="1375265461"/>
    <b v="0"/>
    <n v="13"/>
    <b v="1"/>
    <s v="publishing/nonfiction"/>
    <n v="1.6"/>
    <n v="4.92"/>
    <s v="publishing"/>
    <s v="nonfiction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1-20T10:04:52"/>
    <x v="733"/>
    <n v="1387533892"/>
    <n v="1384941892"/>
    <b v="0"/>
    <n v="169"/>
    <b v="1"/>
    <s v="publishing/nonfiction"/>
    <n v="1.2048000000000001"/>
    <n v="17.82"/>
    <s v="publishing"/>
    <s v="nonfiction"/>
  </r>
  <r>
    <s v="Sideswiped"/>
    <s v="Sideswiped is my story of growing in and trusting God through the mess and mysteries of life."/>
    <n v="8500"/>
    <n v="10670"/>
    <x v="0"/>
    <s v="CA"/>
    <s v="CAD"/>
    <d v="2015-04-08T03:57:00"/>
    <x v="734"/>
    <n v="1431147600"/>
    <n v="1428465420"/>
    <b v="0"/>
    <n v="57"/>
    <b v="1"/>
    <s v="publishing/nonfiction"/>
    <n v="1.2552941176470589"/>
    <n v="187.19"/>
    <s v="publishing"/>
    <s v="nonfiction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1-03T00:42:26"/>
    <x v="735"/>
    <n v="1417653540"/>
    <n v="1414975346"/>
    <b v="0"/>
    <n v="229"/>
    <b v="1"/>
    <s v="publishing/nonfiction"/>
    <n v="1.1440638297872341"/>
    <n v="234.81"/>
    <s v="publishing"/>
    <s v="nonfiction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01T17:37:20"/>
    <x v="736"/>
    <n v="1385009940"/>
    <n v="1383327440"/>
    <b v="0"/>
    <n v="108"/>
    <b v="1"/>
    <s v="publishing/nonfiction"/>
    <n v="3.151388888888889"/>
    <n v="105.05"/>
    <s v="publishing"/>
    <s v="nonfiction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1-28T06:36:27"/>
    <x v="737"/>
    <n v="1392408000"/>
    <n v="1390890987"/>
    <b v="0"/>
    <n v="108"/>
    <b v="1"/>
    <s v="publishing/nonfiction"/>
    <n v="1.224"/>
    <n v="56.67"/>
    <s v="publishing"/>
    <s v="nonfiction"/>
  </r>
  <r>
    <s v="Under the Sour Sun: Hunger through the Eyes of a Child"/>
    <s v="The true story of a child's struggle with hunger, poverty, and war in El Salvador."/>
    <n v="1500"/>
    <n v="1601"/>
    <x v="0"/>
    <s v="US"/>
    <s v="USD"/>
    <d v="2014-10-31T14:29:54"/>
    <x v="738"/>
    <n v="1417409940"/>
    <n v="1414765794"/>
    <b v="0"/>
    <n v="41"/>
    <b v="1"/>
    <s v="publishing/nonfiction"/>
    <n v="1.0673333333333332"/>
    <n v="39.049999999999997"/>
    <s v="publishing"/>
    <s v="nonfiction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7-09T12:03:49"/>
    <x v="739"/>
    <n v="1407758629"/>
    <n v="1404907429"/>
    <b v="0"/>
    <n v="139"/>
    <b v="1"/>
    <s v="publishing/nonfiction"/>
    <n v="1.5833333333333333"/>
    <n v="68.349999999999994"/>
    <s v="publishing"/>
    <s v="nonfiction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07T03:31:22"/>
    <x v="740"/>
    <n v="1434857482"/>
    <n v="1433647882"/>
    <b v="0"/>
    <n v="19"/>
    <b v="1"/>
    <s v="publishing/nonfiction"/>
    <n v="1.0740000000000001"/>
    <n v="169.58"/>
    <s v="publishing"/>
    <s v="nonfiction"/>
  </r>
  <r>
    <s v="reVILNA: the vilna ghetto project"/>
    <s v="A revolutionary digital mapping project of the Vilna Ghetto"/>
    <n v="13000"/>
    <n v="13293.8"/>
    <x v="0"/>
    <s v="US"/>
    <s v="USD"/>
    <d v="2013-05-07T15:33:26"/>
    <x v="741"/>
    <n v="1370964806"/>
    <n v="1367940806"/>
    <b v="0"/>
    <n v="94"/>
    <b v="1"/>
    <s v="publishing/nonfiction"/>
    <n v="1.0226"/>
    <n v="141.41999999999999"/>
    <s v="publishing"/>
    <s v="nonfiction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2-19T22:01:52"/>
    <x v="742"/>
    <n v="1395435712"/>
    <n v="1392847312"/>
    <b v="0"/>
    <n v="23"/>
    <b v="1"/>
    <s v="publishing/nonfiction"/>
    <n v="1.1071428571428572"/>
    <n v="67.39"/>
    <s v="publishing"/>
    <s v="nonfiction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3-22T17:01:25"/>
    <x v="743"/>
    <n v="1334610000"/>
    <n v="1332435685"/>
    <b v="0"/>
    <n v="15"/>
    <b v="1"/>
    <s v="publishing/nonfiction"/>
    <n v="1.48"/>
    <n v="54.27"/>
    <s v="publishing"/>
    <s v="nonfiction"/>
  </r>
  <r>
    <s v="A Revolutionary Leadership Resource Book"/>
    <s v="Join others to help create a world that is possible -- in your workplace, community and society!"/>
    <n v="5000"/>
    <n v="5116"/>
    <x v="0"/>
    <s v="US"/>
    <s v="USD"/>
    <d v="2012-11-13T22:58:23"/>
    <x v="744"/>
    <n v="1355439503"/>
    <n v="1352847503"/>
    <b v="0"/>
    <n v="62"/>
    <b v="1"/>
    <s v="publishing/nonfiction"/>
    <n v="1.0232000000000001"/>
    <n v="82.52"/>
    <s v="publishing"/>
    <s v="nonfiction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4-03T13:44:05"/>
    <x v="745"/>
    <n v="1367588645"/>
    <n v="1364996645"/>
    <b v="0"/>
    <n v="74"/>
    <b v="1"/>
    <s v="publishing/nonfiction"/>
    <n v="1.7909909909909909"/>
    <n v="53.73"/>
    <s v="publishing"/>
    <s v="nonfiction"/>
  </r>
  <r>
    <s v="Attention: People With Body Parts"/>
    <s v="This is a book of letters. Letters to our body parts."/>
    <n v="2987"/>
    <n v="3318"/>
    <x v="0"/>
    <s v="US"/>
    <s v="USD"/>
    <d v="2012-09-05T01:01:49"/>
    <x v="746"/>
    <n v="1348372740"/>
    <n v="1346806909"/>
    <b v="0"/>
    <n v="97"/>
    <b v="1"/>
    <s v="publishing/nonfiction"/>
    <n v="1.1108135252761968"/>
    <n v="34.21"/>
    <s v="publishing"/>
    <s v="nonfiction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4-12-15T13:10:19"/>
    <x v="747"/>
    <n v="1421319240"/>
    <n v="1418649019"/>
    <b v="0"/>
    <n v="55"/>
    <b v="1"/>
    <s v="publishing/nonfiction"/>
    <n v="1.0004285714285714"/>
    <n v="127.33"/>
    <s v="publishing"/>
    <s v="nonfiction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7-11T20:19:26"/>
    <x v="748"/>
    <n v="1407701966"/>
    <n v="1405109966"/>
    <b v="0"/>
    <n v="44"/>
    <b v="1"/>
    <s v="publishing/nonfiction"/>
    <n v="1.0024999999999999"/>
    <n v="45.57"/>
    <s v="publishing"/>
    <s v="nonfiction"/>
  </r>
  <r>
    <s v="chartwellwest.com"/>
    <s v="A place for rational, fact and data based non-partisan political and societal commentary on things that matter to Americans."/>
    <n v="10000"/>
    <n v="10556"/>
    <x v="0"/>
    <s v="US"/>
    <s v="USD"/>
    <d v="2016-12-29T22:35:30"/>
    <x v="749"/>
    <n v="1485642930"/>
    <n v="1483050930"/>
    <b v="0"/>
    <n v="110"/>
    <b v="1"/>
    <s v="publishing/nonfiction"/>
    <n v="1.0556000000000001"/>
    <n v="95.96"/>
    <s v="publishing"/>
    <s v="nonfiction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1-25T21:04:32"/>
    <x v="750"/>
    <n v="1361739872"/>
    <n v="1359147872"/>
    <b v="0"/>
    <n v="59"/>
    <b v="1"/>
    <s v="publishing/nonfiction"/>
    <n v="1.0258775877587758"/>
    <n v="77.27"/>
    <s v="publishing"/>
    <s v="nonfiction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6-19T15:07:55"/>
    <x v="751"/>
    <n v="1312470475"/>
    <n v="1308496075"/>
    <b v="0"/>
    <n v="62"/>
    <b v="1"/>
    <s v="publishing/nonfiction"/>
    <n v="1.1850000000000001"/>
    <n v="57.34"/>
    <s v="publishing"/>
    <s v="nonfiction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09-26T10:06:57"/>
    <x v="752"/>
    <n v="1476615600"/>
    <n v="1474884417"/>
    <b v="0"/>
    <n v="105"/>
    <b v="1"/>
    <s v="publishing/nonfiction"/>
    <n v="1.117"/>
    <n v="53.19"/>
    <s v="publishing"/>
    <s v="nonfiction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1-15T14:09:51"/>
    <x v="753"/>
    <n v="1423922991"/>
    <n v="1421330991"/>
    <b v="0"/>
    <n v="26"/>
    <b v="1"/>
    <s v="publishing/nonfiction"/>
    <n v="1.28"/>
    <n v="492.31"/>
    <s v="publishing"/>
    <s v="nonfiction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2-12-06T17:58:41"/>
    <x v="754"/>
    <n v="1357408721"/>
    <n v="1354816721"/>
    <b v="0"/>
    <n v="49"/>
    <b v="1"/>
    <s v="publishing/nonfiction"/>
    <n v="1.0375000000000001"/>
    <n v="42.35"/>
    <s v="publishing"/>
    <s v="nonfiction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4-19T14:31:17"/>
    <x v="755"/>
    <n v="1369010460"/>
    <n v="1366381877"/>
    <b v="0"/>
    <n v="68"/>
    <b v="1"/>
    <s v="publishing/nonfiction"/>
    <n v="1.0190760000000001"/>
    <n v="37.47"/>
    <s v="publishing"/>
    <s v="nonfiction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2-16T18:24:19"/>
    <x v="756"/>
    <n v="1303147459"/>
    <n v="1297880659"/>
    <b v="0"/>
    <n v="22"/>
    <b v="1"/>
    <s v="publishing/nonfiction"/>
    <n v="1.177142857142857"/>
    <n v="37.450000000000003"/>
    <s v="publishing"/>
    <s v="nonfiction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1-22T01:18:34"/>
    <x v="757"/>
    <n v="1354756714"/>
    <n v="1353547114"/>
    <b v="0"/>
    <n v="18"/>
    <b v="1"/>
    <s v="publishing/nonfiction"/>
    <n v="2.38"/>
    <n v="33.06"/>
    <s v="publishing"/>
    <s v="nonfiction"/>
  </r>
  <r>
    <s v="Publish Waiting On Humanity"/>
    <s v="I am publishing my book, Waiting on Humanity and need some finishing funds to do so."/>
    <n v="2500"/>
    <n v="2550"/>
    <x v="0"/>
    <s v="US"/>
    <s v="USD"/>
    <d v="2010-09-08T20:04:28"/>
    <x v="758"/>
    <n v="1286568268"/>
    <n v="1283976268"/>
    <b v="0"/>
    <n v="19"/>
    <b v="1"/>
    <s v="publishing/nonfiction"/>
    <n v="1.02"/>
    <n v="134.21"/>
    <s v="publishing"/>
    <s v="nonfiction"/>
  </r>
  <r>
    <s v="Wild Ruins"/>
    <s v="Help me search for the lost ruins of the UK. A unique guide to  lesser known and somewhat known ruins of Britain."/>
    <n v="5000"/>
    <n v="5096"/>
    <x v="0"/>
    <s v="GB"/>
    <s v="GBP"/>
    <d v="2014-05-30T07:55:39"/>
    <x v="759"/>
    <n v="1404892539"/>
    <n v="1401436539"/>
    <b v="0"/>
    <n v="99"/>
    <b v="1"/>
    <s v="publishing/nonfiction"/>
    <n v="1.0192000000000001"/>
    <n v="51.47"/>
    <s v="publishing"/>
    <s v="nonfiction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0-27T18:20:13"/>
    <x v="760"/>
    <n v="1480188013"/>
    <n v="1477592413"/>
    <b v="0"/>
    <n v="0"/>
    <b v="0"/>
    <s v="publishing/fiction"/>
    <n v="0"/>
    <e v="#DIV/0!"/>
    <s v="publishing"/>
    <s v="fiction"/>
  </r>
  <r>
    <s v="DONE WITH DEATH"/>
    <s v="The day Chuck died was the day everything changed. Now he has to save the afterlife from extinction or die again trying."/>
    <n v="5000"/>
    <n v="235"/>
    <x v="2"/>
    <s v="US"/>
    <s v="USD"/>
    <d v="2014-01-03T18:02:06"/>
    <x v="761"/>
    <n v="1391364126"/>
    <n v="1388772126"/>
    <b v="0"/>
    <n v="6"/>
    <b v="0"/>
    <s v="publishing/fiction"/>
    <n v="4.7E-2"/>
    <n v="39.17"/>
    <s v="publishing"/>
    <s v="fiction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1-16T20:36:10"/>
    <x v="762"/>
    <n v="1480831200"/>
    <n v="1479328570"/>
    <b v="0"/>
    <n v="0"/>
    <b v="0"/>
    <s v="publishing/fiction"/>
    <n v="0"/>
    <e v="#DIV/0!"/>
    <s v="publishing"/>
    <s v="fiction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7-16T10:43:28"/>
    <x v="763"/>
    <n v="1376563408"/>
    <n v="1373971408"/>
    <b v="0"/>
    <n v="1"/>
    <b v="0"/>
    <s v="publishing/fiction"/>
    <n v="1.1655011655011655E-3"/>
    <n v="5"/>
    <s v="publishing"/>
    <s v="fiction"/>
  </r>
  <r>
    <s v="[JOE]KES"/>
    <s v="[JOE]KES is a book full of over 200 original, sometimes funny, pun-ish Joekes. If you hate the book, use it as a coster!"/>
    <n v="5000"/>
    <n v="0"/>
    <x v="2"/>
    <s v="US"/>
    <s v="USD"/>
    <d v="2015-08-11T04:09:21"/>
    <x v="764"/>
    <n v="1441858161"/>
    <n v="1439266161"/>
    <b v="0"/>
    <n v="0"/>
    <b v="0"/>
    <s v="publishing/fiction"/>
    <n v="0"/>
    <e v="#DIV/0!"/>
    <s v="publishing"/>
    <s v="fiction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d v="2014-09-19T13:01:24"/>
    <x v="765"/>
    <n v="1413723684"/>
    <n v="1411131684"/>
    <b v="0"/>
    <n v="44"/>
    <b v="0"/>
    <s v="publishing/fiction"/>
    <n v="0.36014285714285715"/>
    <n v="57.3"/>
    <s v="publishing"/>
    <s v="fiction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1-17T18:48:03"/>
    <x v="766"/>
    <n v="1424112483"/>
    <n v="1421520483"/>
    <b v="0"/>
    <n v="0"/>
    <b v="0"/>
    <s v="publishing/fiction"/>
    <n v="0"/>
    <e v="#DIV/0!"/>
    <s v="publishing"/>
    <s v="fiction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4-21T03:26:50"/>
    <x v="767"/>
    <n v="1432178810"/>
    <n v="1429586810"/>
    <b v="0"/>
    <n v="3"/>
    <b v="0"/>
    <s v="publishing/fiction"/>
    <n v="3.5400000000000001E-2"/>
    <n v="59"/>
    <s v="publishing"/>
    <s v="fiction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1-16T04:58:10"/>
    <x v="768"/>
    <n v="1387169890"/>
    <n v="1384577890"/>
    <b v="0"/>
    <n v="0"/>
    <b v="0"/>
    <s v="publishing/fiction"/>
    <n v="0"/>
    <e v="#DIV/0!"/>
    <s v="publishing"/>
    <s v="fiction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1-26T23:54:54"/>
    <x v="769"/>
    <n v="1388102094"/>
    <n v="1385510094"/>
    <b v="0"/>
    <n v="52"/>
    <b v="0"/>
    <s v="publishing/fiction"/>
    <n v="0.41399999999999998"/>
    <n v="31.85"/>
    <s v="publishing"/>
    <s v="fiction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1-15T23:59:29"/>
    <x v="770"/>
    <n v="1361750369"/>
    <n v="1358294369"/>
    <b v="0"/>
    <n v="0"/>
    <b v="0"/>
    <s v="publishing/fiction"/>
    <n v="0"/>
    <e v="#DIV/0!"/>
    <s v="publishing"/>
    <s v="fiction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5-12-11T19:46:42"/>
    <x v="771"/>
    <n v="1454183202"/>
    <n v="1449863202"/>
    <b v="0"/>
    <n v="1"/>
    <b v="0"/>
    <s v="publishing/fiction"/>
    <n v="2.631578947368421E-4"/>
    <n v="10"/>
    <s v="publishing"/>
    <s v="fiction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09-12T01:21:59"/>
    <x v="772"/>
    <n v="1257047940"/>
    <n v="1252718519"/>
    <b v="0"/>
    <n v="1"/>
    <b v="0"/>
    <s v="publishing/fiction"/>
    <n v="3.3333333333333333E-2"/>
    <n v="50"/>
    <s v="publishing"/>
    <s v="fiction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4-06T17:39:45"/>
    <x v="773"/>
    <n v="1431298860"/>
    <n v="1428341985"/>
    <b v="0"/>
    <n v="2"/>
    <b v="0"/>
    <s v="publishing/fiction"/>
    <n v="8.5129023676509714E-3"/>
    <n v="16"/>
    <s v="publishing"/>
    <s v="fiction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1-24T18:43:38"/>
    <x v="774"/>
    <n v="1393181018"/>
    <n v="1390589018"/>
    <b v="0"/>
    <n v="9"/>
    <b v="0"/>
    <s v="publishing/fiction"/>
    <n v="0.70199999999999996"/>
    <n v="39"/>
    <s v="publishing"/>
    <s v="fiction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1-16T01:26:35"/>
    <x v="775"/>
    <n v="1323998795"/>
    <n v="1321406795"/>
    <b v="0"/>
    <n v="5"/>
    <b v="0"/>
    <s v="publishing/fiction"/>
    <n v="1.7000000000000001E-2"/>
    <n v="34"/>
    <s v="publishing"/>
    <s v="fiction"/>
  </r>
  <r>
    <s v="Run Ragged"/>
    <s v="Would anything change if women were in charge? Book Clubs, readers, and critics herald the latest by award-winning author, Aguila."/>
    <n v="7000"/>
    <n v="3598"/>
    <x v="2"/>
    <s v="US"/>
    <s v="USD"/>
    <d v="2015-09-03T16:27:25"/>
    <x v="776"/>
    <n v="1444539600"/>
    <n v="1441297645"/>
    <b v="0"/>
    <n v="57"/>
    <b v="0"/>
    <s v="publishing/fiction"/>
    <n v="0.51400000000000001"/>
    <n v="63.12"/>
    <s v="publishing"/>
    <s v="fiction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01T23:32:57"/>
    <x v="777"/>
    <n v="1375313577"/>
    <n v="1372721577"/>
    <b v="0"/>
    <n v="3"/>
    <b v="0"/>
    <s v="publishing/fiction"/>
    <n v="7.0000000000000001E-3"/>
    <n v="7"/>
    <s v="publishing"/>
    <s v="fiction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3-31T16:51:20"/>
    <x v="778"/>
    <n v="1398876680"/>
    <n v="1396284680"/>
    <b v="0"/>
    <n v="1"/>
    <b v="0"/>
    <s v="publishing/fiction"/>
    <n v="4.0000000000000001E-3"/>
    <n v="2"/>
    <s v="publishing"/>
    <s v="fiction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09-15T16:25:05"/>
    <x v="779"/>
    <n v="1287115200"/>
    <n v="1284567905"/>
    <b v="0"/>
    <n v="6"/>
    <b v="0"/>
    <s v="publishing/fiction"/>
    <n v="2.6666666666666668E-2"/>
    <n v="66.67"/>
    <s v="publishing"/>
    <s v="fiction"/>
  </r>
  <r>
    <s v="Wess Meets West - Press Our New Album on CD!"/>
    <s v="We are finishing up recording our new record and we would like help with its physical CD release."/>
    <n v="1000"/>
    <n v="1040"/>
    <x v="0"/>
    <s v="US"/>
    <s v="USD"/>
    <d v="2011-04-03T16:10:25"/>
    <x v="780"/>
    <n v="1304439025"/>
    <n v="1301847025"/>
    <b v="0"/>
    <n v="27"/>
    <b v="1"/>
    <s v="music/rock"/>
    <n v="1.04"/>
    <n v="38.520000000000003"/>
    <s v="music"/>
    <s v="rock"/>
  </r>
  <r>
    <s v="Touring the United States This July"/>
    <s v="&quot;WE ARE ON A MISSION TO TOUR THE UNITED STATES NON-STOP. TO DO SO WE NEED TO PURCHASE A NEW VAN.&quot;"/>
    <n v="800"/>
    <n v="1065.23"/>
    <x v="0"/>
    <s v="US"/>
    <s v="USD"/>
    <d v="2013-05-09T00:01:14"/>
    <x v="781"/>
    <n v="1370649674"/>
    <n v="1368057674"/>
    <b v="0"/>
    <n v="25"/>
    <b v="1"/>
    <s v="music/rock"/>
    <n v="1.3315375"/>
    <n v="42.61"/>
    <s v="music"/>
    <s v="rock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7-26T18:11:42"/>
    <x v="782"/>
    <n v="1345918302"/>
    <n v="1343326302"/>
    <b v="0"/>
    <n v="14"/>
    <b v="1"/>
    <s v="music/rock"/>
    <n v="1"/>
    <n v="50"/>
    <s v="music"/>
    <s v="rock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3-19T18:34:09"/>
    <x v="783"/>
    <n v="1335564000"/>
    <n v="1332182049"/>
    <b v="0"/>
    <n v="35"/>
    <b v="1"/>
    <s v="music/rock"/>
    <n v="1.4813333333333334"/>
    <n v="63.49"/>
    <s v="music"/>
    <s v="rock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2-05T03:35:19"/>
    <x v="784"/>
    <n v="1395023719"/>
    <n v="1391571319"/>
    <b v="0"/>
    <n v="10"/>
    <b v="1"/>
    <s v="music/rock"/>
    <n v="1.0249999999999999"/>
    <n v="102.5"/>
    <s v="music"/>
    <s v="rock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1-29T14:15:15"/>
    <x v="785"/>
    <n v="1362060915"/>
    <n v="1359468915"/>
    <b v="0"/>
    <n v="29"/>
    <b v="1"/>
    <s v="music/rock"/>
    <n v="1.8062799999999999"/>
    <n v="31.14"/>
    <s v="music"/>
    <s v="rock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3-15T01:20:34"/>
    <x v="786"/>
    <n v="1336751220"/>
    <n v="1331774434"/>
    <b v="0"/>
    <n v="44"/>
    <b v="1"/>
    <s v="music/rock"/>
    <n v="1.4279999999999999"/>
    <n v="162.27000000000001"/>
    <s v="music"/>
    <s v="rock"/>
  </r>
  <r>
    <s v="Mahayla CD Pressing"/>
    <s v="We've made our goal with your help. Thanks so much! This is a great time to pre-purchase the album and get some extra perks."/>
    <n v="1200"/>
    <n v="1370"/>
    <x v="0"/>
    <s v="US"/>
    <s v="USD"/>
    <d v="2013-10-02T15:03:46"/>
    <x v="787"/>
    <n v="1383318226"/>
    <n v="1380726226"/>
    <b v="0"/>
    <n v="17"/>
    <b v="1"/>
    <s v="music/rock"/>
    <n v="1.1416666666666666"/>
    <n v="80.59"/>
    <s v="music"/>
    <s v="rock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5-30T00:09:48"/>
    <x v="788"/>
    <n v="1341633540"/>
    <n v="1338336588"/>
    <b v="0"/>
    <n v="34"/>
    <b v="1"/>
    <s v="music/rock"/>
    <n v="2.03505"/>
    <n v="59.85"/>
    <s v="music"/>
    <s v="rock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03T04:28:00"/>
    <x v="789"/>
    <n v="1358755140"/>
    <n v="1357187280"/>
    <b v="0"/>
    <n v="14"/>
    <b v="1"/>
    <s v="music/rock"/>
    <n v="1.0941176470588236"/>
    <n v="132.86000000000001"/>
    <s v="music"/>
    <s v="rock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1-02T01:08:59"/>
    <x v="790"/>
    <n v="1359680939"/>
    <n v="1357088939"/>
    <b v="0"/>
    <n v="156"/>
    <b v="1"/>
    <s v="music/rock"/>
    <n v="1.443746"/>
    <n v="92.55"/>
    <s v="music"/>
    <s v="rock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0-10T18:44:06"/>
    <x v="791"/>
    <n v="1384322340"/>
    <n v="1381430646"/>
    <b v="0"/>
    <n v="128"/>
    <b v="1"/>
    <s v="music/rock"/>
    <n v="1.0386666666666666"/>
    <n v="60.86"/>
    <s v="music"/>
    <s v="rock"/>
  </r>
  <r>
    <s v="&quot;Believable Lies&quot; - The Album"/>
    <s v="Rock n' Roll about the intersection of lies and belief: the Believable Lie."/>
    <n v="2500"/>
    <n v="2511.11"/>
    <x v="0"/>
    <s v="US"/>
    <s v="USD"/>
    <d v="2013-10-08T20:58:03"/>
    <x v="792"/>
    <n v="1383861483"/>
    <n v="1381265883"/>
    <b v="0"/>
    <n v="60"/>
    <b v="1"/>
    <s v="music/rock"/>
    <n v="1.0044440000000001"/>
    <n v="41.85"/>
    <s v="music"/>
    <s v="rock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6-17T17:47:24"/>
    <x v="793"/>
    <n v="1372827540"/>
    <n v="1371491244"/>
    <b v="0"/>
    <n v="32"/>
    <b v="1"/>
    <s v="music/rock"/>
    <n v="1.0277927272727272"/>
    <n v="88.33"/>
    <s v="music"/>
    <s v="rock"/>
  </r>
  <r>
    <s v="Begins Again"/>
    <s v="The Brian Davis Band is a group of friends that want to share their lives and experiences through music that connects with people."/>
    <n v="8000"/>
    <n v="8425"/>
    <x v="0"/>
    <s v="US"/>
    <s v="USD"/>
    <d v="2011-07-12T02:45:37"/>
    <x v="794"/>
    <n v="1315242360"/>
    <n v="1310438737"/>
    <b v="0"/>
    <n v="53"/>
    <b v="1"/>
    <s v="music/rock"/>
    <n v="1.0531250000000001"/>
    <n v="158.96"/>
    <s v="music"/>
    <s v="rock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2-24T14:42:46"/>
    <x v="795"/>
    <n v="1333774740"/>
    <n v="1330094566"/>
    <b v="0"/>
    <n v="184"/>
    <b v="1"/>
    <s v="music/rock"/>
    <n v="1.1178571428571429"/>
    <n v="85.05"/>
    <s v="music"/>
    <s v="rock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8-16T21:11:25"/>
    <x v="796"/>
    <n v="1379279400"/>
    <n v="1376687485"/>
    <b v="0"/>
    <n v="90"/>
    <b v="1"/>
    <s v="music/rock"/>
    <n v="1.0135000000000001"/>
    <n v="112.61"/>
    <s v="music"/>
    <s v="rock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3-28T23:51:28"/>
    <x v="797"/>
    <n v="1335672000"/>
    <n v="1332978688"/>
    <b v="0"/>
    <n v="71"/>
    <b v="1"/>
    <s v="music/rock"/>
    <n v="1.0753333333333333"/>
    <n v="45.44"/>
    <s v="music"/>
    <s v="rock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8-31T14:09:47"/>
    <x v="798"/>
    <n v="1412086187"/>
    <n v="1409494187"/>
    <b v="0"/>
    <n v="87"/>
    <b v="1"/>
    <s v="music/rock"/>
    <n v="1.1488571428571428"/>
    <n v="46.22"/>
    <s v="music"/>
    <s v="rock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3-28T16:00:46"/>
    <x v="799"/>
    <n v="1335542446"/>
    <n v="1332950446"/>
    <b v="0"/>
    <n v="28"/>
    <b v="1"/>
    <s v="music/rock"/>
    <n v="1.0002"/>
    <n v="178.61"/>
    <s v="music"/>
    <s v="rock"/>
  </r>
  <r>
    <s v="LF4 WildFire"/>
    <s v="Scotland's premier classic rock and metal festival, 3 days, 3-4 stages, family friendly,  for people of all ages"/>
    <n v="1500"/>
    <n v="2282"/>
    <x v="0"/>
    <s v="GB"/>
    <s v="GBP"/>
    <d v="2014-08-12T10:24:14"/>
    <x v="800"/>
    <n v="1410431054"/>
    <n v="1407839054"/>
    <b v="0"/>
    <n v="56"/>
    <b v="1"/>
    <s v="music/rock"/>
    <n v="1.5213333333333334"/>
    <n v="40.75"/>
    <s v="music"/>
    <s v="rock"/>
  </r>
  <r>
    <s v="SLUTEVER DO AMERICA TOUR"/>
    <s v="ALL WE WANT TO DO IS DRIVE AROUND AMERICA AND PLAY A BUNCH OF SHOWS, BUT WE DON'T HAVE ANY MONEY..."/>
    <n v="2000"/>
    <n v="2230.4299999999998"/>
    <x v="0"/>
    <s v="US"/>
    <s v="USD"/>
    <d v="2011-06-01T19:05:20"/>
    <x v="801"/>
    <n v="1309547120"/>
    <n v="1306955120"/>
    <b v="0"/>
    <n v="51"/>
    <b v="1"/>
    <s v="music/rock"/>
    <n v="1.1152149999999998"/>
    <n v="43.73"/>
    <s v="music"/>
    <s v="rock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8-02T00:32:04"/>
    <x v="802"/>
    <n v="1347854700"/>
    <n v="1343867524"/>
    <b v="0"/>
    <n v="75"/>
    <b v="1"/>
    <s v="music/rock"/>
    <n v="1.0133333333333334"/>
    <n v="81.069999999999993"/>
    <s v="music"/>
    <s v="rock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02T22:47:58"/>
    <x v="803"/>
    <n v="1306630800"/>
    <n v="1304376478"/>
    <b v="0"/>
    <n v="38"/>
    <b v="1"/>
    <s v="music/rock"/>
    <n v="1.232608695652174"/>
    <n v="74.61"/>
    <s v="music"/>
    <s v="rock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06T02:32:06"/>
    <x v="804"/>
    <n v="1311393540"/>
    <n v="1309919526"/>
    <b v="0"/>
    <n v="18"/>
    <b v="1"/>
    <s v="music/rock"/>
    <n v="1"/>
    <n v="305.56"/>
    <s v="music"/>
    <s v="rock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5-27T19:45:12"/>
    <x v="805"/>
    <n v="1310857200"/>
    <n v="1306525512"/>
    <b v="0"/>
    <n v="54"/>
    <b v="1"/>
    <s v="music/rock"/>
    <n v="1.05"/>
    <n v="58.33"/>
    <s v="music"/>
    <s v="rock"/>
  </r>
  <r>
    <s v="Golden Animals NEW Album!"/>
    <s v="Help Golden Animals finish their NEW Album!"/>
    <n v="8000"/>
    <n v="8355"/>
    <x v="0"/>
    <s v="US"/>
    <s v="USD"/>
    <d v="2011-08-08T16:35:39"/>
    <x v="806"/>
    <n v="1315413339"/>
    <n v="1312821339"/>
    <b v="0"/>
    <n v="71"/>
    <b v="1"/>
    <s v="music/rock"/>
    <n v="1.0443750000000001"/>
    <n v="117.68"/>
    <s v="music"/>
    <s v="rock"/>
  </r>
  <r>
    <s v="Sic Vita - New EP Release - 2017"/>
    <s v="Join the Sic Vita family and lend a hand as we create a new album!"/>
    <n v="4000"/>
    <n v="4205"/>
    <x v="0"/>
    <s v="US"/>
    <s v="USD"/>
    <d v="2017-01-24T15:05:11"/>
    <x v="807"/>
    <n v="1488333600"/>
    <n v="1485270311"/>
    <b v="0"/>
    <n v="57"/>
    <b v="1"/>
    <s v="music/rock"/>
    <n v="1.05125"/>
    <n v="73.77"/>
    <s v="music"/>
    <s v="rock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1-19T02:24:46"/>
    <x v="808"/>
    <n v="1419224340"/>
    <n v="1416363886"/>
    <b v="0"/>
    <n v="43"/>
    <b v="1"/>
    <s v="music/rock"/>
    <n v="1"/>
    <n v="104.65"/>
    <s v="music"/>
    <s v="rock"/>
  </r>
  <r>
    <s v="Peter's New Album!!"/>
    <s v="Acknowledged songwriter looking to record album of new songs to secure a Publishing Contract"/>
    <n v="4000"/>
    <n v="4151"/>
    <x v="0"/>
    <s v="US"/>
    <s v="USD"/>
    <d v="2013-12-20T20:00:30"/>
    <x v="809"/>
    <n v="1390161630"/>
    <n v="1387569630"/>
    <b v="0"/>
    <n v="52"/>
    <b v="1"/>
    <s v="music/rock"/>
    <n v="1.03775"/>
    <n v="79.83"/>
    <s v="music"/>
    <s v="rock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8-02T01:21:02"/>
    <x v="810"/>
    <n v="1346462462"/>
    <n v="1343870462"/>
    <b v="0"/>
    <n v="27"/>
    <b v="1"/>
    <s v="music/rock"/>
    <n v="1.05"/>
    <n v="58.33"/>
    <s v="music"/>
    <s v="rock"/>
  </r>
  <r>
    <s v="Love Water Tour"/>
    <s v="We need your financial support to cover the tour costs!  (Sound, lights, travel, stage design)"/>
    <n v="1000"/>
    <n v="1040"/>
    <x v="0"/>
    <s v="US"/>
    <s v="USD"/>
    <d v="2013-06-18T15:26:42"/>
    <x v="811"/>
    <n v="1373475120"/>
    <n v="1371569202"/>
    <b v="0"/>
    <n v="12"/>
    <b v="1"/>
    <s v="music/rock"/>
    <n v="1.04"/>
    <n v="86.67"/>
    <s v="music"/>
    <s v="rock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1-08T00:25:52"/>
    <x v="812"/>
    <n v="1362146280"/>
    <n v="1357604752"/>
    <b v="0"/>
    <n v="33"/>
    <b v="1"/>
    <s v="music/rock"/>
    <n v="1.5183333333333333"/>
    <n v="27.61"/>
    <s v="music"/>
    <s v="rock"/>
  </r>
  <r>
    <s v="Rules of Civility and Decent Behavior"/>
    <s v="A pre order campaign to fund the pressing of our second full length vinyl LP"/>
    <n v="1500"/>
    <n v="2399.94"/>
    <x v="0"/>
    <s v="US"/>
    <s v="USD"/>
    <d v="2012-06-20T23:02:45"/>
    <x v="813"/>
    <n v="1342825365"/>
    <n v="1340233365"/>
    <b v="0"/>
    <n v="96"/>
    <b v="1"/>
    <s v="music/rock"/>
    <n v="1.59996"/>
    <n v="25"/>
    <s v="music"/>
    <s v="rock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16T17:50:01"/>
    <x v="814"/>
    <n v="1306865040"/>
    <n v="1305568201"/>
    <b v="0"/>
    <n v="28"/>
    <b v="1"/>
    <s v="music/rock"/>
    <n v="1.2729999999999999"/>
    <n v="45.46"/>
    <s v="music"/>
    <s v="rock"/>
  </r>
  <r>
    <s v="Some Late Help for The Early Reset"/>
    <s v="Be a part of helping The Early Reset finish their new 7 song EP."/>
    <n v="4000"/>
    <n v="4280"/>
    <x v="0"/>
    <s v="US"/>
    <s v="USD"/>
    <d v="2014-10-02T22:01:43"/>
    <x v="815"/>
    <n v="1414879303"/>
    <n v="1412287303"/>
    <b v="0"/>
    <n v="43"/>
    <b v="1"/>
    <s v="music/rock"/>
    <n v="1.07"/>
    <n v="99.53"/>
    <s v="music"/>
    <s v="rock"/>
  </r>
  <r>
    <s v="Help Friends and Family Release Their Debut Album"/>
    <s v="Friends and Family have an album for you. They need your help to release it to the world."/>
    <n v="7000"/>
    <n v="8058.55"/>
    <x v="0"/>
    <s v="US"/>
    <s v="USD"/>
    <d v="2013-03-08T20:54:03"/>
    <x v="816"/>
    <n v="1365489000"/>
    <n v="1362776043"/>
    <b v="0"/>
    <n v="205"/>
    <b v="1"/>
    <s v="music/rock"/>
    <n v="1.1512214285714286"/>
    <n v="39.31"/>
    <s v="music"/>
    <s v="rock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1-17T14:23:31"/>
    <x v="817"/>
    <n v="1331441940"/>
    <n v="1326810211"/>
    <b v="0"/>
    <n v="23"/>
    <b v="1"/>
    <s v="music/rock"/>
    <n v="1.3711066666666665"/>
    <n v="89.42"/>
    <s v="music"/>
    <s v="rock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7-30T21:11:21"/>
    <x v="818"/>
    <n v="1344358860"/>
    <n v="1343682681"/>
    <b v="0"/>
    <n v="19"/>
    <b v="1"/>
    <s v="music/rock"/>
    <n v="1.5571428571428572"/>
    <n v="28.68"/>
    <s v="music"/>
    <s v="rock"/>
  </r>
  <r>
    <s v="Winter Tour"/>
    <s v="We are touring the Southeast in support of our new EP"/>
    <n v="400"/>
    <n v="435"/>
    <x v="0"/>
    <s v="US"/>
    <s v="USD"/>
    <d v="2013-12-11T23:57:34"/>
    <x v="819"/>
    <n v="1387601040"/>
    <n v="1386806254"/>
    <b v="0"/>
    <n v="14"/>
    <b v="1"/>
    <s v="music/rock"/>
    <n v="1.0874999999999999"/>
    <n v="31.07"/>
    <s v="music"/>
    <s v="rock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5-09T20:12:22"/>
    <x v="820"/>
    <n v="1402290000"/>
    <n v="1399666342"/>
    <b v="0"/>
    <n v="38"/>
    <b v="1"/>
    <s v="music/rock"/>
    <n v="1.3405"/>
    <n v="70.55"/>
    <s v="music"/>
    <s v="rock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3-30T22:07:45"/>
    <x v="821"/>
    <n v="1430712060"/>
    <n v="1427753265"/>
    <b v="0"/>
    <n v="78"/>
    <b v="1"/>
    <s v="music/rock"/>
    <n v="1"/>
    <n v="224.13"/>
    <s v="music"/>
    <s v="rock"/>
  </r>
  <r>
    <s v="Soul Easy - Making music for our friends."/>
    <s v="Soul Easy recording our first full length CD.  Inspired by lots of friends and lots of good times."/>
    <n v="3000"/>
    <n v="3575"/>
    <x v="0"/>
    <s v="US"/>
    <s v="USD"/>
    <d v="2012-09-05T22:44:10"/>
    <x v="822"/>
    <n v="1349477050"/>
    <n v="1346885050"/>
    <b v="0"/>
    <n v="69"/>
    <b v="1"/>
    <s v="music/rock"/>
    <n v="1.1916666666666667"/>
    <n v="51.81"/>
    <s v="music"/>
    <s v="rock"/>
  </r>
  <r>
    <s v="Debut Album"/>
    <s v="Eyes For Fire is finally ready to release their Debut Album but we need YOU to help us put the final touches on it."/>
    <n v="800"/>
    <n v="1436"/>
    <x v="0"/>
    <s v="US"/>
    <s v="USD"/>
    <d v="2015-02-20T23:20:52"/>
    <x v="823"/>
    <n v="1427062852"/>
    <n v="1424474452"/>
    <b v="0"/>
    <n v="33"/>
    <b v="1"/>
    <s v="music/rock"/>
    <n v="1.7949999999999999"/>
    <n v="43.52"/>
    <s v="music"/>
    <s v="rock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3-13T05:48:38"/>
    <x v="824"/>
    <n v="1271573940"/>
    <n v="1268459318"/>
    <b v="0"/>
    <n v="54"/>
    <b v="1"/>
    <s v="music/rock"/>
    <n v="1.3438124999999999"/>
    <n v="39.82"/>
    <s v="music"/>
    <s v="rock"/>
  </r>
  <r>
    <s v="KILL FREEMAN"/>
    <s v="Kickstarting Kill Freeman independently. Help fund the New Record, Video and Live Shows."/>
    <n v="12500"/>
    <n v="12554"/>
    <x v="0"/>
    <s v="US"/>
    <s v="USD"/>
    <d v="2012-10-04T07:21:24"/>
    <x v="825"/>
    <n v="1351495284"/>
    <n v="1349335284"/>
    <b v="0"/>
    <n v="99"/>
    <b v="1"/>
    <s v="music/rock"/>
    <n v="1.0043200000000001"/>
    <n v="126.81"/>
    <s v="music"/>
    <s v="rock"/>
  </r>
  <r>
    <s v="Protect The Dream Debut Album"/>
    <s v="Protect The Dream is preparing to record their debut album 8 years in the making. Lets make it happen Kickstarter!"/>
    <n v="5500"/>
    <n v="5580"/>
    <x v="0"/>
    <s v="US"/>
    <s v="USD"/>
    <d v="2012-03-05T00:55:30"/>
    <x v="826"/>
    <n v="1332719730"/>
    <n v="1330908930"/>
    <b v="0"/>
    <n v="49"/>
    <b v="1"/>
    <s v="music/rock"/>
    <n v="1.0145454545454546"/>
    <n v="113.88"/>
    <s v="music"/>
    <s v="rock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1-19T11:21:47"/>
    <x v="827"/>
    <n v="1329248940"/>
    <n v="1326972107"/>
    <b v="0"/>
    <n v="11"/>
    <b v="1"/>
    <s v="music/rock"/>
    <n v="1.0333333333333334"/>
    <n v="28.18"/>
    <s v="music"/>
    <s v="rock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13T01:13:02"/>
    <x v="828"/>
    <n v="1340641440"/>
    <n v="1339549982"/>
    <b v="0"/>
    <n v="38"/>
    <b v="1"/>
    <s v="music/rock"/>
    <n v="1.07"/>
    <n v="36.61"/>
    <s v="music"/>
    <s v="rock"/>
  </r>
  <r>
    <s v="Monk"/>
    <s v="We are a band from South East London- each member is19 years OA. We have been together for two years. Taking pride in making good music"/>
    <n v="500"/>
    <n v="520"/>
    <x v="0"/>
    <s v="GB"/>
    <s v="GBP"/>
    <d v="2016-05-14T19:14:00"/>
    <x v="829"/>
    <n v="1468437240"/>
    <n v="1463253240"/>
    <b v="0"/>
    <n v="16"/>
    <b v="1"/>
    <s v="music/rock"/>
    <n v="1.04"/>
    <n v="32.5"/>
    <s v="music"/>
    <s v="rock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d v="2013-02-20T12:37:05"/>
    <x v="830"/>
    <n v="1363952225"/>
    <n v="1361363825"/>
    <b v="0"/>
    <n v="32"/>
    <b v="1"/>
    <s v="music/rock"/>
    <n v="1.0783333333333334"/>
    <n v="60.66"/>
    <s v="music"/>
    <s v="rock"/>
  </r>
  <r>
    <s v="Let The 7Horse Run!"/>
    <s v="7Horse is a new band with a self-funded album and a show they want to rock in your town!"/>
    <n v="1500"/>
    <n v="3500"/>
    <x v="0"/>
    <s v="US"/>
    <s v="USD"/>
    <d v="2012-03-28T15:31:34"/>
    <x v="831"/>
    <n v="1335540694"/>
    <n v="1332948694"/>
    <b v="0"/>
    <n v="20"/>
    <b v="1"/>
    <s v="music/rock"/>
    <n v="2.3333333333333335"/>
    <n v="175"/>
    <s v="music"/>
    <s v="rock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1-11-22T16:12:15"/>
    <x v="832"/>
    <n v="1327133580"/>
    <n v="1321978335"/>
    <b v="0"/>
    <n v="154"/>
    <b v="1"/>
    <s v="music/rock"/>
    <n v="1.0060706666666666"/>
    <n v="97.99"/>
    <s v="music"/>
    <s v="rock"/>
  </r>
  <r>
    <s v="Ragman Rolls"/>
    <s v="This is an American rock album."/>
    <n v="6000"/>
    <n v="6100"/>
    <x v="0"/>
    <s v="US"/>
    <s v="USD"/>
    <d v="2014-03-20T21:04:35"/>
    <x v="833"/>
    <n v="1397941475"/>
    <n v="1395349475"/>
    <b v="0"/>
    <n v="41"/>
    <b v="1"/>
    <s v="music/rock"/>
    <n v="1.0166666666666666"/>
    <n v="148.78"/>
    <s v="music"/>
    <s v="rock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5-28T19:44:52"/>
    <x v="834"/>
    <n v="1372651140"/>
    <n v="1369770292"/>
    <b v="0"/>
    <n v="75"/>
    <b v="1"/>
    <s v="music/rock"/>
    <n v="1.3101818181818181"/>
    <n v="96.08"/>
    <s v="music"/>
    <s v="rock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4-06T10:59:18"/>
    <x v="835"/>
    <n v="1337396400"/>
    <n v="1333709958"/>
    <b v="0"/>
    <n v="40"/>
    <b v="1"/>
    <s v="music/rock"/>
    <n v="1.1725000000000001"/>
    <n v="58.63"/>
    <s v="music"/>
    <s v="rock"/>
  </r>
  <r>
    <s v="DESMADRE Full Album + Press Kit"/>
    <s v="An album you can bring home to mom."/>
    <n v="5000"/>
    <n v="5046.5200000000004"/>
    <x v="0"/>
    <s v="US"/>
    <s v="USD"/>
    <d v="2013-09-07T01:21:58"/>
    <x v="836"/>
    <n v="1381108918"/>
    <n v="1378516918"/>
    <b v="0"/>
    <n v="46"/>
    <b v="1"/>
    <s v="music/rock"/>
    <n v="1.009304"/>
    <n v="109.71"/>
    <s v="music"/>
    <s v="rock"/>
  </r>
  <r>
    <s v="Take 147 - Nothin' to Lose CD Project"/>
    <s v="Take 147 is currently in the process of recording the debut album called, &quot;Nothin' to Lose&quot;."/>
    <n v="2500"/>
    <n v="3045"/>
    <x v="0"/>
    <s v="US"/>
    <s v="USD"/>
    <d v="2014-04-01T23:57:42"/>
    <x v="837"/>
    <n v="1398988662"/>
    <n v="1396396662"/>
    <b v="0"/>
    <n v="62"/>
    <b v="1"/>
    <s v="music/rock"/>
    <n v="1.218"/>
    <n v="49.11"/>
    <s v="music"/>
    <s v="rock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1-12-18T21:33:05"/>
    <x v="838"/>
    <n v="1326835985"/>
    <n v="1324243985"/>
    <b v="0"/>
    <n v="61"/>
    <b v="1"/>
    <s v="music/rock"/>
    <n v="1.454"/>
    <n v="47.67"/>
    <s v="music"/>
    <s v="rock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d v="2012-08-23T18:19:16"/>
    <x v="839"/>
    <n v="1348337956"/>
    <n v="1345745956"/>
    <b v="0"/>
    <n v="96"/>
    <b v="1"/>
    <s v="music/rock"/>
    <n v="1.166166"/>
    <n v="60.74"/>
    <s v="music"/>
    <s v="rock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8-25T05:26:27"/>
    <x v="840"/>
    <n v="1474694787"/>
    <n v="1472102787"/>
    <b v="0"/>
    <n v="190"/>
    <b v="1"/>
    <s v="music/metal"/>
    <n v="1.2041660000000001"/>
    <n v="63.38"/>
    <s v="music"/>
    <s v="metal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0-11T20:07:43"/>
    <x v="841"/>
    <n v="1415653663"/>
    <n v="1413058063"/>
    <b v="1"/>
    <n v="94"/>
    <b v="1"/>
    <s v="music/metal"/>
    <n v="1.0132000000000001"/>
    <n v="53.89"/>
    <s v="music"/>
    <s v="metal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09-09T14:13:03"/>
    <x v="842"/>
    <n v="1381723140"/>
    <n v="1378735983"/>
    <b v="1"/>
    <n v="39"/>
    <b v="1"/>
    <s v="music/metal"/>
    <n v="1.0431999999999999"/>
    <n v="66.87"/>
    <s v="music"/>
    <s v="metal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1-21T06:11:20"/>
    <x v="843"/>
    <n v="1481184000"/>
    <n v="1479708680"/>
    <b v="0"/>
    <n v="127"/>
    <b v="1"/>
    <s v="music/metal"/>
    <n v="2.6713333333333331"/>
    <n v="63.1"/>
    <s v="music"/>
    <s v="metal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09-23T16:25:52"/>
    <x v="844"/>
    <n v="1414817940"/>
    <n v="1411489552"/>
    <b v="1"/>
    <n v="159"/>
    <b v="1"/>
    <s v="music/metal"/>
    <n v="1.9413333333333334"/>
    <n v="36.630000000000003"/>
    <s v="music"/>
    <s v="metal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7-27T04:56:36"/>
    <x v="845"/>
    <n v="1473047940"/>
    <n v="1469595396"/>
    <b v="0"/>
    <n v="177"/>
    <b v="1"/>
    <s v="music/metal"/>
    <n v="1.203802"/>
    <n v="34.01"/>
    <s v="music"/>
    <s v="metal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2-24T09:24:15"/>
    <x v="846"/>
    <n v="1394460000"/>
    <n v="1393233855"/>
    <b v="0"/>
    <n v="47"/>
    <b v="1"/>
    <s v="music/metal"/>
    <n v="1.2200090909090908"/>
    <n v="28.55"/>
    <s v="music"/>
    <s v="metal"/>
  </r>
  <r>
    <s v="CENTROPYMUSIC"/>
    <s v="MUSIC WITH MEANING!  MUSIC THAT MATTERS!!!"/>
    <n v="10"/>
    <n v="10"/>
    <x v="0"/>
    <s v="US"/>
    <s v="USD"/>
    <d v="2015-06-10T19:09:36"/>
    <x v="847"/>
    <n v="1436555376"/>
    <n v="1433963376"/>
    <b v="0"/>
    <n v="1"/>
    <b v="1"/>
    <s v="music/metal"/>
    <n v="1"/>
    <n v="10"/>
    <s v="music"/>
    <s v="metal"/>
  </r>
  <r>
    <s v="God Am"/>
    <s v="God Am, a Grunge/Doom metal band, who have been trying to fund the production of our EP to bring you a unique aural assault."/>
    <n v="300"/>
    <n v="300"/>
    <x v="0"/>
    <s v="US"/>
    <s v="USD"/>
    <d v="2015-03-15T19:00:33"/>
    <x v="848"/>
    <n v="1429038033"/>
    <n v="1426446033"/>
    <b v="0"/>
    <n v="16"/>
    <b v="1"/>
    <s v="music/metal"/>
    <n v="1"/>
    <n v="18.75"/>
    <s v="music"/>
    <s v="metal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2-16T03:34:24"/>
    <x v="849"/>
    <n v="1426473264"/>
    <n v="1424057664"/>
    <b v="0"/>
    <n v="115"/>
    <b v="1"/>
    <s v="music/metal"/>
    <n v="1.1990000000000001"/>
    <n v="41.7"/>
    <s v="music"/>
    <s v="metal"/>
  </r>
  <r>
    <s v="Yet Further: Sioum's Second Full-Length Album"/>
    <s v="Help Chicago-based instrumental group Sioum complete the production of their 2nd full-length album."/>
    <n v="4000"/>
    <n v="6207"/>
    <x v="0"/>
    <s v="US"/>
    <s v="USD"/>
    <d v="2016-03-23T19:51:57"/>
    <x v="850"/>
    <n v="1461560340"/>
    <n v="1458762717"/>
    <b v="0"/>
    <n v="133"/>
    <b v="1"/>
    <s v="music/metal"/>
    <n v="1.55175"/>
    <n v="46.67"/>
    <s v="music"/>
    <s v="metal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6-01T21:07:33"/>
    <x v="851"/>
    <n v="1469994300"/>
    <n v="1464815253"/>
    <b v="0"/>
    <n v="70"/>
    <b v="1"/>
    <s v="music/metal"/>
    <n v="1.3045"/>
    <n v="37.270000000000003"/>
    <s v="music"/>
    <s v="metal"/>
  </r>
  <r>
    <s v="Covers Album - Limited Vinyl Pressing"/>
    <s v="Limited edition 2x12&quot; vinyl pressing of our latest album &quot;Who Do You Think We Are?&quot;"/>
    <n v="3500"/>
    <n v="3674"/>
    <x v="0"/>
    <s v="US"/>
    <s v="USD"/>
    <d v="2016-10-13T19:19:55"/>
    <x v="852"/>
    <n v="1477342800"/>
    <n v="1476386395"/>
    <b v="0"/>
    <n v="62"/>
    <b v="1"/>
    <s v="music/metal"/>
    <n v="1.0497142857142858"/>
    <n v="59.26"/>
    <s v="music"/>
    <s v="metal"/>
  </r>
  <r>
    <s v="sloggoth"/>
    <s v="Help release a CD of sloggoth's first album &quot;sloggoth&quot;.  All contributors of $5 or more get a CD when the goal is met!"/>
    <n v="300"/>
    <n v="300"/>
    <x v="0"/>
    <s v="US"/>
    <s v="USD"/>
    <d v="2015-01-17T19:58:29"/>
    <x v="853"/>
    <n v="1424116709"/>
    <n v="1421524709"/>
    <b v="0"/>
    <n v="10"/>
    <b v="1"/>
    <s v="music/metal"/>
    <n v="1"/>
    <n v="30"/>
    <s v="music"/>
    <s v="metal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1-28T05:05:46"/>
    <x v="854"/>
    <n v="1482901546"/>
    <n v="1480309546"/>
    <b v="0"/>
    <n v="499"/>
    <b v="1"/>
    <s v="music/metal"/>
    <n v="1.1822050359712231"/>
    <n v="65.86"/>
    <s v="music"/>
    <s v="metal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6-24T03:00:17"/>
    <x v="855"/>
    <n v="1469329217"/>
    <n v="1466737217"/>
    <b v="0"/>
    <n v="47"/>
    <b v="1"/>
    <s v="music/metal"/>
    <n v="1.0344827586206897"/>
    <n v="31.91"/>
    <s v="music"/>
    <s v="metal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08-27T07:29:16"/>
    <x v="856"/>
    <n v="1477422000"/>
    <n v="1472282956"/>
    <b v="0"/>
    <n v="28"/>
    <b v="1"/>
    <s v="music/metal"/>
    <n v="2.1800000000000002"/>
    <n v="19.46"/>
    <s v="music"/>
    <s v="metal"/>
  </r>
  <r>
    <s v="A Reason To Breathe - DEBUT ALBUM"/>
    <s v="Modern Post-Hardcore/Electro music (Hardstyle, EDM, Trap, Dubstep, Dembow, House)."/>
    <n v="1200"/>
    <n v="1200"/>
    <x v="0"/>
    <s v="ES"/>
    <s v="EUR"/>
    <d v="2015-10-14T13:57:11"/>
    <x v="857"/>
    <n v="1448463431"/>
    <n v="1444831031"/>
    <b v="0"/>
    <n v="24"/>
    <b v="1"/>
    <s v="music/metal"/>
    <n v="1"/>
    <n v="50"/>
    <s v="music"/>
    <s v="metal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3-16T17:53:38"/>
    <x v="858"/>
    <n v="1429138740"/>
    <n v="1426528418"/>
    <b v="0"/>
    <n v="76"/>
    <b v="1"/>
    <s v="music/metal"/>
    <n v="1.4400583333333332"/>
    <n v="22.74"/>
    <s v="music"/>
    <s v="metal"/>
  </r>
  <r>
    <s v="Rise With Us Campaign"/>
    <s v="We are heading to the studio to create our second album and we want you to be right there with us!"/>
    <n v="4000"/>
    <n v="4187"/>
    <x v="0"/>
    <s v="US"/>
    <s v="USD"/>
    <d v="2015-05-04T19:41:08"/>
    <x v="859"/>
    <n v="1433376000"/>
    <n v="1430768468"/>
    <b v="0"/>
    <n v="98"/>
    <b v="1"/>
    <s v="music/metal"/>
    <n v="1.0467500000000001"/>
    <n v="42.72"/>
    <s v="music"/>
    <s v="metal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0-23T11:35:13"/>
    <x v="860"/>
    <n v="1385123713"/>
    <n v="1382528113"/>
    <b v="0"/>
    <n v="48"/>
    <b v="0"/>
    <s v="music/jazz"/>
    <n v="0.18142857142857144"/>
    <n v="52.92"/>
    <s v="music"/>
    <s v="jazz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8-17T23:10:04"/>
    <x v="861"/>
    <n v="1474067404"/>
    <n v="1471475404"/>
    <b v="0"/>
    <n v="2"/>
    <b v="0"/>
    <s v="music/jazz"/>
    <n v="2.2444444444444444E-2"/>
    <n v="50.5"/>
    <s v="music"/>
    <s v="jazz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0-12T13:19:08"/>
    <x v="862"/>
    <n v="1384179548"/>
    <n v="1381583948"/>
    <b v="0"/>
    <n v="4"/>
    <b v="0"/>
    <s v="music/jazz"/>
    <n v="3.3999999999999998E-3"/>
    <n v="42.5"/>
    <s v="music"/>
    <s v="jazz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d v="2012-01-13T02:49:26"/>
    <x v="863"/>
    <n v="1329014966"/>
    <n v="1326422966"/>
    <b v="0"/>
    <n v="5"/>
    <b v="0"/>
    <s v="music/jazz"/>
    <n v="4.4999999999999998E-2"/>
    <n v="18"/>
    <s v="music"/>
    <s v="jazz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09-24T02:33:58"/>
    <x v="864"/>
    <n v="1381917540"/>
    <n v="1379990038"/>
    <b v="0"/>
    <n v="79"/>
    <b v="0"/>
    <s v="music/jazz"/>
    <n v="0.41538461538461541"/>
    <n v="34.18"/>
    <s v="music"/>
    <s v="jazz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2-11-17T18:33:17"/>
    <x v="865"/>
    <n v="1358361197"/>
    <n v="1353177197"/>
    <b v="0"/>
    <n v="2"/>
    <b v="0"/>
    <s v="music/jazz"/>
    <n v="2.0454545454545454E-2"/>
    <n v="22.5"/>
    <s v="music"/>
    <s v="jazz"/>
  </r>
  <r>
    <s v="California Dreamin' Tour 2015"/>
    <s v="Drivetime heads to Cali for summer tour supported by @Smoothjazz.com &amp; @JJZPhilly  #Spaghettini #The Roxy"/>
    <n v="3500"/>
    <n v="640"/>
    <x v="2"/>
    <s v="US"/>
    <s v="USD"/>
    <d v="2015-01-21T15:18:38"/>
    <x v="866"/>
    <n v="1425136200"/>
    <n v="1421853518"/>
    <b v="0"/>
    <n v="11"/>
    <b v="0"/>
    <s v="music/jazz"/>
    <n v="0.18285714285714286"/>
    <n v="58.18"/>
    <s v="music"/>
    <s v="jazz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0-02T02:31:46"/>
    <x v="867"/>
    <n v="1259643540"/>
    <n v="1254450706"/>
    <b v="0"/>
    <n v="11"/>
    <b v="0"/>
    <s v="music/jazz"/>
    <n v="0.2402"/>
    <n v="109.18"/>
    <s v="music"/>
    <s v="jazz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3-12-08T00:39:58"/>
    <x v="868"/>
    <n v="1389055198"/>
    <n v="1386463198"/>
    <b v="0"/>
    <n v="1"/>
    <b v="0"/>
    <s v="music/jazz"/>
    <n v="1.1111111111111111E-3"/>
    <n v="50"/>
    <s v="music"/>
    <s v="jazz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3-09T20:17:37"/>
    <x v="869"/>
    <n v="1365448657"/>
    <n v="1362860257"/>
    <b v="0"/>
    <n v="3"/>
    <b v="0"/>
    <s v="music/jazz"/>
    <n v="0.11818181818181818"/>
    <n v="346.67"/>
    <s v="music"/>
    <s v="jazz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8-02T00:32:03"/>
    <x v="870"/>
    <n v="1377995523"/>
    <n v="1375403523"/>
    <b v="0"/>
    <n v="5"/>
    <b v="0"/>
    <s v="music/jazz"/>
    <n v="3.0999999999999999E-3"/>
    <n v="12.4"/>
    <s v="music"/>
    <s v="jazz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0-30T13:28:15"/>
    <x v="871"/>
    <n v="1385735295"/>
    <n v="1383139695"/>
    <b v="0"/>
    <n v="12"/>
    <b v="0"/>
    <s v="music/jazz"/>
    <n v="5.4166666666666669E-2"/>
    <n v="27.08"/>
    <s v="music"/>
    <s v="jazz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1-24T19:48:47"/>
    <x v="872"/>
    <n v="1299786527"/>
    <n v="1295898527"/>
    <b v="0"/>
    <n v="2"/>
    <b v="0"/>
    <s v="music/jazz"/>
    <n v="8.1250000000000003E-3"/>
    <n v="32.5"/>
    <s v="music"/>
    <s v="jazz"/>
  </r>
  <r>
    <s v="The Dreamer-An Original Jazz CD"/>
    <s v="Fall in love with &quot;The Dreamer&quot;, new original music from trumpeter Freddie Dunn!"/>
    <n v="3500"/>
    <n v="45"/>
    <x v="2"/>
    <s v="US"/>
    <s v="USD"/>
    <d v="2012-10-02T04:00:40"/>
    <x v="873"/>
    <n v="1352610040"/>
    <n v="1349150440"/>
    <b v="0"/>
    <n v="5"/>
    <b v="0"/>
    <s v="music/jazz"/>
    <n v="1.2857142857142857E-2"/>
    <n v="9"/>
    <s v="music"/>
    <s v="jazz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4-04T14:00:34"/>
    <x v="874"/>
    <n v="1367676034"/>
    <n v="1365084034"/>
    <b v="0"/>
    <n v="21"/>
    <b v="0"/>
    <s v="music/jazz"/>
    <n v="0.24333333333333335"/>
    <n v="34.76"/>
    <s v="music"/>
    <s v="jazz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01T17:22:11"/>
    <x v="875"/>
    <n v="1442856131"/>
    <n v="1441128131"/>
    <b v="0"/>
    <n v="0"/>
    <b v="0"/>
    <s v="music/jazz"/>
    <n v="0"/>
    <e v="#DIV/0!"/>
    <s v="music"/>
    <s v="jazz"/>
  </r>
  <r>
    <s v="Sound Of Dobells"/>
    <s v="What was the greatest record shop ever?  DOBELLS!"/>
    <n v="3152"/>
    <n v="1286"/>
    <x v="2"/>
    <s v="GB"/>
    <s v="GBP"/>
    <d v="2013-01-02T11:55:27"/>
    <x v="876"/>
    <n v="1359978927"/>
    <n v="1357127727"/>
    <b v="0"/>
    <n v="45"/>
    <b v="0"/>
    <s v="music/jazz"/>
    <n v="0.40799492385786801"/>
    <n v="28.58"/>
    <s v="music"/>
    <s v="jazz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1-19T18:56:00"/>
    <x v="877"/>
    <n v="1387479360"/>
    <n v="1384887360"/>
    <b v="0"/>
    <n v="29"/>
    <b v="0"/>
    <s v="music/jazz"/>
    <n v="0.67549999999999999"/>
    <n v="46.59"/>
    <s v="music"/>
    <s v="jazz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1-23T05:35:24"/>
    <x v="878"/>
    <n v="1293082524"/>
    <n v="1290490524"/>
    <b v="0"/>
    <n v="2"/>
    <b v="0"/>
    <s v="music/jazz"/>
    <n v="1.2999999999999999E-2"/>
    <n v="32.5"/>
    <s v="music"/>
    <s v="jazz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08T19:55:05"/>
    <x v="879"/>
    <n v="1338321305"/>
    <n v="1336506905"/>
    <b v="0"/>
    <n v="30"/>
    <b v="0"/>
    <s v="music/jazz"/>
    <n v="0.30666666666666664"/>
    <n v="21.47"/>
    <s v="music"/>
    <s v="jazz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09-27T07:42:18"/>
    <x v="880"/>
    <n v="1351582938"/>
    <n v="1348731738"/>
    <b v="0"/>
    <n v="8"/>
    <b v="0"/>
    <s v="music/indie rock"/>
    <n v="2.9894179894179893E-2"/>
    <n v="14.13"/>
    <s v="music"/>
    <s v="indie rock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1-11-30T06:01:26"/>
    <x v="881"/>
    <n v="1326520886"/>
    <n v="1322632886"/>
    <b v="0"/>
    <n v="1"/>
    <b v="0"/>
    <s v="music/indie rock"/>
    <n v="8.0000000000000002E-3"/>
    <n v="30"/>
    <s v="music"/>
    <s v="indie rock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8-04T20:39:10"/>
    <x v="882"/>
    <n v="1315341550"/>
    <n v="1312490350"/>
    <b v="0"/>
    <n v="14"/>
    <b v="0"/>
    <s v="music/indie rock"/>
    <n v="0.20133333333333334"/>
    <n v="21.57"/>
    <s v="music"/>
    <s v="indie rock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1-02T22:27:15"/>
    <x v="883"/>
    <n v="1456957635"/>
    <n v="1451773635"/>
    <b v="0"/>
    <n v="24"/>
    <b v="0"/>
    <s v="music/indie rock"/>
    <n v="0.4002"/>
    <n v="83.38"/>
    <s v="music"/>
    <s v="indie rock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d v="2012-03-13T19:15:46"/>
    <x v="884"/>
    <n v="1336789860"/>
    <n v="1331666146"/>
    <b v="0"/>
    <n v="2"/>
    <b v="0"/>
    <s v="music/indie rock"/>
    <n v="0.01"/>
    <n v="10"/>
    <s v="music"/>
    <s v="indie rock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09T22:35:11"/>
    <x v="885"/>
    <n v="1483137311"/>
    <n v="1481322911"/>
    <b v="0"/>
    <n v="21"/>
    <b v="0"/>
    <s v="music/indie rock"/>
    <n v="0.75"/>
    <n v="35.71"/>
    <s v="music"/>
    <s v="indie rock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8-21T20:53:33"/>
    <x v="886"/>
    <n v="1473972813"/>
    <n v="1471812813"/>
    <b v="0"/>
    <n v="7"/>
    <b v="0"/>
    <s v="music/indie rock"/>
    <n v="0.41"/>
    <n v="29.29"/>
    <s v="music"/>
    <s v="indie rock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4-27T23:00:55"/>
    <x v="887"/>
    <n v="1338159655"/>
    <n v="1335567655"/>
    <b v="0"/>
    <n v="0"/>
    <b v="0"/>
    <s v="music/indie rock"/>
    <n v="0"/>
    <e v="#DIV/0!"/>
    <s v="music"/>
    <s v="indie rock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7-27T18:04:45"/>
    <x v="888"/>
    <n v="1314856800"/>
    <n v="1311789885"/>
    <b v="0"/>
    <n v="4"/>
    <b v="0"/>
    <s v="music/indie rock"/>
    <n v="7.1999999999999995E-2"/>
    <n v="18"/>
    <s v="music"/>
    <s v="indie rock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09-05T18:49:03"/>
    <x v="889"/>
    <n v="1412534943"/>
    <n v="1409942943"/>
    <b v="0"/>
    <n v="32"/>
    <b v="0"/>
    <s v="music/indie rock"/>
    <n v="9.4412800000000005E-2"/>
    <n v="73.760000000000005"/>
    <s v="music"/>
    <s v="indie rock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0-22T16:46:19"/>
    <x v="890"/>
    <n v="1385055979"/>
    <n v="1382460379"/>
    <b v="0"/>
    <n v="4"/>
    <b v="0"/>
    <s v="music/indie rock"/>
    <n v="4.1666666666666664E-2"/>
    <n v="31.25"/>
    <s v="music"/>
    <s v="indie rock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7-22T00:45:30"/>
    <x v="891"/>
    <n v="1408581930"/>
    <n v="1405989930"/>
    <b v="0"/>
    <n v="9"/>
    <b v="0"/>
    <s v="music/indie rock"/>
    <n v="3.2500000000000001E-2"/>
    <n v="28.89"/>
    <s v="music"/>
    <s v="indie rock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5-06T04:48:03"/>
    <x v="892"/>
    <n v="1280635200"/>
    <n v="1273121283"/>
    <b v="0"/>
    <n v="17"/>
    <b v="0"/>
    <s v="music/indie rock"/>
    <n v="0.40749999999999997"/>
    <n v="143.82"/>
    <s v="music"/>
    <s v="indie rock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3-02T21:32:43"/>
    <x v="893"/>
    <n v="1427920363"/>
    <n v="1425331963"/>
    <b v="0"/>
    <n v="5"/>
    <b v="0"/>
    <s v="music/indie rock"/>
    <n v="0.1"/>
    <n v="40"/>
    <s v="music"/>
    <s v="indie rock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5-06T23:33:30"/>
    <x v="894"/>
    <n v="1465169610"/>
    <n v="1462577610"/>
    <b v="0"/>
    <n v="53"/>
    <b v="0"/>
    <s v="music/indie rock"/>
    <n v="0.39169999999999999"/>
    <n v="147.81"/>
    <s v="music"/>
    <s v="indie rock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09-10T03:03:49"/>
    <x v="895"/>
    <n v="1287975829"/>
    <n v="1284087829"/>
    <b v="0"/>
    <n v="7"/>
    <b v="0"/>
    <s v="music/indie rock"/>
    <n v="2.4375000000000001E-2"/>
    <n v="27.86"/>
    <s v="music"/>
    <s v="indie rock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02T20:57:06"/>
    <x v="896"/>
    <n v="1440734400"/>
    <n v="1438549026"/>
    <b v="0"/>
    <n v="72"/>
    <b v="0"/>
    <s v="music/indie rock"/>
    <n v="0.4"/>
    <n v="44.44"/>
    <s v="music"/>
    <s v="indie rock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0-29T16:31:48"/>
    <x v="897"/>
    <n v="1354123908"/>
    <n v="1351528308"/>
    <b v="0"/>
    <n v="0"/>
    <b v="0"/>
    <s v="music/indie rock"/>
    <n v="0"/>
    <e v="#DIV/0!"/>
    <s v="music"/>
    <s v="indie rock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d v="2011-12-01T18:11:50"/>
    <x v="898"/>
    <n v="1326651110"/>
    <n v="1322763110"/>
    <b v="0"/>
    <n v="2"/>
    <b v="0"/>
    <s v="music/indie rock"/>
    <n v="2.8000000000000001E-2"/>
    <n v="35"/>
    <s v="music"/>
    <s v="indie rock"/>
  </r>
  <r>
    <s v="Lets get 48/14 pressed!!!"/>
    <s v="Lets get 48/14 pressed and in your cd players,ipods,blogs, and facebook status'. Lets get it everywhere!"/>
    <n v="750"/>
    <n v="280"/>
    <x v="2"/>
    <s v="US"/>
    <s v="USD"/>
    <d v="2011-04-13T02:22:42"/>
    <x v="899"/>
    <n v="1306549362"/>
    <n v="1302661362"/>
    <b v="0"/>
    <n v="8"/>
    <b v="0"/>
    <s v="music/indie rock"/>
    <n v="0.37333333333333335"/>
    <n v="35"/>
    <s v="music"/>
    <s v="indie rock"/>
  </r>
  <r>
    <s v="Project Revive: Protecting the Creative Impulse"/>
    <s v="With Project Revive, I aim to protect and nurture the creative impulse through music."/>
    <n v="5000"/>
    <n v="21"/>
    <x v="2"/>
    <s v="US"/>
    <s v="USD"/>
    <d v="2016-02-29T20:23:22"/>
    <x v="900"/>
    <n v="1459365802"/>
    <n v="1456777402"/>
    <b v="0"/>
    <n v="2"/>
    <b v="0"/>
    <s v="music/jazz"/>
    <n v="4.1999999999999997E-3"/>
    <n v="10.5"/>
    <s v="music"/>
    <s v="jazz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4-23T19:28:34"/>
    <x v="901"/>
    <n v="1276024260"/>
    <n v="1272050914"/>
    <b v="0"/>
    <n v="0"/>
    <b v="0"/>
    <s v="music/jazz"/>
    <n v="0"/>
    <e v="#DIV/0!"/>
    <s v="music"/>
    <s v="jazz"/>
  </r>
  <r>
    <s v="MISTER BROWN"/>
    <s v="I'VE STARTED A BRAND NEW ALBUM THAT WILL FEATURE ACID JAZZ, FUNK, ROCK, AND DANCE WITH THE PROMISE OF TOURING NEXT YEAR IN THE USA"/>
    <n v="30000"/>
    <n v="90"/>
    <x v="2"/>
    <s v="US"/>
    <s v="USD"/>
    <d v="2014-07-09T23:10:22"/>
    <x v="902"/>
    <n v="1409412600"/>
    <n v="1404947422"/>
    <b v="0"/>
    <n v="3"/>
    <b v="0"/>
    <s v="music/jazz"/>
    <n v="3.0000000000000001E-3"/>
    <n v="30"/>
    <s v="music"/>
    <s v="jazz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d v="2012-08-28T19:06:20"/>
    <x v="903"/>
    <n v="1348367100"/>
    <n v="1346180780"/>
    <b v="0"/>
    <n v="4"/>
    <b v="0"/>
    <s v="music/jazz"/>
    <n v="3.2000000000000001E-2"/>
    <n v="40"/>
    <s v="music"/>
    <s v="jazz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d v="2015-12-04T01:55:37"/>
    <x v="904"/>
    <n v="1451786137"/>
    <n v="1449194137"/>
    <b v="0"/>
    <n v="3"/>
    <b v="0"/>
    <s v="music/jazz"/>
    <n v="3.0200000000000001E-3"/>
    <n v="50.33"/>
    <s v="music"/>
    <s v="jazz"/>
  </r>
  <r>
    <s v="Jazz For Everyone!"/>
    <s v="Working hard to get into the studio to record, produce, and edit my break out CD. I hope to realize my vision!"/>
    <n v="6500"/>
    <n v="196"/>
    <x v="2"/>
    <s v="US"/>
    <s v="USD"/>
    <d v="2010-11-25T05:45:26"/>
    <x v="905"/>
    <n v="1295847926"/>
    <n v="1290663926"/>
    <b v="0"/>
    <n v="6"/>
    <b v="0"/>
    <s v="music/jazz"/>
    <n v="3.0153846153846153E-2"/>
    <n v="32.67"/>
    <s v="music"/>
    <s v="jazz"/>
  </r>
  <r>
    <s v="24th Music Presents Channeling Motown (Live)"/>
    <s v="The DMV's most respected saxophonist pay tribute to Motown."/>
    <n v="15000"/>
    <n v="0"/>
    <x v="2"/>
    <s v="US"/>
    <s v="USD"/>
    <d v="2014-02-11T04:33:10"/>
    <x v="906"/>
    <n v="1394681590"/>
    <n v="1392093190"/>
    <b v="0"/>
    <n v="0"/>
    <b v="0"/>
    <s v="music/jazz"/>
    <n v="0"/>
    <e v="#DIV/0!"/>
    <s v="music"/>
    <s v="jazz"/>
  </r>
  <r>
    <s v="Greg Chambers Saxophone CD"/>
    <s v="Greg Chambers' self-titled CD needs support for post production, replication, and promotion."/>
    <n v="2900"/>
    <n v="0"/>
    <x v="2"/>
    <s v="US"/>
    <s v="USD"/>
    <d v="2011-08-12T04:37:03"/>
    <x v="907"/>
    <n v="1315715823"/>
    <n v="1313123823"/>
    <b v="0"/>
    <n v="0"/>
    <b v="0"/>
    <s v="music/jazz"/>
    <n v="0"/>
    <e v="#DIV/0!"/>
    <s v="music"/>
    <s v="jazz"/>
  </r>
  <r>
    <s v="Help Tony Copeland and get free cd's and mp3's"/>
    <s v="This project is designed to help protect the environment by using Eco-friendly product packaging."/>
    <n v="2500"/>
    <n v="0"/>
    <x v="2"/>
    <s v="US"/>
    <s v="USD"/>
    <d v="2010-06-11T19:14:15"/>
    <x v="908"/>
    <n v="1280206740"/>
    <n v="1276283655"/>
    <b v="0"/>
    <n v="0"/>
    <b v="0"/>
    <s v="music/jazz"/>
    <n v="0"/>
    <e v="#DIV/0!"/>
    <s v="music"/>
    <s v="jazz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6-21T16:34:00"/>
    <x v="909"/>
    <n v="1343016000"/>
    <n v="1340296440"/>
    <b v="0"/>
    <n v="8"/>
    <b v="0"/>
    <s v="music/jazz"/>
    <n v="3.2500000000000001E-2"/>
    <n v="65"/>
    <s v="music"/>
    <s v="jazz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1-02T13:05:19"/>
    <x v="910"/>
    <n v="1488546319"/>
    <n v="1483362319"/>
    <b v="0"/>
    <n v="5"/>
    <b v="0"/>
    <s v="music/jazz"/>
    <n v="0.22363636363636363"/>
    <n v="24.6"/>
    <s v="music"/>
    <s v="jazz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03T00:07:25"/>
    <x v="911"/>
    <n v="1390522045"/>
    <n v="1388707645"/>
    <b v="0"/>
    <n v="0"/>
    <b v="0"/>
    <s v="music/jazz"/>
    <n v="0"/>
    <e v="#DIV/0!"/>
    <s v="music"/>
    <s v="jazz"/>
  </r>
  <r>
    <s v="Triad a new album by James Murrell"/>
    <s v="My new album will be called Triad, an album of original music performed by me &amp; guest musical artists."/>
    <n v="3500"/>
    <n v="30"/>
    <x v="2"/>
    <s v="US"/>
    <s v="USD"/>
    <d v="2012-10-12T02:37:27"/>
    <x v="912"/>
    <n v="1355197047"/>
    <n v="1350009447"/>
    <b v="0"/>
    <n v="2"/>
    <b v="0"/>
    <s v="music/jazz"/>
    <n v="8.5714285714285719E-3"/>
    <n v="15"/>
    <s v="music"/>
    <s v="jazz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4-05T03:20:19"/>
    <x v="913"/>
    <n v="1336188019"/>
    <n v="1333596019"/>
    <b v="0"/>
    <n v="24"/>
    <b v="0"/>
    <s v="music/jazz"/>
    <n v="6.6066666666666662E-2"/>
    <n v="82.58"/>
    <s v="music"/>
    <s v="jazz"/>
  </r>
  <r>
    <s v="Soul Of Man Video Project"/>
    <s v="This project is for the making of a music video. All funds will go towards production costs for this event only."/>
    <n v="1500"/>
    <n v="0"/>
    <x v="2"/>
    <s v="US"/>
    <s v="USD"/>
    <d v="2012-07-26T18:19:07"/>
    <x v="914"/>
    <n v="1345918747"/>
    <n v="1343326747"/>
    <b v="0"/>
    <n v="0"/>
    <b v="0"/>
    <s v="music/jazz"/>
    <n v="0"/>
    <e v="#DIV/0!"/>
    <s v="music"/>
    <s v="jazz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1-29T16:18:34"/>
    <x v="915"/>
    <n v="1330577940"/>
    <n v="1327853914"/>
    <b v="0"/>
    <n v="9"/>
    <b v="0"/>
    <s v="music/jazz"/>
    <n v="5.7692307692307696E-2"/>
    <n v="41.67"/>
    <s v="music"/>
    <s v="jazz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09-13T20:28:54"/>
    <x v="916"/>
    <n v="1287723600"/>
    <n v="1284409734"/>
    <b v="0"/>
    <n v="0"/>
    <b v="0"/>
    <s v="music/jazz"/>
    <n v="0"/>
    <e v="#DIV/0!"/>
    <s v="music"/>
    <s v="jazz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6-12T22:38:50"/>
    <x v="917"/>
    <n v="1405305000"/>
    <n v="1402612730"/>
    <b v="0"/>
    <n v="1"/>
    <b v="0"/>
    <s v="music/jazz"/>
    <n v="6.0000000000000001E-3"/>
    <n v="30"/>
    <s v="music"/>
    <s v="jazz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1-01T21:59:21"/>
    <x v="918"/>
    <n v="1417474761"/>
    <n v="1414879161"/>
    <b v="0"/>
    <n v="10"/>
    <b v="0"/>
    <s v="music/jazz"/>
    <n v="5.0256410256410255E-2"/>
    <n v="19.600000000000001"/>
    <s v="music"/>
    <s v="jazz"/>
  </r>
  <r>
    <s v="Jazz CD:  Out of The Blue"/>
    <s v="Cool jazz with a New Orleans flavor."/>
    <n v="20000"/>
    <n v="100"/>
    <x v="2"/>
    <s v="US"/>
    <s v="USD"/>
    <d v="2012-11-14T15:24:05"/>
    <x v="919"/>
    <n v="1355930645"/>
    <n v="1352906645"/>
    <b v="0"/>
    <n v="1"/>
    <b v="0"/>
    <s v="music/jazz"/>
    <n v="5.0000000000000001E-3"/>
    <n v="100"/>
    <s v="music"/>
    <s v="jazz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0-15T16:07:02"/>
    <x v="920"/>
    <n v="1384448822"/>
    <n v="1381853222"/>
    <b v="0"/>
    <n v="0"/>
    <b v="0"/>
    <s v="music/jazz"/>
    <n v="0"/>
    <e v="#DIV/0!"/>
    <s v="music"/>
    <s v="jazz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0-31T04:06:16"/>
    <x v="921"/>
    <n v="1323666376"/>
    <n v="1320033976"/>
    <b v="0"/>
    <n v="20"/>
    <b v="0"/>
    <s v="music/jazz"/>
    <n v="0.309"/>
    <n v="231.75"/>
    <s v="music"/>
    <s v="jazz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08-27T12:43:13"/>
    <x v="922"/>
    <n v="1412167393"/>
    <n v="1409143393"/>
    <b v="0"/>
    <n v="30"/>
    <b v="0"/>
    <s v="music/jazz"/>
    <n v="0.21037037037037037"/>
    <n v="189.33"/>
    <s v="music"/>
    <s v="jazz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0-22T23:02:03"/>
    <x v="923"/>
    <n v="1416614523"/>
    <n v="1414018923"/>
    <b v="0"/>
    <n v="6"/>
    <b v="0"/>
    <s v="music/jazz"/>
    <n v="2.1999999999999999E-2"/>
    <n v="55"/>
    <s v="music"/>
    <s v="jazz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1-14T22:37:49"/>
    <x v="924"/>
    <n v="1360795069"/>
    <n v="1358203069"/>
    <b v="0"/>
    <n v="15"/>
    <b v="0"/>
    <s v="music/jazz"/>
    <n v="0.109"/>
    <n v="21.8"/>
    <s v="music"/>
    <s v="jazz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0-28T21:08:31"/>
    <x v="925"/>
    <n v="1385590111"/>
    <n v="1382994511"/>
    <b v="0"/>
    <n v="5"/>
    <b v="0"/>
    <s v="music/jazz"/>
    <n v="2.6666666666666668E-2"/>
    <n v="32"/>
    <s v="music"/>
    <s v="jazz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6-09T00:28:50"/>
    <x v="926"/>
    <n v="1278628800"/>
    <n v="1276043330"/>
    <b v="0"/>
    <n v="0"/>
    <b v="0"/>
    <s v="music/jazz"/>
    <n v="0"/>
    <e v="#DIV/0!"/>
    <s v="music"/>
    <s v="jazz"/>
  </r>
  <r>
    <s v="JETRO DA SILVA FUNK PROJECT"/>
    <s v="Studio CD/DVD Solo project of Pianist &amp; Keyboardist Jetro da Silva"/>
    <n v="20000"/>
    <n v="0"/>
    <x v="2"/>
    <s v="US"/>
    <s v="USD"/>
    <d v="2012-04-14T19:44:55"/>
    <x v="927"/>
    <n v="1337024695"/>
    <n v="1334432695"/>
    <b v="0"/>
    <n v="0"/>
    <b v="0"/>
    <s v="music/jazz"/>
    <n v="0"/>
    <e v="#DIV/0!"/>
    <s v="music"/>
    <s v="jazz"/>
  </r>
  <r>
    <s v="In a Jazzy Motown"/>
    <s v="A real Motown Backup singer on 22 gold and platinum albums headlines her own Jazz CD of Motown songs."/>
    <n v="14500"/>
    <n v="1575"/>
    <x v="2"/>
    <s v="US"/>
    <s v="USD"/>
    <d v="2012-09-28T20:41:53"/>
    <x v="928"/>
    <n v="1353196800"/>
    <n v="1348864913"/>
    <b v="0"/>
    <n v="28"/>
    <b v="0"/>
    <s v="music/jazz"/>
    <n v="0.10862068965517241"/>
    <n v="56.25"/>
    <s v="music"/>
    <s v="jazz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d v="2012-03-10T05:42:49"/>
    <x v="929"/>
    <n v="1333946569"/>
    <n v="1331358169"/>
    <b v="0"/>
    <n v="0"/>
    <b v="0"/>
    <s v="music/jazz"/>
    <n v="0"/>
    <e v="#DIV/0!"/>
    <s v="music"/>
    <s v="jazz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5-14T21:58:26"/>
    <x v="930"/>
    <n v="1277501520"/>
    <n v="1273874306"/>
    <b v="0"/>
    <n v="5"/>
    <b v="0"/>
    <s v="music/jazz"/>
    <n v="0.38333333333333336"/>
    <n v="69"/>
    <s v="music"/>
    <s v="jazz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2-10T08:38:22"/>
    <x v="931"/>
    <n v="1395007200"/>
    <n v="1392021502"/>
    <b v="0"/>
    <n v="7"/>
    <b v="0"/>
    <s v="music/jazz"/>
    <n v="6.5500000000000003E-2"/>
    <n v="18.71"/>
    <s v="music"/>
    <s v="jazz"/>
  </r>
  <r>
    <s v="Mandy Harvey Christmas Album"/>
    <s v="Help me to create my 3rd album, a Christmas CD with 16 Holiday/Original favorites!"/>
    <n v="9500"/>
    <n v="1381"/>
    <x v="2"/>
    <s v="US"/>
    <s v="USD"/>
    <d v="2013-02-05T23:15:45"/>
    <x v="932"/>
    <n v="1363990545"/>
    <n v="1360106145"/>
    <b v="0"/>
    <n v="30"/>
    <b v="0"/>
    <s v="music/jazz"/>
    <n v="0.14536842105263159"/>
    <n v="46.03"/>
    <s v="music"/>
    <s v="jazz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3-13T04:03:29"/>
    <x v="933"/>
    <n v="1399867409"/>
    <n v="1394683409"/>
    <b v="0"/>
    <n v="2"/>
    <b v="0"/>
    <s v="music/jazz"/>
    <n v="0.06"/>
    <n v="60"/>
    <s v="music"/>
    <s v="jazz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4-04T17:41:24"/>
    <x v="934"/>
    <n v="1399183200"/>
    <n v="1396633284"/>
    <b v="0"/>
    <n v="30"/>
    <b v="0"/>
    <s v="music/jazz"/>
    <n v="0.30399999999999999"/>
    <n v="50.67"/>
    <s v="music"/>
    <s v="jazz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5-12-30T08:00:29"/>
    <x v="935"/>
    <n v="1454054429"/>
    <n v="1451462429"/>
    <b v="0"/>
    <n v="2"/>
    <b v="0"/>
    <s v="music/jazz"/>
    <n v="1.4285714285714285E-2"/>
    <n v="25"/>
    <s v="music"/>
    <s v="jazz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d v="2011-12-06T00:34:49"/>
    <x v="936"/>
    <n v="1326916800"/>
    <n v="1323131689"/>
    <b v="0"/>
    <n v="0"/>
    <b v="0"/>
    <s v="music/jazz"/>
    <n v="0"/>
    <e v="#DIV/0!"/>
    <s v="music"/>
    <s v="jazz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0-04T19:09:17"/>
    <x v="937"/>
    <n v="1383509357"/>
    <n v="1380913757"/>
    <b v="0"/>
    <n v="2"/>
    <b v="0"/>
    <s v="music/jazz"/>
    <n v="1.1428571428571429E-2"/>
    <n v="20"/>
    <s v="music"/>
    <s v="jazz"/>
  </r>
  <r>
    <s v="Celebrating American Jazz &amp; Soul Music"/>
    <s v="Creating new avenues of exposure for young Jazz &amp; Soul artists_x000a_to express their Art of Music."/>
    <n v="7000"/>
    <n v="25"/>
    <x v="2"/>
    <s v="US"/>
    <s v="USD"/>
    <d v="2012-08-03T11:30:48"/>
    <x v="938"/>
    <n v="1346585448"/>
    <n v="1343993448"/>
    <b v="0"/>
    <n v="1"/>
    <b v="0"/>
    <s v="music/jazz"/>
    <n v="3.5714285714285713E-3"/>
    <n v="25"/>
    <s v="music"/>
    <s v="jazz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5-22T18:18:58"/>
    <x v="939"/>
    <n v="1372622280"/>
    <n v="1369246738"/>
    <b v="0"/>
    <n v="2"/>
    <b v="0"/>
    <s v="music/jazz"/>
    <n v="1.4545454545454545E-2"/>
    <n v="20"/>
    <s v="music"/>
    <s v="jazz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6-27T00:12:06"/>
    <x v="940"/>
    <n v="1439251926"/>
    <n v="1435363926"/>
    <b v="0"/>
    <n v="14"/>
    <b v="0"/>
    <s v="technology/wearables"/>
    <n v="0.17155555555555554"/>
    <n v="110.29"/>
    <s v="technology"/>
    <s v="wearables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1-11T02:19:05"/>
    <x v="941"/>
    <n v="1486693145"/>
    <n v="1484101145"/>
    <b v="0"/>
    <n v="31"/>
    <b v="0"/>
    <s v="technology/wearables"/>
    <n v="2.3220000000000001E-2"/>
    <n v="37.450000000000003"/>
    <s v="technology"/>
    <s v="wearables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1-13T20:14:20"/>
    <x v="942"/>
    <n v="1455826460"/>
    <n v="1452716060"/>
    <b v="0"/>
    <n v="16"/>
    <b v="0"/>
    <s v="technology/wearables"/>
    <n v="8.9066666666666669E-2"/>
    <n v="41.75"/>
    <s v="technology"/>
    <s v="wearables"/>
  </r>
  <r>
    <s v="SleepMode"/>
    <s v="A mask for home or travel that will give you the best, undisturbed sleep of your life."/>
    <n v="3000"/>
    <n v="289"/>
    <x v="2"/>
    <s v="US"/>
    <s v="USD"/>
    <d v="2016-10-30T16:01:45"/>
    <x v="943"/>
    <n v="1480438905"/>
    <n v="1477843305"/>
    <b v="0"/>
    <n v="12"/>
    <b v="0"/>
    <s v="technology/wearables"/>
    <n v="9.633333333333334E-2"/>
    <n v="24.08"/>
    <s v="technology"/>
    <s v="wearables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3-15T14:00:50"/>
    <x v="944"/>
    <n v="1460988000"/>
    <n v="1458050450"/>
    <b v="0"/>
    <n v="96"/>
    <b v="0"/>
    <s v="technology/wearables"/>
    <n v="0.13325999999999999"/>
    <n v="69.41"/>
    <s v="technology"/>
    <s v="wearables"/>
  </r>
  <r>
    <s v="CT BAND"/>
    <s v="Make your watch Smart ! CT Band is an ultra-thin, high-tech smart watch-strap awarded twice at CES 2017 las vegas"/>
    <n v="100000"/>
    <n v="2484"/>
    <x v="2"/>
    <s v="FR"/>
    <s v="EUR"/>
    <d v="2016-12-28T20:57:06"/>
    <x v="945"/>
    <n v="1487462340"/>
    <n v="1482958626"/>
    <b v="0"/>
    <n v="16"/>
    <b v="0"/>
    <s v="technology/wearables"/>
    <n v="2.4840000000000001E-2"/>
    <n v="155.25"/>
    <s v="technology"/>
    <s v="wearables"/>
  </r>
  <r>
    <s v="OmniTrade Apron"/>
    <s v="Soft edged-Hard working. The perfect wearable organization for the home and professional shop."/>
    <n v="15000"/>
    <n v="286"/>
    <x v="2"/>
    <s v="US"/>
    <s v="USD"/>
    <d v="2016-08-10T18:00:48"/>
    <x v="946"/>
    <n v="1473444048"/>
    <n v="1470852048"/>
    <b v="0"/>
    <n v="5"/>
    <b v="0"/>
    <s v="technology/wearables"/>
    <n v="1.9066666666666666E-2"/>
    <n v="57.2"/>
    <s v="technology"/>
    <s v="wearables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5-01T18:45:06"/>
    <x v="947"/>
    <n v="1467312306"/>
    <n v="1462128306"/>
    <b v="0"/>
    <n v="0"/>
    <b v="0"/>
    <s v="technology/wearables"/>
    <n v="0"/>
    <e v="#DIV/0!"/>
    <s v="technology"/>
    <s v="wearables"/>
  </r>
  <r>
    <s v="Led Shirt - WiFi Controlled"/>
    <s v="T-Shirt with Led panel controlled by Android app over WiFi. _x000a_Multiple shirts, games, text, video effects support,"/>
    <n v="4000"/>
    <n v="480"/>
    <x v="2"/>
    <s v="NL"/>
    <s v="EUR"/>
    <d v="2016-02-11T19:52:44"/>
    <x v="948"/>
    <n v="1457812364"/>
    <n v="1455220364"/>
    <b v="0"/>
    <n v="8"/>
    <b v="0"/>
    <s v="technology/wearables"/>
    <n v="0.12"/>
    <n v="60"/>
    <s v="technology"/>
    <s v="wearables"/>
  </r>
  <r>
    <s v="INBED"/>
    <s v="Der INBED ist ein innovatives Multisensor-Wearable fÃ¼r die SturzprÃ¤vention motorisch eingeschrÃ¤nkter Personen."/>
    <n v="20000"/>
    <n v="273"/>
    <x v="2"/>
    <s v="DE"/>
    <s v="EUR"/>
    <d v="2015-12-23T01:02:56"/>
    <x v="949"/>
    <n v="1456016576"/>
    <n v="1450832576"/>
    <b v="0"/>
    <n v="7"/>
    <b v="0"/>
    <s v="technology/wearables"/>
    <n v="1.3650000000000001E-2"/>
    <n v="39"/>
    <s v="technology"/>
    <s v="wearables"/>
  </r>
  <r>
    <s v="EZC Smartlight"/>
    <s v="Rider worn tail light brake light. Adheres to virtually any coat, jacket or vest. Stays on even when you get off."/>
    <n v="5000"/>
    <n v="1402"/>
    <x v="2"/>
    <s v="CA"/>
    <s v="CAD"/>
    <d v="2015-12-18T18:01:01"/>
    <x v="950"/>
    <n v="1453053661"/>
    <n v="1450461661"/>
    <b v="0"/>
    <n v="24"/>
    <b v="0"/>
    <s v="technology/wearables"/>
    <n v="0.28039999999999998"/>
    <n v="58.42"/>
    <s v="technology"/>
    <s v="wearables"/>
  </r>
  <r>
    <s v="Smart Harness"/>
    <s v="Revolutionizing the way we walk our dogs!"/>
    <n v="50000"/>
    <n v="19195"/>
    <x v="2"/>
    <s v="US"/>
    <s v="USD"/>
    <d v="2016-04-20T15:41:12"/>
    <x v="951"/>
    <n v="1465054872"/>
    <n v="1461166872"/>
    <b v="0"/>
    <n v="121"/>
    <b v="0"/>
    <s v="technology/wearables"/>
    <n v="0.38390000000000002"/>
    <n v="158.63999999999999"/>
    <s v="technology"/>
    <s v="wearables"/>
  </r>
  <r>
    <s v="Audionoggin - Join the Earvolution"/>
    <s v="Audionoggin: Wireless personal surround sound for the athlete in everyone."/>
    <n v="49000"/>
    <n v="19572"/>
    <x v="2"/>
    <s v="US"/>
    <s v="USD"/>
    <d v="2016-10-19T14:43:32"/>
    <x v="952"/>
    <n v="1479483812"/>
    <n v="1476888212"/>
    <b v="0"/>
    <n v="196"/>
    <b v="0"/>
    <s v="technology/wearables"/>
    <n v="0.39942857142857141"/>
    <n v="99.86"/>
    <s v="technology"/>
    <s v="wearables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4-12-26T03:56:39"/>
    <x v="953"/>
    <n v="1422158199"/>
    <n v="1419566199"/>
    <b v="0"/>
    <n v="5"/>
    <b v="0"/>
    <s v="technology/wearables"/>
    <n v="8.3999999999999995E-3"/>
    <n v="25.2"/>
    <s v="technology"/>
    <s v="wearables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7-09T20:00:39"/>
    <x v="954"/>
    <n v="1440100839"/>
    <n v="1436472039"/>
    <b v="0"/>
    <n v="73"/>
    <b v="0"/>
    <s v="technology/wearables"/>
    <n v="0.43406666666666666"/>
    <n v="89.19"/>
    <s v="technology"/>
    <s v="wearables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8-04T07:05:00"/>
    <x v="955"/>
    <n v="1473750300"/>
    <n v="1470294300"/>
    <b v="0"/>
    <n v="93"/>
    <b v="0"/>
    <s v="technology/wearables"/>
    <n v="5.6613333333333335E-2"/>
    <n v="182.62"/>
    <s v="technology"/>
    <s v="wearables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d v="2015-02-25T21:55:59"/>
    <x v="956"/>
    <n v="1430081759"/>
    <n v="1424901359"/>
    <b v="0"/>
    <n v="17"/>
    <b v="0"/>
    <s v="technology/wearables"/>
    <n v="1.7219999999999999E-2"/>
    <n v="50.65"/>
    <s v="technology"/>
    <s v="wearables"/>
  </r>
  <r>
    <s v="DUALBAND, the Leather NFC Smart Watch Band"/>
    <s v="A Leather Smart watch Band, that NEVER needs to be charged for only $37!"/>
    <n v="12000"/>
    <n v="233"/>
    <x v="2"/>
    <s v="US"/>
    <s v="USD"/>
    <d v="2016-10-17T13:15:33"/>
    <x v="957"/>
    <n v="1479392133"/>
    <n v="1476710133"/>
    <b v="0"/>
    <n v="7"/>
    <b v="0"/>
    <s v="technology/wearables"/>
    <n v="1.9416666666666665E-2"/>
    <n v="33.29"/>
    <s v="technology"/>
    <s v="wearables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3-19T19:16:03"/>
    <x v="958"/>
    <n v="1428641940"/>
    <n v="1426792563"/>
    <b v="0"/>
    <n v="17"/>
    <b v="0"/>
    <s v="technology/wearables"/>
    <n v="0.11328275684711328"/>
    <n v="51.82"/>
    <s v="technology"/>
    <s v="wearables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4-12-20T04:11:05"/>
    <x v="959"/>
    <n v="1421640665"/>
    <n v="1419048665"/>
    <b v="0"/>
    <n v="171"/>
    <b v="0"/>
    <s v="technology/wearables"/>
    <n v="0.3886"/>
    <n v="113.63"/>
    <s v="technology"/>
    <s v="wearables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1-31T15:02:35"/>
    <x v="960"/>
    <n v="1489500155"/>
    <n v="1485874955"/>
    <b v="0"/>
    <n v="188"/>
    <b v="0"/>
    <s v="technology/wearables"/>
    <n v="0.46100628930817611"/>
    <n v="136.46"/>
    <s v="technology"/>
    <s v="wearables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1-05T16:38:55"/>
    <x v="961"/>
    <n v="1487617200"/>
    <n v="1483634335"/>
    <b v="0"/>
    <n v="110"/>
    <b v="0"/>
    <s v="technology/wearables"/>
    <n v="0.42188421052631581"/>
    <n v="364.35"/>
    <s v="technology"/>
    <s v="wearables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1-04T17:05:53"/>
    <x v="962"/>
    <n v="1455210353"/>
    <n v="1451927153"/>
    <b v="0"/>
    <n v="37"/>
    <b v="0"/>
    <s v="technology/wearables"/>
    <n v="0.2848"/>
    <n v="19.239999999999998"/>
    <s v="technology"/>
    <s v="wearables"/>
  </r>
  <r>
    <s v="The Ultimate Learning Center"/>
    <s v="WE are molding an educated, motivated, non violent GENERATION!"/>
    <n v="35000"/>
    <n v="377"/>
    <x v="2"/>
    <s v="US"/>
    <s v="USD"/>
    <d v="2016-09-12T15:15:19"/>
    <x v="963"/>
    <n v="1476717319"/>
    <n v="1473693319"/>
    <b v="0"/>
    <n v="9"/>
    <b v="0"/>
    <s v="technology/wearables"/>
    <n v="1.0771428571428571E-2"/>
    <n v="41.89"/>
    <s v="technology"/>
    <s v="wearables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7-23T15:05:19"/>
    <x v="964"/>
    <n v="1441119919"/>
    <n v="1437663919"/>
    <b v="0"/>
    <n v="29"/>
    <b v="0"/>
    <s v="technology/wearables"/>
    <n v="7.9909090909090902E-3"/>
    <n v="30.31"/>
    <s v="technology"/>
    <s v="wearables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09-24T00:24:06"/>
    <x v="965"/>
    <n v="1477454340"/>
    <n v="1474676646"/>
    <b v="0"/>
    <n v="6"/>
    <b v="0"/>
    <s v="technology/wearables"/>
    <n v="1.192E-2"/>
    <n v="49.67"/>
    <s v="technology"/>
    <s v="wearables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09-06T15:15:32"/>
    <x v="966"/>
    <n v="1475766932"/>
    <n v="1473174932"/>
    <b v="0"/>
    <n v="30"/>
    <b v="0"/>
    <s v="technology/wearables"/>
    <n v="0.14799999999999999"/>
    <n v="59.2"/>
    <s v="technology"/>
    <s v="wearables"/>
  </r>
  <r>
    <s v="Better Beanie"/>
    <s v="Better Beanie is the new therapeutic wearable designed to assist you while keeping your hands free."/>
    <n v="20000"/>
    <n v="3562"/>
    <x v="2"/>
    <s v="US"/>
    <s v="USD"/>
    <d v="2016-02-22T06:06:14"/>
    <x v="967"/>
    <n v="1461301574"/>
    <n v="1456121174"/>
    <b v="0"/>
    <n v="81"/>
    <b v="0"/>
    <s v="technology/wearables"/>
    <n v="0.17810000000000001"/>
    <n v="43.98"/>
    <s v="technology"/>
    <s v="wearables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7-16T20:20:34"/>
    <x v="968"/>
    <n v="1408134034"/>
    <n v="1405542034"/>
    <b v="0"/>
    <n v="4"/>
    <b v="0"/>
    <s v="technology/wearables"/>
    <n v="1.325E-2"/>
    <n v="26.5"/>
    <s v="technology"/>
    <s v="wearables"/>
  </r>
  <r>
    <s v="Make 100 | Geek &amp; Chic: Smart Safety Jewelry."/>
    <s v="Geek &amp; Chic Smart Jewelry Collection, Wearables Meet Style!"/>
    <n v="30000"/>
    <n v="14000"/>
    <x v="2"/>
    <s v="MX"/>
    <s v="MXN"/>
    <d v="2017-01-07T07:16:47"/>
    <x v="969"/>
    <n v="1486624607"/>
    <n v="1483773407"/>
    <b v="0"/>
    <n v="11"/>
    <b v="0"/>
    <s v="technology/wearables"/>
    <n v="0.46666666666666667"/>
    <n v="1272.73"/>
    <s v="technology"/>
    <s v="wearables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6-12-17T05:17:33"/>
    <x v="970"/>
    <n v="1485147540"/>
    <n v="1481951853"/>
    <b v="0"/>
    <n v="14"/>
    <b v="0"/>
    <s v="technology/wearables"/>
    <n v="0.4592"/>
    <n v="164"/>
    <s v="technology"/>
    <s v="wearables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4-17T17:01:00"/>
    <x v="971"/>
    <n v="1433178060"/>
    <n v="1429290060"/>
    <b v="0"/>
    <n v="5"/>
    <b v="0"/>
    <s v="technology/wearables"/>
    <n v="2.2599999999999999E-3"/>
    <n v="45.2"/>
    <s v="technology"/>
    <s v="wearables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8-05T20:46:38"/>
    <x v="972"/>
    <n v="1409813940"/>
    <n v="1407271598"/>
    <b v="0"/>
    <n v="45"/>
    <b v="0"/>
    <s v="technology/wearables"/>
    <n v="0.34625"/>
    <n v="153.88999999999999"/>
    <s v="technology"/>
    <s v="wearables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09-10T00:21:33"/>
    <x v="973"/>
    <n v="1447032093"/>
    <n v="1441844493"/>
    <b v="0"/>
    <n v="8"/>
    <b v="0"/>
    <s v="technology/wearables"/>
    <n v="2.0549999999999999E-2"/>
    <n v="51.38"/>
    <s v="technology"/>
    <s v="wearables"/>
  </r>
  <r>
    <s v="KneeJack"/>
    <s v="The device that allows those with artificial knees or arthritic knees to kneel down without putting pressure on their knees."/>
    <n v="50000"/>
    <n v="280"/>
    <x v="2"/>
    <s v="US"/>
    <s v="USD"/>
    <d v="2016-02-24T17:59:16"/>
    <x v="974"/>
    <n v="1458925156"/>
    <n v="1456336756"/>
    <b v="0"/>
    <n v="3"/>
    <b v="0"/>
    <s v="technology/wearables"/>
    <n v="5.5999999999999999E-3"/>
    <n v="93.33"/>
    <s v="technology"/>
    <s v="wearables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4-29T16:43:05"/>
    <x v="975"/>
    <n v="1467132185"/>
    <n v="1461948185"/>
    <b v="0"/>
    <n v="24"/>
    <b v="0"/>
    <s v="technology/wearables"/>
    <n v="2.6069999999999999E-2"/>
    <n v="108.63"/>
    <s v="technology"/>
    <s v="wearables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6-30T01:24:57"/>
    <x v="976"/>
    <n v="1439515497"/>
    <n v="1435627497"/>
    <b v="0"/>
    <n v="18"/>
    <b v="0"/>
    <s v="technology/wearables"/>
    <n v="1.9259999999999999E-2"/>
    <n v="160.5"/>
    <s v="technology"/>
    <s v="wearables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1-22T22:36:37"/>
    <x v="977"/>
    <n v="1456094197"/>
    <n v="1453502197"/>
    <b v="0"/>
    <n v="12"/>
    <b v="0"/>
    <s v="technology/wearables"/>
    <n v="0.33666666666666667"/>
    <n v="75.75"/>
    <s v="technology"/>
    <s v="wearables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1-26T07:25:01"/>
    <x v="978"/>
    <n v="1456385101"/>
    <n v="1453793101"/>
    <b v="0"/>
    <n v="123"/>
    <b v="0"/>
    <s v="technology/wearables"/>
    <n v="0.5626326718299024"/>
    <n v="790.84"/>
    <s v="technology"/>
    <s v="wearables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5-16T10:00:28"/>
    <x v="979"/>
    <n v="1466449140"/>
    <n v="1463392828"/>
    <b v="0"/>
    <n v="96"/>
    <b v="0"/>
    <s v="technology/wearables"/>
    <n v="0.82817600000000002"/>
    <n v="301.94"/>
    <s v="technology"/>
    <s v="wearables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0-16T21:42:02"/>
    <x v="980"/>
    <n v="1417387322"/>
    <n v="1413495722"/>
    <b v="0"/>
    <n v="31"/>
    <b v="0"/>
    <s v="technology/wearables"/>
    <n v="0.14860000000000001"/>
    <n v="47.94"/>
    <s v="technology"/>
    <s v="wearables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7-10T22:43:42"/>
    <x v="981"/>
    <n v="1407624222"/>
    <n v="1405032222"/>
    <b v="0"/>
    <n v="4"/>
    <b v="0"/>
    <s v="technology/wearables"/>
    <n v="1.2375123751237513E-4"/>
    <n v="2.75"/>
    <s v="technology"/>
    <s v="wearables"/>
  </r>
  <r>
    <s v="Smart 2-in-1 I-PHONE HANDLE/WALLETtm"/>
    <s v="revolutonary ultra-slim 2-in-1 Smart  2-in-1 I-PHONE handle/WALLETtm with 360 rotatiion"/>
    <n v="17500"/>
    <n v="3"/>
    <x v="2"/>
    <s v="US"/>
    <s v="USD"/>
    <d v="2016-09-02T18:04:46"/>
    <x v="982"/>
    <n v="1475431486"/>
    <n v="1472839486"/>
    <b v="0"/>
    <n v="3"/>
    <b v="0"/>
    <s v="technology/wearables"/>
    <n v="1.7142857142857143E-4"/>
    <n v="1"/>
    <s v="technology"/>
    <s v="wearables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7-23T16:01:25"/>
    <x v="983"/>
    <n v="1471985640"/>
    <n v="1469289685"/>
    <b v="0"/>
    <n v="179"/>
    <b v="0"/>
    <s v="technology/wearables"/>
    <n v="0.2950613611721471"/>
    <n v="171.79"/>
    <s v="technology"/>
    <s v="wearables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2-26T02:46:48"/>
    <x v="984"/>
    <n v="1427507208"/>
    <n v="1424918808"/>
    <b v="0"/>
    <n v="3"/>
    <b v="0"/>
    <s v="technology/wearables"/>
    <n v="1.06E-2"/>
    <n v="35.33"/>
    <s v="technology"/>
    <s v="wearables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01T23:13:30"/>
    <x v="985"/>
    <n v="1451602800"/>
    <n v="1449011610"/>
    <b v="0"/>
    <n v="23"/>
    <b v="0"/>
    <s v="technology/wearables"/>
    <n v="6.2933333333333327E-2"/>
    <n v="82.09"/>
    <s v="technology"/>
    <s v="wearables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5-11-16T18:25:00"/>
    <x v="986"/>
    <n v="1452384000"/>
    <n v="1447698300"/>
    <b v="0"/>
    <n v="23"/>
    <b v="0"/>
    <s v="technology/wearables"/>
    <n v="0.1275"/>
    <n v="110.87"/>
    <s v="technology"/>
    <s v="wearables"/>
  </r>
  <r>
    <s v="Kidswatcher"/>
    <s v="Always know where your precious children are. Let them explore the world freely and in a secure way by using the Kidswatcher."/>
    <n v="50000"/>
    <n v="6610"/>
    <x v="2"/>
    <s v="NL"/>
    <s v="EUR"/>
    <d v="2014-05-14T07:04:10"/>
    <x v="987"/>
    <n v="1403507050"/>
    <n v="1400051050"/>
    <b v="0"/>
    <n v="41"/>
    <b v="0"/>
    <s v="technology/wearables"/>
    <n v="0.13220000000000001"/>
    <n v="161.22"/>
    <s v="technology"/>
    <s v="wearables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09-01T08:33:45"/>
    <x v="988"/>
    <n v="1475310825"/>
    <n v="1472718825"/>
    <b v="0"/>
    <n v="0"/>
    <b v="0"/>
    <s v="technology/wearables"/>
    <n v="0"/>
    <e v="#DIV/0!"/>
    <s v="technology"/>
    <s v="wearables"/>
  </r>
  <r>
    <s v="Power Rope"/>
    <s v="The most useful phone charger you will ever buy"/>
    <n v="10000"/>
    <n v="1677"/>
    <x v="2"/>
    <s v="US"/>
    <s v="USD"/>
    <d v="2016-08-29T22:24:55"/>
    <x v="989"/>
    <n v="1475101495"/>
    <n v="1472509495"/>
    <b v="0"/>
    <n v="32"/>
    <b v="0"/>
    <s v="technology/wearables"/>
    <n v="0.16769999999999999"/>
    <n v="52.41"/>
    <s v="technology"/>
    <s v="wearables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8-04T18:49:24"/>
    <x v="990"/>
    <n v="1409770164"/>
    <n v="1407178164"/>
    <b v="0"/>
    <n v="2"/>
    <b v="0"/>
    <s v="technology/wearables"/>
    <n v="1.0399999999999999E-3"/>
    <n v="13"/>
    <s v="technology"/>
    <s v="wearables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6-17T18:09:48"/>
    <x v="991"/>
    <n v="1468349460"/>
    <n v="1466186988"/>
    <b v="0"/>
    <n v="7"/>
    <b v="0"/>
    <s v="technology/wearables"/>
    <n v="4.24E-2"/>
    <n v="30.29"/>
    <s v="technology"/>
    <s v="wearables"/>
  </r>
  <r>
    <s v="WairConditioning"/>
    <s v="The HOTTEST and COOLEST thing yet! WairConditioning... an entirely new level of comfortability!"/>
    <n v="100000"/>
    <n v="467"/>
    <x v="2"/>
    <s v="US"/>
    <s v="USD"/>
    <d v="2016-03-08T22:11:59"/>
    <x v="992"/>
    <n v="1462655519"/>
    <n v="1457475119"/>
    <b v="0"/>
    <n v="4"/>
    <b v="0"/>
    <s v="technology/wearables"/>
    <n v="4.6699999999999997E-3"/>
    <n v="116.75"/>
    <s v="technology"/>
    <s v="wearables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0-09T23:09:28"/>
    <x v="993"/>
    <n v="1478926800"/>
    <n v="1476054568"/>
    <b v="0"/>
    <n v="196"/>
    <b v="0"/>
    <s v="technology/wearables"/>
    <n v="0.25087142857142858"/>
    <n v="89.6"/>
    <s v="technology"/>
    <s v="wearables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0-09T06:18:50"/>
    <x v="994"/>
    <n v="1417388340"/>
    <n v="1412835530"/>
    <b v="0"/>
    <n v="11"/>
    <b v="0"/>
    <s v="technology/wearables"/>
    <n v="2.3345000000000001E-2"/>
    <n v="424.45"/>
    <s v="technology"/>
    <s v="wearables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04T22:34:40"/>
    <x v="995"/>
    <n v="1417276800"/>
    <n v="1415140480"/>
    <b v="0"/>
    <n v="9"/>
    <b v="0"/>
    <s v="technology/wearables"/>
    <n v="7.2599999999999998E-2"/>
    <n v="80.67"/>
    <s v="technology"/>
    <s v="wearables"/>
  </r>
  <r>
    <s v="Social behavior in technical communities"/>
    <s v="Study the behaviour of technical communities by tracking their movement  through wearables"/>
    <n v="4000"/>
    <n v="65"/>
    <x v="2"/>
    <s v="US"/>
    <s v="USD"/>
    <d v="2014-06-27T20:47:40"/>
    <x v="996"/>
    <n v="1406474820"/>
    <n v="1403902060"/>
    <b v="0"/>
    <n v="5"/>
    <b v="0"/>
    <s v="technology/wearables"/>
    <n v="1.6250000000000001E-2"/>
    <n v="13"/>
    <s v="technology"/>
    <s v="wearables"/>
  </r>
  <r>
    <s v="iPhanny"/>
    <s v="The iPhanny keeps your iPhone 6 safe from bending in those dangerous pants pockets."/>
    <n v="5000"/>
    <n v="65"/>
    <x v="2"/>
    <s v="US"/>
    <s v="USD"/>
    <d v="2014-10-29T02:28:17"/>
    <x v="997"/>
    <n v="1417145297"/>
    <n v="1414549697"/>
    <b v="0"/>
    <n v="8"/>
    <b v="0"/>
    <s v="technology/wearables"/>
    <n v="1.2999999999999999E-2"/>
    <n v="8.1300000000000008"/>
    <s v="technology"/>
    <s v="wearables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d v="2015-10-05T04:03:21"/>
    <x v="998"/>
    <n v="1447909401"/>
    <n v="1444017801"/>
    <b v="0"/>
    <n v="229"/>
    <b v="0"/>
    <s v="technology/wearables"/>
    <n v="0.58558333333333334"/>
    <n v="153.43"/>
    <s v="technology"/>
    <s v="wearables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0-14T07:11:30"/>
    <x v="999"/>
    <n v="1415865720"/>
    <n v="1413270690"/>
    <b v="0"/>
    <n v="40"/>
    <b v="0"/>
    <s v="technology/wearables"/>
    <n v="7.7886666666666673E-2"/>
    <n v="292.08"/>
    <s v="technology"/>
    <s v="wearables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1-14T01:26:00"/>
    <x v="1000"/>
    <n v="1489537560"/>
    <n v="1484357160"/>
    <b v="0"/>
    <n v="6"/>
    <b v="0"/>
    <s v="technology/wearables"/>
    <n v="2.2157147647256063E-2"/>
    <n v="3304"/>
    <s v="technology"/>
    <s v="wearables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6-12-16T17:16:53"/>
    <x v="1001"/>
    <n v="1485796613"/>
    <n v="1481908613"/>
    <b v="0"/>
    <n v="4"/>
    <b v="0"/>
    <s v="technology/wearables"/>
    <n v="1.04"/>
    <n v="1300"/>
    <s v="technology"/>
    <s v="wearables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1-17T16:25:14"/>
    <x v="1002"/>
    <n v="1450331940"/>
    <n v="1447777514"/>
    <b v="0"/>
    <n v="22"/>
    <b v="0"/>
    <s v="technology/wearables"/>
    <n v="0.29602960296029601"/>
    <n v="134.55000000000001"/>
    <s v="technology"/>
    <s v="wearables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2-14T17:01:01"/>
    <x v="1003"/>
    <n v="1489680061"/>
    <n v="1487091661"/>
    <b v="0"/>
    <n v="15"/>
    <b v="0"/>
    <s v="technology/wearables"/>
    <n v="0.16055"/>
    <n v="214.07"/>
    <s v="technology"/>
    <s v="wearables"/>
  </r>
  <r>
    <s v="AllerGuarder: Bluetooth wristband helps food-allergy kids"/>
    <s v="Harnessing wearable technology as a powerful defense for food-allergy children."/>
    <n v="25000"/>
    <n v="20552"/>
    <x v="1"/>
    <s v="US"/>
    <s v="USD"/>
    <d v="2016-01-19T17:00:27"/>
    <x v="1004"/>
    <n v="1455814827"/>
    <n v="1453222827"/>
    <b v="0"/>
    <n v="95"/>
    <b v="0"/>
    <s v="technology/wearables"/>
    <n v="0.82208000000000003"/>
    <n v="216.34"/>
    <s v="technology"/>
    <s v="wearables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09-29T14:59:43"/>
    <x v="1005"/>
    <n v="1446217183"/>
    <n v="1443538783"/>
    <b v="0"/>
    <n v="161"/>
    <b v="0"/>
    <s v="technology/wearables"/>
    <n v="0.75051000000000001"/>
    <n v="932.31"/>
    <s v="technology"/>
    <s v="wearables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04T00:57:52"/>
    <x v="1006"/>
    <n v="1418368260"/>
    <n v="1417654672"/>
    <b v="0"/>
    <n v="8"/>
    <b v="0"/>
    <s v="technology/wearables"/>
    <n v="5.8500000000000003E-2"/>
    <n v="29.25"/>
    <s v="technology"/>
    <s v="wearables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1-02T14:00:23"/>
    <x v="1007"/>
    <n v="1481727623"/>
    <n v="1478095223"/>
    <b v="0"/>
    <n v="76"/>
    <b v="0"/>
    <s v="technology/wearables"/>
    <n v="0.44319999999999998"/>
    <n v="174.95"/>
    <s v="technology"/>
    <s v="wearables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1-28T19:25:15"/>
    <x v="1008"/>
    <n v="1482953115"/>
    <n v="1480361115"/>
    <b v="0"/>
    <n v="1"/>
    <b v="0"/>
    <s v="technology/wearables"/>
    <n v="2.6737967914438501E-3"/>
    <n v="250"/>
    <s v="technology"/>
    <s v="wearables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5-20T14:30:46"/>
    <x v="1009"/>
    <n v="1466346646"/>
    <n v="1463754646"/>
    <b v="0"/>
    <n v="101"/>
    <b v="0"/>
    <s v="technology/wearables"/>
    <n v="0.1313"/>
    <n v="65"/>
    <s v="technology"/>
    <s v="wearables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7-10T19:54:22"/>
    <x v="1010"/>
    <n v="1473044340"/>
    <n v="1468180462"/>
    <b v="0"/>
    <n v="4"/>
    <b v="0"/>
    <s v="technology/wearables"/>
    <n v="1.9088937093275488E-3"/>
    <n v="55"/>
    <s v="technology"/>
    <s v="wearables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1-03T21:33:15"/>
    <x v="1011"/>
    <n v="1418938395"/>
    <n v="1415050395"/>
    <b v="0"/>
    <n v="1"/>
    <b v="0"/>
    <s v="technology/wearables"/>
    <n v="3.7499999999999999E-3"/>
    <n v="75"/>
    <s v="technology"/>
    <s v="wearables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6-12-10T10:34:12"/>
    <x v="1012"/>
    <n v="1485254052"/>
    <n v="1481366052"/>
    <b v="0"/>
    <n v="775"/>
    <b v="0"/>
    <s v="technology/wearables"/>
    <n v="215.35021"/>
    <n v="1389.36"/>
    <s v="technology"/>
    <s v="wearables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01T20:00:56"/>
    <x v="1013"/>
    <n v="1451419200"/>
    <n v="1449000056"/>
    <b v="0"/>
    <n v="90"/>
    <b v="0"/>
    <s v="technology/wearables"/>
    <n v="0.34527999999999998"/>
    <n v="95.91"/>
    <s v="technology"/>
    <s v="wearables"/>
  </r>
  <r>
    <s v="CHEMION: The World's First Smart Glasses (Canceled)"/>
    <s v="CHEMION is an eyewear device that lets you show your creativity to the world."/>
    <n v="10000"/>
    <n v="3060"/>
    <x v="1"/>
    <s v="US"/>
    <s v="USD"/>
    <d v="2014-11-12T00:03:35"/>
    <x v="1014"/>
    <n v="1420070615"/>
    <n v="1415750615"/>
    <b v="0"/>
    <n v="16"/>
    <b v="0"/>
    <s v="technology/wearables"/>
    <n v="0.30599999999999999"/>
    <n v="191.25"/>
    <s v="technology"/>
    <s v="wearables"/>
  </r>
  <r>
    <s v="SKIN - Wearable music remote control for your mobile phone"/>
    <s v="SKIN - The wearable music remote control which makes your fitness lifestyle a bit easier"/>
    <n v="9000"/>
    <n v="240"/>
    <x v="1"/>
    <s v="CH"/>
    <s v="CHF"/>
    <d v="2015-10-26T21:04:55"/>
    <x v="1015"/>
    <n v="1448489095"/>
    <n v="1445893495"/>
    <b v="0"/>
    <n v="6"/>
    <b v="0"/>
    <s v="technology/wearables"/>
    <n v="2.6666666666666668E-2"/>
    <n v="40"/>
    <s v="technology"/>
    <s v="wearables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2-22T02:34:16"/>
    <x v="1016"/>
    <n v="1459992856"/>
    <n v="1456108456"/>
    <b v="0"/>
    <n v="38"/>
    <b v="0"/>
    <s v="technology/wearables"/>
    <n v="2.8420000000000001E-2"/>
    <n v="74.790000000000006"/>
    <s v="technology"/>
    <s v="wearables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0-12T16:12:15"/>
    <x v="1017"/>
    <n v="1448125935"/>
    <n v="1444666335"/>
    <b v="0"/>
    <n v="355"/>
    <b v="0"/>
    <s v="technology/wearables"/>
    <n v="0.22878799999999999"/>
    <n v="161.12"/>
    <s v="technology"/>
    <s v="wearables"/>
  </r>
  <r>
    <s v="Owl (Canceled)"/>
    <s v="Owl is a fitness tracker along with an accompanying iOS app, that is both fun and interactive for children."/>
    <n v="20000"/>
    <n v="621"/>
    <x v="1"/>
    <s v="US"/>
    <s v="USD"/>
    <d v="2016-06-14T11:48:53"/>
    <x v="1018"/>
    <n v="1468496933"/>
    <n v="1465904933"/>
    <b v="0"/>
    <n v="7"/>
    <b v="0"/>
    <s v="technology/wearables"/>
    <n v="3.1050000000000001E-2"/>
    <n v="88.71"/>
    <s v="technology"/>
    <s v="wearables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1-05T23:22:29"/>
    <x v="1019"/>
    <n v="1423092149"/>
    <n v="1420500149"/>
    <b v="0"/>
    <n v="400"/>
    <b v="0"/>
    <s v="technology/wearables"/>
    <n v="0.47333333333333333"/>
    <n v="53.25"/>
    <s v="technology"/>
    <s v="wearables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5-03T01:40:09"/>
    <x v="1020"/>
    <n v="1433206020"/>
    <n v="1430617209"/>
    <b v="0"/>
    <n v="30"/>
    <b v="1"/>
    <s v="music/electronic music"/>
    <n v="2.0554838709677421"/>
    <n v="106.2"/>
    <s v="music"/>
    <s v="electronic music"/>
  </r>
  <r>
    <s v="Rick and Morty Album &amp; Music Video"/>
    <s v="Rick and Morty concept album written by Allie Goertz + music video directed by Paul B. Cummings!"/>
    <n v="3000"/>
    <n v="10554.11"/>
    <x v="0"/>
    <s v="US"/>
    <s v="USD"/>
    <d v="2015-09-24T06:02:51"/>
    <x v="1021"/>
    <n v="1445054400"/>
    <n v="1443074571"/>
    <b v="1"/>
    <n v="478"/>
    <b v="1"/>
    <s v="music/electronic music"/>
    <n v="3.5180366666666667"/>
    <n v="22.08"/>
    <s v="music"/>
    <s v="electronic music"/>
  </r>
  <r>
    <s v="Sammy Bananas - Bootlegs Vol. 2!!"/>
    <s v="Help get four new bootlegs onto vinyl in the second installment of my series!"/>
    <n v="2000"/>
    <n v="2298"/>
    <x v="0"/>
    <s v="US"/>
    <s v="USD"/>
    <d v="2015-04-17T15:31:17"/>
    <x v="1022"/>
    <n v="1431876677"/>
    <n v="1429284677"/>
    <b v="1"/>
    <n v="74"/>
    <b v="1"/>
    <s v="music/electronic music"/>
    <n v="1.149"/>
    <n v="31.05"/>
    <s v="music"/>
    <s v="electronic music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d v="2015-05-21T22:04:21"/>
    <x v="1023"/>
    <n v="1434837861"/>
    <n v="1432245861"/>
    <b v="0"/>
    <n v="131"/>
    <b v="1"/>
    <s v="music/electronic music"/>
    <n v="2.3715000000000002"/>
    <n v="36.21"/>
    <s v="music"/>
    <s v="electronic music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01T13:56:03"/>
    <x v="1024"/>
    <n v="1454248563"/>
    <n v="1451656563"/>
    <b v="1"/>
    <n v="61"/>
    <b v="1"/>
    <s v="music/electronic music"/>
    <n v="1.1863774999999999"/>
    <n v="388.98"/>
    <s v="music"/>
    <s v="electronic music"/>
  </r>
  <r>
    <s v="[NUREN] The New Renaissance"/>
    <s v="Jake Kaufman and Jessie Seely present THE WORLD'S FIRST VIRTUAL REALITY ROCK OPERA."/>
    <n v="70000"/>
    <n v="76949.820000000007"/>
    <x v="0"/>
    <s v="US"/>
    <s v="USD"/>
    <d v="2015-02-14T20:00:37"/>
    <x v="1025"/>
    <n v="1426532437"/>
    <n v="1423944037"/>
    <b v="1"/>
    <n v="1071"/>
    <b v="1"/>
    <s v="music/electronic music"/>
    <n v="1.099283142857143"/>
    <n v="71.849999999999994"/>
    <s v="music"/>
    <s v="electronic music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2-26T09:46:56"/>
    <x v="1026"/>
    <n v="1459414016"/>
    <n v="1456480016"/>
    <b v="1"/>
    <n v="122"/>
    <b v="1"/>
    <s v="music/electronic music"/>
    <n v="1.0000828571428571"/>
    <n v="57.38"/>
    <s v="music"/>
    <s v="electronic music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09-23T00:49:07"/>
    <x v="1027"/>
    <n v="1414025347"/>
    <n v="1411433347"/>
    <b v="1"/>
    <n v="111"/>
    <b v="1"/>
    <s v="music/electronic music"/>
    <n v="1.0309292094387414"/>
    <n v="69.67"/>
    <s v="music"/>
    <s v="electronic music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1-20T15:03:25"/>
    <x v="1028"/>
    <n v="1488830400"/>
    <n v="1484924605"/>
    <b v="1"/>
    <n v="255"/>
    <b v="1"/>
    <s v="music/electronic music"/>
    <n v="1.1727000000000001"/>
    <n v="45.99"/>
    <s v="music"/>
    <s v="electronic music"/>
  </r>
  <r>
    <s v="StrobeHouse presents Valborg 2015"/>
    <s v="We want to recreate last years massive Valborgparty in Lund but this time even bigger!"/>
    <n v="10000"/>
    <n v="11176"/>
    <x v="0"/>
    <s v="SE"/>
    <s v="SEK"/>
    <d v="2015-02-09T17:05:07"/>
    <x v="1029"/>
    <n v="1428184740"/>
    <n v="1423501507"/>
    <b v="0"/>
    <n v="141"/>
    <b v="1"/>
    <s v="music/electronic music"/>
    <n v="1.1175999999999999"/>
    <n v="79.260000000000005"/>
    <s v="music"/>
    <s v="electronic music"/>
  </r>
  <r>
    <s v="The Gothsicles - I FEEL SICLE"/>
    <s v="Help fund the latest Gothsicles mega-album, I FEEL SICLE!"/>
    <n v="2000"/>
    <n v="6842"/>
    <x v="0"/>
    <s v="US"/>
    <s v="USD"/>
    <d v="2016-08-29T11:35:49"/>
    <x v="1030"/>
    <n v="1473680149"/>
    <n v="1472470549"/>
    <b v="0"/>
    <n v="159"/>
    <b v="1"/>
    <s v="music/electronic music"/>
    <n v="3.4209999999999998"/>
    <n v="43.03"/>
    <s v="music"/>
    <s v="electronic music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1-16T18:20:10"/>
    <x v="1031"/>
    <n v="1450290010"/>
    <n v="1447698010"/>
    <b v="0"/>
    <n v="99"/>
    <b v="1"/>
    <s v="music/electronic music"/>
    <n v="1.0740000000000001"/>
    <n v="108.48"/>
    <s v="music"/>
    <s v="electronic music"/>
  </r>
  <r>
    <s v="Phantom Ship / Coastal (Album Preorder)"/>
    <s v="Ideal for living rooms and open spaces."/>
    <n v="5400"/>
    <n v="5858.84"/>
    <x v="0"/>
    <s v="US"/>
    <s v="USD"/>
    <d v="2016-05-24T16:00:25"/>
    <x v="1032"/>
    <n v="1466697625"/>
    <n v="1464105625"/>
    <b v="0"/>
    <n v="96"/>
    <b v="1"/>
    <s v="music/electronic music"/>
    <n v="1.0849703703703704"/>
    <n v="61.03"/>
    <s v="music"/>
    <s v="electronic music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1-14T17:34:40"/>
    <x v="1033"/>
    <n v="1481564080"/>
    <n v="1479144880"/>
    <b v="0"/>
    <n v="27"/>
    <b v="1"/>
    <s v="music/electronic music"/>
    <n v="1.0286144578313252"/>
    <n v="50.59"/>
    <s v="music"/>
    <s v="electronic music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7-04T04:00:04"/>
    <x v="1034"/>
    <n v="1470369540"/>
    <n v="1467604804"/>
    <b v="0"/>
    <n v="166"/>
    <b v="1"/>
    <s v="music/electronic music"/>
    <n v="1.3000180000000001"/>
    <n v="39.159999999999997"/>
    <s v="music"/>
    <s v="electronic music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1-12T15:23:40"/>
    <x v="1035"/>
    <n v="1423668220"/>
    <n v="1421076220"/>
    <b v="0"/>
    <n v="76"/>
    <b v="1"/>
    <s v="music/electronic music"/>
    <n v="1.0765217391304347"/>
    <n v="65.16"/>
    <s v="music"/>
    <s v="electronic music"/>
  </r>
  <r>
    <s v="Bring Kyrstyn's Album to Life!"/>
    <s v="Help this Soulful &amp; Cinematic Glitch-Pop Songwriter Bring her Music to the World!  (And your Ears:)"/>
    <n v="4500"/>
    <n v="5056.22"/>
    <x v="0"/>
    <s v="US"/>
    <s v="USD"/>
    <d v="2012-12-06T10:46:30"/>
    <x v="1036"/>
    <n v="1357545600"/>
    <n v="1354790790"/>
    <b v="0"/>
    <n v="211"/>
    <b v="1"/>
    <s v="music/electronic music"/>
    <n v="1.1236044444444444"/>
    <n v="23.96"/>
    <s v="music"/>
    <s v="electronic music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4-25T19:44:22"/>
    <x v="1037"/>
    <n v="1431925200"/>
    <n v="1429991062"/>
    <b v="0"/>
    <n v="21"/>
    <b v="1"/>
    <s v="music/electronic music"/>
    <n v="1.0209999999999999"/>
    <n v="48.62"/>
    <s v="music"/>
    <s v="electronic music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2-18T05:33:43"/>
    <x v="1038"/>
    <n v="1458362023"/>
    <n v="1455773623"/>
    <b v="0"/>
    <n v="61"/>
    <b v="1"/>
    <s v="music/electronic music"/>
    <n v="1.4533333333333334"/>
    <n v="35.74"/>
    <s v="music"/>
    <s v="electronic music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1-18T02:37:26"/>
    <x v="1039"/>
    <n v="1481615940"/>
    <n v="1479436646"/>
    <b v="0"/>
    <n v="30"/>
    <b v="1"/>
    <s v="music/electronic music"/>
    <n v="1.282"/>
    <n v="21.37"/>
    <s v="music"/>
    <s v="electronic music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7-28T17:00:09"/>
    <x v="1040"/>
    <n v="1472317209"/>
    <n v="1469725209"/>
    <b v="0"/>
    <n v="1"/>
    <b v="0"/>
    <s v="journalism/audio"/>
    <n v="2.9411764705882353E-3"/>
    <n v="250"/>
    <s v="journalism"/>
    <s v="audio"/>
  </r>
  <r>
    <s v="Industry Success Project (Canceled)"/>
    <s v="I am trying to document what it is like to plunge head first into the music/audio industry as an intern."/>
    <n v="50"/>
    <n v="0"/>
    <x v="1"/>
    <s v="US"/>
    <s v="USD"/>
    <d v="2014-07-11T01:26:32"/>
    <x v="1041"/>
    <n v="1406769992"/>
    <n v="1405041992"/>
    <b v="0"/>
    <n v="0"/>
    <b v="0"/>
    <s v="journalism/audio"/>
    <n v="0"/>
    <e v="#DIV/0!"/>
    <s v="journalism"/>
    <s v="audio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7-31T16:42:28"/>
    <x v="1042"/>
    <n v="1410516000"/>
    <n v="1406824948"/>
    <b v="0"/>
    <n v="1"/>
    <b v="0"/>
    <s v="journalism/audio"/>
    <n v="1.5384615384615385E-2"/>
    <n v="10"/>
    <s v="journalism"/>
    <s v="audio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4-20T06:04:15"/>
    <x v="1043"/>
    <n v="1432101855"/>
    <n v="1429509855"/>
    <b v="0"/>
    <n v="292"/>
    <b v="0"/>
    <s v="journalism/audio"/>
    <n v="8.5370000000000001E-2"/>
    <n v="29.24"/>
    <s v="journalism"/>
    <s v="audio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1-07T22:13:21"/>
    <x v="1044"/>
    <n v="1425587220"/>
    <n v="1420668801"/>
    <b v="0"/>
    <n v="2"/>
    <b v="0"/>
    <s v="journalism/audio"/>
    <n v="8.571428571428571E-4"/>
    <n v="3"/>
    <s v="journalism"/>
    <s v="audio"/>
  </r>
  <r>
    <s v="In Case Of Emergency (Canceled)"/>
    <s v="In Case Of Emergency is a radio talk show for preppers, beginning preppers, and with preparedness in mind."/>
    <n v="10000"/>
    <n v="266"/>
    <x v="1"/>
    <s v="US"/>
    <s v="USD"/>
    <d v="2014-07-24T20:59:10"/>
    <x v="1045"/>
    <n v="1408827550"/>
    <n v="1406235550"/>
    <b v="0"/>
    <n v="8"/>
    <b v="0"/>
    <s v="journalism/audio"/>
    <n v="2.6599999999999999E-2"/>
    <n v="33.25"/>
    <s v="journalism"/>
    <s v="audio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1-11T20:26:00"/>
    <x v="1046"/>
    <n v="1451161560"/>
    <n v="1447273560"/>
    <b v="0"/>
    <n v="0"/>
    <b v="0"/>
    <s v="journalism/audio"/>
    <n v="0"/>
    <e v="#DIV/0!"/>
    <s v="journalism"/>
    <s v="audio"/>
  </r>
  <r>
    <s v="Start a New Podcast (Canceled)"/>
    <s v="I wish to start a new podcast called Voices of Texas, and I want to interview interesting people of Texas each week."/>
    <n v="2000"/>
    <n v="1"/>
    <x v="1"/>
    <s v="US"/>
    <s v="USD"/>
    <d v="2014-10-06T19:38:35"/>
    <x v="1047"/>
    <n v="1415219915"/>
    <n v="1412624315"/>
    <b v="0"/>
    <n v="1"/>
    <b v="0"/>
    <s v="journalism/audio"/>
    <n v="5.0000000000000001E-4"/>
    <n v="1"/>
    <s v="journalism"/>
    <s v="audio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8-16T01:16:29"/>
    <x v="1048"/>
    <n v="1474766189"/>
    <n v="1471310189"/>
    <b v="0"/>
    <n v="4"/>
    <b v="0"/>
    <s v="journalism/audio"/>
    <n v="1.4133333333333333E-2"/>
    <n v="53"/>
    <s v="journalism"/>
    <s v="audio"/>
  </r>
  <r>
    <s v="J1 (Canceled)"/>
    <s v="------"/>
    <n v="12000"/>
    <n v="0"/>
    <x v="1"/>
    <s v="US"/>
    <s v="USD"/>
    <d v="2016-01-13T10:20:45"/>
    <x v="1049"/>
    <n v="1455272445"/>
    <n v="1452680445"/>
    <b v="0"/>
    <n v="0"/>
    <b v="0"/>
    <s v="journalism/audio"/>
    <n v="0"/>
    <e v="#DIV/0!"/>
    <s v="journalism"/>
    <s v="audio"/>
  </r>
  <r>
    <s v="The (Secular) Barbershop Podcast (Canceled)"/>
    <s v="Secularism is on the rise and I hear you.Talk to me."/>
    <n v="2500"/>
    <n v="0"/>
    <x v="1"/>
    <s v="US"/>
    <s v="USD"/>
    <d v="2015-08-15T19:07:57"/>
    <x v="1050"/>
    <n v="1442257677"/>
    <n v="1439665677"/>
    <b v="0"/>
    <n v="0"/>
    <b v="0"/>
    <s v="journalism/audio"/>
    <n v="0"/>
    <e v="#DIV/0!"/>
    <s v="journalism"/>
    <s v="audio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7-30T00:20:25"/>
    <x v="1051"/>
    <n v="1409098825"/>
    <n v="1406679625"/>
    <b v="0"/>
    <n v="0"/>
    <b v="0"/>
    <s v="journalism/audio"/>
    <n v="0"/>
    <e v="#DIV/0!"/>
    <s v="journalism"/>
    <s v="audio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4-23T19:08:15"/>
    <x v="1052"/>
    <n v="1465243740"/>
    <n v="1461438495"/>
    <b v="0"/>
    <n v="0"/>
    <b v="0"/>
    <s v="journalism/audio"/>
    <n v="0"/>
    <e v="#DIV/0!"/>
    <s v="journalism"/>
    <s v="audio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2-09T04:08:52"/>
    <x v="1053"/>
    <n v="1488773332"/>
    <n v="1486613332"/>
    <b v="0"/>
    <n v="1"/>
    <b v="0"/>
    <s v="journalism/audio"/>
    <n v="0.01"/>
    <n v="15"/>
    <s v="journalism"/>
    <s v="audio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7-11T20:26:39"/>
    <x v="1054"/>
    <n v="1407708000"/>
    <n v="1405110399"/>
    <b v="0"/>
    <n v="0"/>
    <b v="0"/>
    <s v="journalism/audio"/>
    <n v="0"/>
    <e v="#DIV/0!"/>
    <s v="journalism"/>
    <s v="audio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2-06T23:49:05"/>
    <x v="1055"/>
    <n v="1457394545"/>
    <n v="1454802545"/>
    <b v="0"/>
    <n v="0"/>
    <b v="0"/>
    <s v="journalism/audio"/>
    <n v="0"/>
    <e v="#DIV/0!"/>
    <s v="journalism"/>
    <s v="audio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2-23T17:16:17"/>
    <x v="1056"/>
    <n v="1429892177"/>
    <n v="1424711777"/>
    <b v="0"/>
    <n v="0"/>
    <b v="0"/>
    <s v="journalism/audio"/>
    <n v="0"/>
    <e v="#DIV/0!"/>
    <s v="journalism"/>
    <s v="audio"/>
  </r>
  <r>
    <s v="Support Independent Media (Canceled)"/>
    <s v="Sayin it Plain is a Independent Radio Show created to inform the public and empower the community."/>
    <n v="10000"/>
    <n v="0"/>
    <x v="1"/>
    <s v="US"/>
    <s v="USD"/>
    <d v="2016-11-04T20:54:43"/>
    <x v="1057"/>
    <n v="1480888483"/>
    <n v="1478292883"/>
    <b v="0"/>
    <n v="0"/>
    <b v="0"/>
    <s v="journalism/audio"/>
    <n v="0"/>
    <e v="#DIV/0!"/>
    <s v="journalism"/>
    <s v="audio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2-12T21:37:23"/>
    <x v="1058"/>
    <n v="1427328000"/>
    <n v="1423777043"/>
    <b v="0"/>
    <n v="0"/>
    <b v="0"/>
    <s v="journalism/audio"/>
    <n v="0"/>
    <e v="#DIV/0!"/>
    <s v="journalism"/>
    <s v="audio"/>
  </r>
  <r>
    <s v="Voice Over Artist (Canceled)"/>
    <s v="Turning myself into a vocal artist."/>
    <n v="1100"/>
    <n v="0"/>
    <x v="1"/>
    <s v="US"/>
    <s v="USD"/>
    <d v="2015-02-11T18:57:36"/>
    <x v="1059"/>
    <n v="1426269456"/>
    <n v="1423681056"/>
    <b v="0"/>
    <n v="0"/>
    <b v="0"/>
    <s v="journalism/audio"/>
    <n v="0"/>
    <e v="#DIV/0!"/>
    <s v="journalism"/>
    <s v="audio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3-16T21:54:53"/>
    <x v="1060"/>
    <n v="1429134893"/>
    <n v="1426542893"/>
    <b v="0"/>
    <n v="1"/>
    <b v="0"/>
    <s v="journalism/audio"/>
    <n v="0.01"/>
    <n v="50"/>
    <s v="journalism"/>
    <s v="audio"/>
  </r>
  <r>
    <s v="Chat Box 23 (Canceled)"/>
    <s v="T.O., Adi &amp; Mercedes discuss their point of views, women's issues &amp; Hollywood Hotties."/>
    <n v="4000"/>
    <n v="0"/>
    <x v="1"/>
    <s v="US"/>
    <s v="USD"/>
    <d v="2016-03-03T06:38:28"/>
    <x v="1061"/>
    <n v="1462150800"/>
    <n v="1456987108"/>
    <b v="0"/>
    <n v="0"/>
    <b v="0"/>
    <s v="journalism/audio"/>
    <n v="0"/>
    <e v="#DIV/0!"/>
    <s v="journalism"/>
    <s v="audio"/>
  </r>
  <r>
    <s v="RETURNING AT A LATER DATE"/>
    <s v="SEE US ON PATREON www.badgirlartwork.com"/>
    <n v="199"/>
    <n v="190"/>
    <x v="1"/>
    <s v="US"/>
    <s v="USD"/>
    <d v="2016-07-05T19:22:21"/>
    <x v="1062"/>
    <n v="1468351341"/>
    <n v="1467746541"/>
    <b v="0"/>
    <n v="4"/>
    <b v="0"/>
    <s v="journalism/audio"/>
    <n v="0.95477386934673369"/>
    <n v="47.5"/>
    <s v="journalism"/>
    <s v="audio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01T00:44:22"/>
    <x v="1063"/>
    <n v="1472604262"/>
    <n v="1470012262"/>
    <b v="0"/>
    <n v="0"/>
    <b v="0"/>
    <s v="journalism/audio"/>
    <n v="0"/>
    <e v="#DIV/0!"/>
    <s v="journalism"/>
    <s v="audio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5-23T05:28:23"/>
    <x v="1064"/>
    <n v="1373174903"/>
    <n v="1369286903"/>
    <b v="0"/>
    <n v="123"/>
    <b v="0"/>
    <s v="games/video games"/>
    <n v="8.9744444444444446E-2"/>
    <n v="65.67"/>
    <s v="games"/>
    <s v="video games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1-22T09:08:42"/>
    <x v="1065"/>
    <n v="1392800922"/>
    <n v="1390381722"/>
    <b v="0"/>
    <n v="5"/>
    <b v="0"/>
    <s v="games/video games"/>
    <n v="2.7E-2"/>
    <n v="16.2"/>
    <s v="games"/>
    <s v="video games"/>
  </r>
  <r>
    <s v="So I'm A Dark Lord"/>
    <s v="A parody of old school RPGs where you are a new Dark Lord on a quest to amass monsters and allies on your side."/>
    <n v="150000"/>
    <n v="5051"/>
    <x v="2"/>
    <s v="US"/>
    <s v="USD"/>
    <d v="2013-06-20T23:06:22"/>
    <x v="1066"/>
    <n v="1375657582"/>
    <n v="1371769582"/>
    <b v="0"/>
    <n v="148"/>
    <b v="0"/>
    <s v="games/video games"/>
    <n v="3.3673333333333333E-2"/>
    <n v="34.130000000000003"/>
    <s v="games"/>
    <s v="video games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1-21T20:32:11"/>
    <x v="1067"/>
    <n v="1387657931"/>
    <n v="1385065931"/>
    <b v="0"/>
    <n v="10"/>
    <b v="0"/>
    <s v="games/video games"/>
    <n v="0.26"/>
    <n v="13"/>
    <s v="games"/>
    <s v="video games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3-11T08:54:24"/>
    <x v="1068"/>
    <n v="1460274864"/>
    <n v="1457686464"/>
    <b v="0"/>
    <n v="4"/>
    <b v="0"/>
    <s v="games/video games"/>
    <n v="1.5E-3"/>
    <n v="11.25"/>
    <s v="games"/>
    <s v="video games"/>
  </r>
  <r>
    <s v="Until The End (PC, Mac, and Linux)"/>
    <s v="A run-n-gun zombie survival game where you scavenge for items to make the night a little less scary."/>
    <n v="2200"/>
    <n v="850"/>
    <x v="2"/>
    <s v="US"/>
    <s v="USD"/>
    <d v="2013-10-25T05:30:59"/>
    <x v="1069"/>
    <n v="1385447459"/>
    <n v="1382679059"/>
    <b v="0"/>
    <n v="21"/>
    <b v="0"/>
    <s v="games/video games"/>
    <n v="0.38636363636363635"/>
    <n v="40.479999999999997"/>
    <s v="games"/>
    <s v="video games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09-11T00:17:02"/>
    <x v="1070"/>
    <n v="1349050622"/>
    <n v="1347322622"/>
    <b v="0"/>
    <n v="2"/>
    <b v="0"/>
    <s v="games/video games"/>
    <n v="7.0000000000000001E-3"/>
    <n v="35"/>
    <s v="games"/>
    <s v="video games"/>
  </r>
  <r>
    <s v="DJ's Bane"/>
    <s v="I'm making a game where you choose how you want to kill the DJ, so you yourself can decide what music will be played at the party."/>
    <n v="100"/>
    <n v="0"/>
    <x v="2"/>
    <s v="NO"/>
    <s v="NOK"/>
    <d v="2015-10-18T18:04:53"/>
    <x v="1071"/>
    <n v="1447787093"/>
    <n v="1445191493"/>
    <b v="0"/>
    <n v="0"/>
    <b v="0"/>
    <s v="games/video games"/>
    <n v="0"/>
    <e v="#DIV/0!"/>
    <s v="games"/>
    <s v="video games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1-06T19:58:17"/>
    <x v="1072"/>
    <n v="1391630297"/>
    <n v="1389038297"/>
    <b v="0"/>
    <n v="4"/>
    <b v="0"/>
    <s v="games/video games"/>
    <n v="6.8000000000000005E-4"/>
    <n v="12.75"/>
    <s v="games"/>
    <s v="video games"/>
  </r>
  <r>
    <s v="Rainbow Ball to the Iphone"/>
    <s v="We want to bring our Game Rainbow Ball to the iphone and to do that we need a little help"/>
    <n v="750"/>
    <n v="10"/>
    <x v="2"/>
    <s v="US"/>
    <s v="USD"/>
    <d v="2011-09-16T23:09:01"/>
    <x v="1073"/>
    <n v="1318806541"/>
    <n v="1316214541"/>
    <b v="0"/>
    <n v="1"/>
    <b v="0"/>
    <s v="games/video games"/>
    <n v="1.3333333333333334E-2"/>
    <n v="10"/>
    <s v="games"/>
    <s v="video games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3-12-05T04:09:05"/>
    <x v="1074"/>
    <n v="1388808545"/>
    <n v="1386216545"/>
    <b v="0"/>
    <n v="30"/>
    <b v="0"/>
    <s v="games/video games"/>
    <n v="6.3092592592592589E-2"/>
    <n v="113.57"/>
    <s v="games"/>
    <s v="video games"/>
  </r>
  <r>
    <s v="Towers Of The Apocalypse"/>
    <s v="Fully 3D, post Apocalyptic themed tower defense video game. New take on the genre."/>
    <n v="1000"/>
    <n v="45"/>
    <x v="2"/>
    <s v="US"/>
    <s v="USD"/>
    <d v="2012-04-06T21:41:56"/>
    <x v="1075"/>
    <n v="1336340516"/>
    <n v="1333748516"/>
    <b v="0"/>
    <n v="3"/>
    <b v="0"/>
    <s v="games/video games"/>
    <n v="4.4999999999999998E-2"/>
    <n v="15"/>
    <s v="games"/>
    <s v="video games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7-18T09:04:10"/>
    <x v="1076"/>
    <n v="1410426250"/>
    <n v="1405674250"/>
    <b v="0"/>
    <n v="975"/>
    <b v="0"/>
    <s v="games/video games"/>
    <n v="0.62765333333333329"/>
    <n v="48.28"/>
    <s v="games"/>
    <s v="video games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5-12-15T04:00:11"/>
    <x v="1077"/>
    <n v="1452744011"/>
    <n v="1450152011"/>
    <b v="0"/>
    <n v="167"/>
    <b v="0"/>
    <s v="games/video games"/>
    <n v="0.29376000000000002"/>
    <n v="43.98"/>
    <s v="games"/>
    <s v="video games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6-07T04:42:01"/>
    <x v="1078"/>
    <n v="1311309721"/>
    <n v="1307421721"/>
    <b v="0"/>
    <n v="5"/>
    <b v="0"/>
    <s v="games/video games"/>
    <n v="7.4999999999999997E-2"/>
    <n v="9"/>
    <s v="games"/>
    <s v="video games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4-19T13:35:36"/>
    <x v="1079"/>
    <n v="1463232936"/>
    <n v="1461072936"/>
    <b v="0"/>
    <n v="18"/>
    <b v="0"/>
    <s v="games/video games"/>
    <n v="2.6076923076923077E-2"/>
    <n v="37.67"/>
    <s v="games"/>
    <s v="video games"/>
  </r>
  <r>
    <s v="Skullforge: The Hunt"/>
    <s v="A fantasy action RPG which follows an elven ex-slave on a journey of magic, revenge, intrigue, and deceit."/>
    <n v="20000"/>
    <n v="1821"/>
    <x v="2"/>
    <s v="US"/>
    <s v="USD"/>
    <d v="2014-04-11T03:18:53"/>
    <x v="1080"/>
    <n v="1399778333"/>
    <n v="1397186333"/>
    <b v="0"/>
    <n v="98"/>
    <b v="0"/>
    <s v="games/video games"/>
    <n v="9.1050000000000006E-2"/>
    <n v="18.579999999999998"/>
    <s v="games"/>
    <s v="video games"/>
  </r>
  <r>
    <s v="The Creature"/>
    <s v="Finishing your last job before you retire until a disaster strikes the cargo ship can you survive The Creature?"/>
    <n v="68000"/>
    <n v="12"/>
    <x v="2"/>
    <s v="US"/>
    <s v="USD"/>
    <d v="2014-12-29T22:14:52"/>
    <x v="1081"/>
    <n v="1422483292"/>
    <n v="1419891292"/>
    <b v="0"/>
    <n v="4"/>
    <b v="0"/>
    <s v="games/video games"/>
    <n v="1.7647058823529413E-4"/>
    <n v="3"/>
    <s v="games"/>
    <s v="video games"/>
  </r>
  <r>
    <s v="T-Fighter: Code Name M - Mobile Edition"/>
    <s v="Challenge your trivia skills in this action oriented game against several opponents across time."/>
    <n v="10000"/>
    <n v="56"/>
    <x v="2"/>
    <s v="US"/>
    <s v="USD"/>
    <d v="2012-07-11T21:44:48"/>
    <x v="1082"/>
    <n v="1344635088"/>
    <n v="1342043088"/>
    <b v="0"/>
    <n v="3"/>
    <b v="0"/>
    <s v="games/video games"/>
    <n v="5.5999999999999999E-3"/>
    <n v="18.670000000000002"/>
    <s v="games"/>
    <s v="video games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6-03T15:49:43"/>
    <x v="1083"/>
    <n v="1406994583"/>
    <n v="1401810583"/>
    <b v="0"/>
    <n v="1"/>
    <b v="0"/>
    <s v="games/video games"/>
    <n v="8.2000000000000007E-3"/>
    <n v="410"/>
    <s v="games"/>
    <s v="video games"/>
  </r>
  <r>
    <s v="My own channel"/>
    <s v="I want to start my own channel for gaming"/>
    <n v="550"/>
    <n v="0"/>
    <x v="2"/>
    <s v="US"/>
    <s v="USD"/>
    <d v="2014-07-09T21:53:24"/>
    <x v="1084"/>
    <n v="1407534804"/>
    <n v="1404942804"/>
    <b v="0"/>
    <n v="0"/>
    <b v="0"/>
    <s v="games/video games"/>
    <n v="0"/>
    <e v="#DIV/0!"/>
    <s v="games"/>
    <s v="video games"/>
  </r>
  <r>
    <s v="Sun Dryd Studios"/>
    <s v="The new kid on the block. Re-imagining old games and creating new ones. Ship, Lazer, Rock is first."/>
    <n v="30000"/>
    <n v="1026"/>
    <x v="2"/>
    <s v="CA"/>
    <s v="CAD"/>
    <d v="2016-02-13T16:06:15"/>
    <x v="1085"/>
    <n v="1457967975"/>
    <n v="1455379575"/>
    <b v="0"/>
    <n v="9"/>
    <b v="0"/>
    <s v="games/video games"/>
    <n v="3.4200000000000001E-2"/>
    <n v="114"/>
    <s v="games"/>
    <s v="video games"/>
  </r>
  <r>
    <s v="Cyber Universe Online"/>
    <s v="Humanity's future in the Galaxy"/>
    <n v="18000"/>
    <n v="15"/>
    <x v="2"/>
    <s v="US"/>
    <s v="USD"/>
    <d v="2014-07-25T20:48:11"/>
    <x v="1086"/>
    <n v="1408913291"/>
    <n v="1406321291"/>
    <b v="0"/>
    <n v="2"/>
    <b v="0"/>
    <s v="games/video games"/>
    <n v="8.3333333333333339E-4"/>
    <n v="7.5"/>
    <s v="games"/>
    <s v="video games"/>
  </r>
  <r>
    <s v="Idle Gamers"/>
    <s v="Idle gamers are the group of gamers worth watching play video games. We have a back log of video ideas and want to entertain you."/>
    <n v="1100"/>
    <n v="0"/>
    <x v="2"/>
    <s v="US"/>
    <s v="USD"/>
    <d v="2014-05-16T17:08:07"/>
    <x v="1087"/>
    <n v="1402852087"/>
    <n v="1400260087"/>
    <b v="0"/>
    <n v="0"/>
    <b v="0"/>
    <s v="games/video games"/>
    <n v="0"/>
    <e v="#DIV/0!"/>
    <s v="games"/>
    <s v="video games"/>
  </r>
  <r>
    <s v="Still Alive"/>
    <s v="A fresh twist on survival games. Intense, high-stakes 30 minute rounds for up to 10 players."/>
    <n v="45000"/>
    <n v="6382.34"/>
    <x v="2"/>
    <s v="US"/>
    <s v="USD"/>
    <d v="2014-03-25T19:11:07"/>
    <x v="1088"/>
    <n v="1398366667"/>
    <n v="1395774667"/>
    <b v="0"/>
    <n v="147"/>
    <b v="0"/>
    <s v="games/video games"/>
    <n v="0.14182977777777778"/>
    <n v="43.42"/>
    <s v="games"/>
    <s v="video games"/>
  </r>
  <r>
    <s v="Farabel"/>
    <s v="Farabel is a single player turn-based fantasy strategy game for Mac/PC/Linux"/>
    <n v="15000"/>
    <n v="1174"/>
    <x v="2"/>
    <s v="FR"/>
    <s v="EUR"/>
    <d v="2015-05-27T04:32:55"/>
    <x v="1089"/>
    <n v="1435293175"/>
    <n v="1432701175"/>
    <b v="0"/>
    <n v="49"/>
    <b v="0"/>
    <s v="games/video games"/>
    <n v="7.8266666666666665E-2"/>
    <n v="23.96"/>
    <s v="games"/>
    <s v="video games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4-29T04:27:33"/>
    <x v="1090"/>
    <n v="1432873653"/>
    <n v="1430281653"/>
    <b v="0"/>
    <n v="1"/>
    <b v="0"/>
    <s v="games/video games"/>
    <n v="3.8464497269020693E-4"/>
    <n v="5"/>
    <s v="games"/>
    <s v="video games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3-11T19:41:12"/>
    <x v="1091"/>
    <n v="1460313672"/>
    <n v="1457725272"/>
    <b v="0"/>
    <n v="2"/>
    <b v="0"/>
    <s v="games/video games"/>
    <n v="0.125"/>
    <n v="12.5"/>
    <s v="games"/>
    <s v="video games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2-12-07T00:37:18"/>
    <x v="1092"/>
    <n v="1357432638"/>
    <n v="1354840638"/>
    <b v="0"/>
    <n v="7"/>
    <b v="0"/>
    <s v="games/video games"/>
    <n v="1.0500000000000001E-2"/>
    <n v="3"/>
    <s v="games"/>
    <s v="video games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1-27T23:22:17"/>
    <x v="1093"/>
    <n v="1455232937"/>
    <n v="1453936937"/>
    <b v="0"/>
    <n v="4"/>
    <b v="0"/>
    <s v="games/video games"/>
    <n v="0.14083333333333334"/>
    <n v="10.56"/>
    <s v="games"/>
    <s v="video games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09-09T17:07:13"/>
    <x v="1094"/>
    <n v="1318180033"/>
    <n v="1315588033"/>
    <b v="0"/>
    <n v="27"/>
    <b v="0"/>
    <s v="games/video games"/>
    <n v="0.18300055555555556"/>
    <n v="122"/>
    <s v="games"/>
    <s v="video games"/>
  </r>
  <r>
    <s v="Project Snowstorm"/>
    <s v="MMORPG with Real-Time Pet Battles, Expansive 3D World and Ranked Individual &amp; Guild PvP arenas all on your mobile device!"/>
    <n v="500000"/>
    <n v="25174"/>
    <x v="2"/>
    <s v="US"/>
    <s v="USD"/>
    <d v="2013-07-31T12:53:40"/>
    <x v="1095"/>
    <n v="1377867220"/>
    <n v="1375275220"/>
    <b v="0"/>
    <n v="94"/>
    <b v="0"/>
    <s v="games/video games"/>
    <n v="5.0347999999999997E-2"/>
    <n v="267.81"/>
    <s v="games"/>
    <s v="video games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09-03T12:25:54"/>
    <x v="1096"/>
    <n v="1412393400"/>
    <n v="1409747154"/>
    <b v="0"/>
    <n v="29"/>
    <b v="0"/>
    <s v="games/video games"/>
    <n v="0.17933333333333334"/>
    <n v="74.209999999999994"/>
    <s v="games"/>
    <s v="video games"/>
  </r>
  <r>
    <s v="Rabbly"/>
    <s v="Rabbly is action-adventure game. Is about a scientist going on an adventure, to find rare materials in another galaxy."/>
    <n v="100000"/>
    <n v="47"/>
    <x v="2"/>
    <s v="US"/>
    <s v="USD"/>
    <d v="2014-01-21T19:01:17"/>
    <x v="1097"/>
    <n v="1393786877"/>
    <n v="1390330877"/>
    <b v="0"/>
    <n v="7"/>
    <b v="0"/>
    <s v="games/video games"/>
    <n v="4.6999999999999999E-4"/>
    <n v="6.71"/>
    <s v="games"/>
    <s v="video games"/>
  </r>
  <r>
    <s v="Kick, Punch... Fireball"/>
    <s v="Kick, Punch... Fireball is an FPS type arena game set inside the fantasy world."/>
    <n v="25000"/>
    <n v="1803"/>
    <x v="2"/>
    <s v="US"/>
    <s v="USD"/>
    <d v="2014-03-14T18:18:15"/>
    <x v="1098"/>
    <n v="1397413095"/>
    <n v="1394821095"/>
    <b v="0"/>
    <n v="22"/>
    <b v="0"/>
    <s v="games/video games"/>
    <n v="7.2120000000000004E-2"/>
    <n v="81.95"/>
    <s v="games"/>
    <s v="video games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d v="2015-04-13T20:04:28"/>
    <x v="1099"/>
    <n v="1431547468"/>
    <n v="1428955468"/>
    <b v="0"/>
    <n v="1"/>
    <b v="0"/>
    <s v="games/video games"/>
    <n v="5.0000000000000001E-3"/>
    <n v="25"/>
    <s v="games"/>
    <s v="video games"/>
  </r>
  <r>
    <s v="Aeldengald Saga Book I"/>
    <s v="A retro style puzzle rpg with a dark story. Your decisions will influence the world and decide the outcome of the story."/>
    <n v="4000"/>
    <n v="100"/>
    <x v="2"/>
    <s v="DE"/>
    <s v="EUR"/>
    <d v="2016-01-15T02:39:31"/>
    <x v="1100"/>
    <n v="1455417571"/>
    <n v="1452825571"/>
    <b v="0"/>
    <n v="10"/>
    <b v="0"/>
    <s v="games/video games"/>
    <n v="2.5000000000000001E-2"/>
    <n v="10"/>
    <s v="games"/>
    <s v="video games"/>
  </r>
  <r>
    <s v="Strain Wars"/>
    <s v="Different strains of marijuana leafs battling to the death to see which one is the top strain."/>
    <n v="100000"/>
    <n v="41"/>
    <x v="2"/>
    <s v="US"/>
    <s v="USD"/>
    <d v="2016-06-17T18:32:18"/>
    <x v="1101"/>
    <n v="1468519920"/>
    <n v="1466188338"/>
    <b v="0"/>
    <n v="6"/>
    <b v="0"/>
    <s v="games/video games"/>
    <n v="4.0999999999999999E-4"/>
    <n v="6.83"/>
    <s v="games"/>
    <s v="video games"/>
  </r>
  <r>
    <s v="Runers"/>
    <s v="Runers is a top-down rogue-like shooter where as you advance you create more powerful spells and fight fierce monsters and bosses."/>
    <n v="8000"/>
    <n v="425"/>
    <x v="2"/>
    <s v="US"/>
    <s v="USD"/>
    <d v="2013-10-30T01:05:25"/>
    <x v="1102"/>
    <n v="1386568740"/>
    <n v="1383095125"/>
    <b v="0"/>
    <n v="24"/>
    <b v="0"/>
    <s v="games/video games"/>
    <n v="5.3124999999999999E-2"/>
    <n v="17.71"/>
    <s v="games"/>
    <s v="video games"/>
  </r>
  <r>
    <s v="The Morgue"/>
    <s v="&quot;I go to work... I classify the bodies and store them accordingly... Sometimes I here noises... Other times is see her..."/>
    <n v="15000"/>
    <n v="243"/>
    <x v="2"/>
    <s v="US"/>
    <s v="USD"/>
    <d v="2016-04-19T05:19:50"/>
    <x v="1103"/>
    <n v="1466227190"/>
    <n v="1461043190"/>
    <b v="0"/>
    <n v="15"/>
    <b v="0"/>
    <s v="games/video games"/>
    <n v="1.6199999999999999E-2"/>
    <n v="16.2"/>
    <s v="games"/>
    <s v="video games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5-12T09:50:21"/>
    <x v="1104"/>
    <n v="1402480221"/>
    <n v="1399888221"/>
    <b v="0"/>
    <n v="37"/>
    <b v="0"/>
    <s v="games/video games"/>
    <n v="4.9516666666666667E-2"/>
    <n v="80.3"/>
    <s v="games"/>
    <s v="video games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2-22T03:15:27"/>
    <x v="1105"/>
    <n v="1395627327"/>
    <n v="1393038927"/>
    <b v="0"/>
    <n v="20"/>
    <b v="0"/>
    <s v="games/video games"/>
    <n v="1.5900000000000001E-3"/>
    <n v="71.55"/>
    <s v="games"/>
    <s v="video games"/>
  </r>
  <r>
    <s v="Backyard Zombies"/>
    <s v="Collect coins and save civilians while you blast your way through tons of zombies! Unlock new characters and levels!"/>
    <n v="400"/>
    <n v="165"/>
    <x v="2"/>
    <s v="US"/>
    <s v="USD"/>
    <d v="2012-03-05T17:46:15"/>
    <x v="1106"/>
    <n v="1333557975"/>
    <n v="1330969575"/>
    <b v="0"/>
    <n v="7"/>
    <b v="0"/>
    <s v="games/video games"/>
    <n v="0.41249999999999998"/>
    <n v="23.57"/>
    <s v="games"/>
    <s v="video games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6-23T20:40:24"/>
    <x v="1107"/>
    <n v="1406148024"/>
    <n v="1403556024"/>
    <b v="0"/>
    <n v="0"/>
    <b v="0"/>
    <s v="games/video games"/>
    <n v="0"/>
    <e v="#DIV/0!"/>
    <s v="games"/>
    <s v="video games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2-13T15:17:15"/>
    <x v="1108"/>
    <n v="1334326635"/>
    <n v="1329146235"/>
    <b v="0"/>
    <n v="21"/>
    <b v="0"/>
    <s v="games/video games"/>
    <n v="2.93E-2"/>
    <n v="34.880000000000003"/>
    <s v="games"/>
    <s v="video games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0-19T18:03:10"/>
    <x v="1109"/>
    <n v="1479495790"/>
    <n v="1476900190"/>
    <b v="0"/>
    <n v="3"/>
    <b v="0"/>
    <s v="games/video games"/>
    <n v="4.4999999999999997E-3"/>
    <n v="15"/>
    <s v="games"/>
    <s v="video games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d v="2012-11-07T22:23:42"/>
    <x v="1110"/>
    <n v="1354919022"/>
    <n v="1352327022"/>
    <b v="0"/>
    <n v="11"/>
    <b v="0"/>
    <s v="games/video games"/>
    <n v="5.1000000000000004E-3"/>
    <n v="23.18"/>
    <s v="games"/>
    <s v="video games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5-12-09T04:53:10"/>
    <x v="1111"/>
    <n v="1452228790"/>
    <n v="1449636790"/>
    <b v="0"/>
    <n v="1"/>
    <b v="0"/>
    <s v="games/video games"/>
    <n v="4.0000000000000002E-4"/>
    <n v="1"/>
    <s v="games"/>
    <s v="video games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4-11-20T18:13:31"/>
    <x v="1112"/>
    <n v="1421656200"/>
    <n v="1416507211"/>
    <b v="0"/>
    <n v="312"/>
    <b v="0"/>
    <s v="games/video games"/>
    <n v="0.35537409090909089"/>
    <n v="100.23"/>
    <s v="games"/>
    <s v="video games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d v="2014-07-15T23:27:00"/>
    <x v="1113"/>
    <n v="1408058820"/>
    <n v="1405466820"/>
    <b v="0"/>
    <n v="1"/>
    <b v="0"/>
    <s v="games/video games"/>
    <n v="5.0000000000000001E-3"/>
    <n v="5"/>
    <s v="games"/>
    <s v="video games"/>
  </r>
  <r>
    <s v="TeleRide"/>
    <s v="SciFi racing game for Android &amp; iOS platforms. Player gets a unique weapon which introduces an additional dimension to the competition."/>
    <n v="6000"/>
    <n v="10"/>
    <x v="2"/>
    <s v="GB"/>
    <s v="GBP"/>
    <d v="2013-09-09T08:18:07"/>
    <x v="1114"/>
    <n v="1381306687"/>
    <n v="1378714687"/>
    <b v="0"/>
    <n v="3"/>
    <b v="0"/>
    <s v="games/video games"/>
    <n v="1.6666666666666668E-3"/>
    <n v="3.33"/>
    <s v="games"/>
    <s v="video games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2-29T16:41:35"/>
    <x v="1115"/>
    <n v="1459352495"/>
    <n v="1456764095"/>
    <b v="0"/>
    <n v="4"/>
    <b v="0"/>
    <s v="games/video games"/>
    <n v="1.325E-3"/>
    <n v="13.25"/>
    <s v="games"/>
    <s v="video games"/>
  </r>
  <r>
    <s v="Quest Remnants of Chaos"/>
    <s v="A medieval, post apocolyptic, Online, MMORPG. Class morphing, character customization game."/>
    <n v="500000"/>
    <n v="178.52"/>
    <x v="2"/>
    <s v="US"/>
    <s v="USD"/>
    <d v="2012-04-10T20:20:08"/>
    <x v="1116"/>
    <n v="1339273208"/>
    <n v="1334089208"/>
    <b v="0"/>
    <n v="10"/>
    <b v="0"/>
    <s v="games/video games"/>
    <n v="3.5704000000000004E-4"/>
    <n v="17.850000000000001"/>
    <s v="games"/>
    <s v="video games"/>
  </r>
  <r>
    <s v="Medieval Village"/>
    <s v="Experience the Medieval in your own village. Increase your village into a city and walk through the streets."/>
    <n v="1000"/>
    <n v="83"/>
    <x v="2"/>
    <s v="DE"/>
    <s v="EUR"/>
    <d v="2015-11-25T14:21:53"/>
    <x v="1117"/>
    <n v="1451053313"/>
    <n v="1448461313"/>
    <b v="0"/>
    <n v="8"/>
    <b v="0"/>
    <s v="games/video games"/>
    <n v="8.3000000000000004E-2"/>
    <n v="10.38"/>
    <s v="games"/>
    <s v="video games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3-06T03:59:39"/>
    <x v="1118"/>
    <n v="1396666779"/>
    <n v="1394078379"/>
    <b v="0"/>
    <n v="3"/>
    <b v="0"/>
    <s v="games/video games"/>
    <n v="2.4222222222222221E-2"/>
    <n v="36.33"/>
    <s v="games"/>
    <s v="video games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3-24T19:01:04"/>
    <x v="1119"/>
    <n v="1396810864"/>
    <n v="1395687664"/>
    <b v="0"/>
    <n v="1"/>
    <b v="0"/>
    <s v="games/video games"/>
    <n v="2.3809523809523812E-3"/>
    <n v="5"/>
    <s v="games"/>
    <s v="video games"/>
  </r>
  <r>
    <s v="PlanEt Ninjahwah"/>
    <s v="Planet Ninjahwah is a highly anticipated futuristic action adventure game that will blow your mind!!"/>
    <n v="25000"/>
    <n v="0"/>
    <x v="2"/>
    <s v="US"/>
    <s v="USD"/>
    <d v="2011-09-13T20:56:40"/>
    <x v="1120"/>
    <n v="1319835400"/>
    <n v="1315947400"/>
    <b v="0"/>
    <n v="0"/>
    <b v="0"/>
    <s v="games/video games"/>
    <n v="0"/>
    <e v="#DIV/0!"/>
    <s v="games"/>
    <s v="video games"/>
  </r>
  <r>
    <s v="Pwincess"/>
    <s v="An action packed, side scrolling, platform jumping, laser shooting ADVENTURE that will be fun for everyone."/>
    <n v="250000"/>
    <n v="29"/>
    <x v="2"/>
    <s v="US"/>
    <s v="USD"/>
    <d v="2016-02-12T22:25:16"/>
    <x v="1121"/>
    <n v="1457904316"/>
    <n v="1455315916"/>
    <b v="0"/>
    <n v="5"/>
    <b v="0"/>
    <s v="games/video games"/>
    <n v="1.16E-4"/>
    <n v="5.8"/>
    <s v="games"/>
    <s v="video games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16T16:53:45"/>
    <x v="1122"/>
    <n v="1369932825"/>
    <n v="1368723225"/>
    <b v="0"/>
    <n v="0"/>
    <b v="0"/>
    <s v="games/video games"/>
    <n v="0"/>
    <e v="#DIV/0!"/>
    <s v="games"/>
    <s v="video games"/>
  </r>
  <r>
    <s v="Droplets"/>
    <s v="Fast paced mobile game where you control a rain drop by tilting your screen. Absorb other rain drops to go faster, but avoid clouds."/>
    <n v="5000"/>
    <n v="11"/>
    <x v="2"/>
    <s v="US"/>
    <s v="USD"/>
    <d v="2014-03-20T12:34:08"/>
    <x v="1123"/>
    <n v="1397910848"/>
    <n v="1395318848"/>
    <b v="0"/>
    <n v="3"/>
    <b v="0"/>
    <s v="games/video games"/>
    <n v="2.2000000000000001E-3"/>
    <n v="3.67"/>
    <s v="games"/>
    <s v="video games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3-31T16:00:51"/>
    <x v="1124"/>
    <n v="1430409651"/>
    <n v="1427817651"/>
    <b v="0"/>
    <n v="7"/>
    <b v="0"/>
    <s v="games/mobile games"/>
    <n v="4.7222222222222223E-3"/>
    <n v="60.71"/>
    <s v="games"/>
    <s v="mobile games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d v="2015-07-27T14:58:50"/>
    <x v="1125"/>
    <n v="1443193130"/>
    <n v="1438009130"/>
    <b v="0"/>
    <n v="0"/>
    <b v="0"/>
    <s v="games/mobile games"/>
    <n v="0"/>
    <e v="#DIV/0!"/>
    <s v="games"/>
    <s v="mobile games"/>
  </r>
  <r>
    <s v="GAMING TO LEARN"/>
    <s v="Imagine a science class where the teacher walks in a says &quot;Take out your cell phone and play a game.&quot;"/>
    <n v="2000"/>
    <n v="10"/>
    <x v="2"/>
    <s v="US"/>
    <s v="USD"/>
    <d v="2016-06-14T07:51:34"/>
    <x v="1126"/>
    <n v="1468482694"/>
    <n v="1465890694"/>
    <b v="0"/>
    <n v="2"/>
    <b v="0"/>
    <s v="games/mobile games"/>
    <n v="5.0000000000000001E-3"/>
    <n v="5"/>
    <s v="games"/>
    <s v="mobile games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0-14T20:30:00"/>
    <x v="1127"/>
    <n v="1416000600"/>
    <n v="1413318600"/>
    <b v="0"/>
    <n v="23"/>
    <b v="0"/>
    <s v="games/mobile games"/>
    <n v="1.6714285714285713E-2"/>
    <n v="25.43"/>
    <s v="games"/>
    <s v="mobile games"/>
  </r>
  <r>
    <s v="Flying Turds"/>
    <s v="#havingfunFTW"/>
    <n v="1000"/>
    <n v="1"/>
    <x v="2"/>
    <s v="GB"/>
    <s v="GBP"/>
    <d v="2014-07-08T15:35:17"/>
    <x v="1128"/>
    <n v="1407425717"/>
    <n v="1404833717"/>
    <b v="0"/>
    <n v="1"/>
    <b v="0"/>
    <s v="games/mobile games"/>
    <n v="1E-3"/>
    <n v="1"/>
    <s v="games"/>
    <s v="mobile games"/>
  </r>
  <r>
    <s v="Angry words with Friends"/>
    <s v="This app will provide you with the ability to use your most favorite profanities while playing a game with your friends."/>
    <n v="20000"/>
    <n v="21"/>
    <x v="2"/>
    <s v="US"/>
    <s v="USD"/>
    <d v="2016-05-06T06:21:33"/>
    <x v="1129"/>
    <n v="1465107693"/>
    <n v="1462515693"/>
    <b v="0"/>
    <n v="2"/>
    <b v="0"/>
    <s v="games/mobile games"/>
    <n v="1.0499999999999999E-3"/>
    <n v="10.5"/>
    <s v="games"/>
    <s v="mobile games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09-26T23:55:00"/>
    <x v="1130"/>
    <n v="1416963300"/>
    <n v="1411775700"/>
    <b v="0"/>
    <n v="3"/>
    <b v="0"/>
    <s v="games/mobile games"/>
    <n v="2.2000000000000001E-3"/>
    <n v="3.67"/>
    <s v="games"/>
    <s v="mobile games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1-24T21:47:48"/>
    <x v="1131"/>
    <n v="1450993668"/>
    <n v="1448401668"/>
    <b v="0"/>
    <n v="0"/>
    <b v="0"/>
    <s v="games/mobile games"/>
    <n v="0"/>
    <e v="#DIV/0!"/>
    <s v="games"/>
    <s v="mobile games"/>
  </r>
  <r>
    <s v="One"/>
    <s v="One is a simple mobile game about exploring the connections between all living things. Featuring hand-painted art."/>
    <n v="10000"/>
    <n v="1438"/>
    <x v="2"/>
    <s v="CA"/>
    <s v="CAD"/>
    <d v="2016-12-02T02:46:11"/>
    <x v="1132"/>
    <n v="1483238771"/>
    <n v="1480646771"/>
    <b v="0"/>
    <n v="13"/>
    <b v="0"/>
    <s v="games/mobile games"/>
    <n v="0.14380000000000001"/>
    <n v="110.62"/>
    <s v="games"/>
    <s v="mobile games"/>
  </r>
  <r>
    <s v="Ping"/>
    <s v="Ping is a simple game currently in the design process, where the player lives off of the power of their connection to the internet."/>
    <n v="3000"/>
    <n v="20"/>
    <x v="2"/>
    <s v="GB"/>
    <s v="GBP"/>
    <d v="2014-07-01T09:46:21"/>
    <x v="1133"/>
    <n v="1406799981"/>
    <n v="1404207981"/>
    <b v="0"/>
    <n v="1"/>
    <b v="0"/>
    <s v="games/mobile games"/>
    <n v="6.6666666666666671E-3"/>
    <n v="20"/>
    <s v="games"/>
    <s v="mobile games"/>
  </r>
  <r>
    <s v="New Mario Bro's style game!"/>
    <s v="We are creating a new Mario Bro's style game called KFK:Original. It's challenging, fun and totally awesome!!!"/>
    <n v="25000"/>
    <n v="1"/>
    <x v="2"/>
    <s v="AU"/>
    <s v="AUD"/>
    <d v="2014-11-15T06:50:28"/>
    <x v="1134"/>
    <n v="1417235580"/>
    <n v="1416034228"/>
    <b v="0"/>
    <n v="1"/>
    <b v="0"/>
    <s v="games/mobile games"/>
    <n v="4.0000000000000003E-5"/>
    <n v="1"/>
    <s v="games"/>
    <s v="mobile games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7-07T23:44:54"/>
    <x v="1135"/>
    <n v="1470527094"/>
    <n v="1467935094"/>
    <b v="0"/>
    <n v="1"/>
    <b v="0"/>
    <s v="games/mobile games"/>
    <n v="0.05"/>
    <n v="50"/>
    <s v="games"/>
    <s v="mobile games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1-19T16:07:09"/>
    <x v="1136"/>
    <n v="1450541229"/>
    <n v="1447949229"/>
    <b v="0"/>
    <n v="6"/>
    <b v="0"/>
    <s v="games/mobile games"/>
    <n v="6.4439140811455853E-2"/>
    <n v="45"/>
    <s v="games"/>
    <s v="mobile games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3-24T19:40:21"/>
    <x v="1137"/>
    <n v="1461440421"/>
    <n v="1458848421"/>
    <b v="0"/>
    <n v="39"/>
    <b v="0"/>
    <s v="games/mobile games"/>
    <n v="0.39500000000000002"/>
    <n v="253.21"/>
    <s v="games"/>
    <s v="mobile games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01T21:45:31"/>
    <x v="1138"/>
    <n v="1485035131"/>
    <n v="1483307131"/>
    <b v="0"/>
    <n v="4"/>
    <b v="0"/>
    <s v="games/mobile games"/>
    <n v="3.5714285714285713E-3"/>
    <n v="31.25"/>
    <s v="games"/>
    <s v="mobile games"/>
  </r>
  <r>
    <s v="Soulwalker"/>
    <s v="Take control of the Void and bend it to your will as you perfect your strategy and amass your deck. The light gathers, your power grows"/>
    <n v="8000"/>
    <n v="5"/>
    <x v="2"/>
    <s v="US"/>
    <s v="USD"/>
    <d v="2014-12-02T08:20:26"/>
    <x v="1139"/>
    <n v="1420100426"/>
    <n v="1417508426"/>
    <b v="0"/>
    <n v="1"/>
    <b v="0"/>
    <s v="games/mobile games"/>
    <n v="6.2500000000000001E-4"/>
    <n v="5"/>
    <s v="games"/>
    <s v="mobile games"/>
  </r>
  <r>
    <s v="Medieval Empire by Bear Games"/>
    <s v="We are creating the next epic Massive Multiplayer Online-Real Time Strategy game and we want you to be a part of it!"/>
    <n v="5000"/>
    <n v="0"/>
    <x v="2"/>
    <s v="GB"/>
    <s v="GBP"/>
    <d v="2015-07-07T11:05:21"/>
    <x v="1140"/>
    <n v="1438859121"/>
    <n v="1436267121"/>
    <b v="0"/>
    <n v="0"/>
    <b v="0"/>
    <s v="games/mobile games"/>
    <n v="0"/>
    <e v="#DIV/0!"/>
    <s v="games"/>
    <s v="mobile games"/>
  </r>
  <r>
    <s v="Arena Z - Zombie Survival"/>
    <s v="I think this will be a great game!"/>
    <n v="500"/>
    <n v="0"/>
    <x v="2"/>
    <s v="DE"/>
    <s v="EUR"/>
    <d v="2015-06-09T16:47:30"/>
    <x v="1141"/>
    <n v="1436460450"/>
    <n v="1433868450"/>
    <b v="0"/>
    <n v="0"/>
    <b v="0"/>
    <s v="games/mobile games"/>
    <n v="0"/>
    <e v="#DIV/0!"/>
    <s v="games"/>
    <s v="mobile games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1-18T00:08:47"/>
    <x v="1142"/>
    <n v="1424131727"/>
    <n v="1421539727"/>
    <b v="0"/>
    <n v="0"/>
    <b v="0"/>
    <s v="games/mobile games"/>
    <n v="0"/>
    <e v="#DIV/0!"/>
    <s v="games"/>
    <s v="mobile games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1-17T04:38:46"/>
    <x v="1143"/>
    <n v="1450327126"/>
    <n v="1447735126"/>
    <b v="0"/>
    <n v="8"/>
    <b v="0"/>
    <s v="games/mobile games"/>
    <n v="4.1333333333333335E-3"/>
    <n v="23.25"/>
    <s v="games"/>
    <s v="mobile games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3-30T04:22:00"/>
    <x v="1144"/>
    <n v="1430281320"/>
    <n v="1427689320"/>
    <b v="0"/>
    <n v="0"/>
    <b v="0"/>
    <s v="food/food trucks"/>
    <n v="0"/>
    <e v="#DIV/0!"/>
    <s v="food"/>
    <s v="food trucks"/>
  </r>
  <r>
    <s v="A FORK IN THE ROAD food truck"/>
    <s v="Emphasizing locally and responsibly raised ingredients, serving delicious food! I need your help."/>
    <n v="80000"/>
    <n v="100"/>
    <x v="2"/>
    <s v="US"/>
    <s v="USD"/>
    <d v="2014-08-03T17:56:32"/>
    <x v="1145"/>
    <n v="1412272592"/>
    <n v="1407088592"/>
    <b v="0"/>
    <n v="1"/>
    <b v="0"/>
    <s v="food/food trucks"/>
    <n v="1.25E-3"/>
    <n v="100"/>
    <s v="food"/>
    <s v="food trucks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d v="2014-03-25T22:52:53"/>
    <x v="1146"/>
    <n v="1399071173"/>
    <n v="1395787973"/>
    <b v="0"/>
    <n v="12"/>
    <b v="0"/>
    <s v="food/food trucks"/>
    <n v="8.8333333333333333E-2"/>
    <n v="44.17"/>
    <s v="food"/>
    <s v="food trucks"/>
  </r>
  <r>
    <s v="baked pugtato"/>
    <s v="amazing gourmet baked potato truck with variable options for everyone, its always been my dream, help me make it come true :)."/>
    <n v="25000"/>
    <n v="0"/>
    <x v="2"/>
    <s v="CA"/>
    <s v="CAD"/>
    <d v="2014-08-20T23:19:43"/>
    <x v="1147"/>
    <n v="1413760783"/>
    <n v="1408576783"/>
    <b v="0"/>
    <n v="0"/>
    <b v="0"/>
    <s v="food/food trucks"/>
    <n v="0"/>
    <e v="#DIV/0!"/>
    <s v="food"/>
    <s v="food trucks"/>
  </r>
  <r>
    <s v="Warren's / Adilyn's Rollin' Bistro"/>
    <s v="New local (Louisville, KY.) food truck with a refreshing spin on rolling kitchens."/>
    <n v="15000"/>
    <n v="73"/>
    <x v="2"/>
    <s v="US"/>
    <s v="USD"/>
    <d v="2016-11-01T04:06:21"/>
    <x v="1148"/>
    <n v="1480568781"/>
    <n v="1477973181"/>
    <b v="0"/>
    <n v="3"/>
    <b v="0"/>
    <s v="food/food trucks"/>
    <n v="4.8666666666666667E-3"/>
    <n v="24.33"/>
    <s v="food"/>
    <s v="food trucks"/>
  </r>
  <r>
    <s v="The Floridian Food Truck"/>
    <s v="Bringing culturally diverse Floridian cuisine to the people!"/>
    <n v="50000"/>
    <n v="75"/>
    <x v="2"/>
    <s v="US"/>
    <s v="USD"/>
    <d v="2016-05-17T17:02:46"/>
    <x v="1149"/>
    <n v="1466096566"/>
    <n v="1463504566"/>
    <b v="0"/>
    <n v="2"/>
    <b v="0"/>
    <s v="food/food trucks"/>
    <n v="1.5E-3"/>
    <n v="37.5"/>
    <s v="food"/>
    <s v="food trucks"/>
  </r>
  <r>
    <s v="Chef Po's Food Truck"/>
    <s v="Bringing delicious authentic and fusion Taiwanese Food to the West Coast."/>
    <n v="2500"/>
    <n v="252"/>
    <x v="2"/>
    <s v="US"/>
    <s v="USD"/>
    <d v="2015-11-09T22:54:35"/>
    <x v="1150"/>
    <n v="1452293675"/>
    <n v="1447109675"/>
    <b v="0"/>
    <n v="6"/>
    <b v="0"/>
    <s v="food/food trucks"/>
    <n v="0.1008"/>
    <n v="42"/>
    <s v="food"/>
    <s v="food trucks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8-08T02:27:43"/>
    <x v="1151"/>
    <n v="1441592863"/>
    <n v="1439000863"/>
    <b v="0"/>
    <n v="0"/>
    <b v="0"/>
    <s v="food/food trucks"/>
    <n v="0"/>
    <e v="#DIV/0!"/>
    <s v="food"/>
    <s v="food trucks"/>
  </r>
  <r>
    <s v="Peruvian King Food Truck"/>
    <s v="Peruvian food truck with an LA twist."/>
    <n v="16000"/>
    <n v="911"/>
    <x v="2"/>
    <s v="US"/>
    <s v="USD"/>
    <d v="2015-04-15T17:01:52"/>
    <x v="1152"/>
    <n v="1431709312"/>
    <n v="1429117312"/>
    <b v="0"/>
    <n v="15"/>
    <b v="0"/>
    <s v="food/food trucks"/>
    <n v="5.6937500000000002E-2"/>
    <n v="60.73"/>
    <s v="food"/>
    <s v="food trucks"/>
  </r>
  <r>
    <s v="The Cold Spot Mobile Trailer"/>
    <s v="A mobile concession trailer for snow cones, ice cream, smoothies and more"/>
    <n v="8000"/>
    <n v="50"/>
    <x v="2"/>
    <s v="US"/>
    <s v="USD"/>
    <d v="2015-05-19T17:08:25"/>
    <x v="1153"/>
    <n v="1434647305"/>
    <n v="1432055305"/>
    <b v="0"/>
    <n v="1"/>
    <b v="0"/>
    <s v="food/food trucks"/>
    <n v="6.2500000000000003E-3"/>
    <n v="50"/>
    <s v="food"/>
    <s v="food trucks"/>
  </r>
  <r>
    <s v="Food Truck Funding"/>
    <s v="We're about to launch our first ever food truck to share our amazing food and we need your help! Be a part of our truck!"/>
    <n v="5000"/>
    <n v="325"/>
    <x v="2"/>
    <s v="US"/>
    <s v="USD"/>
    <d v="2015-08-07T02:36:46"/>
    <x v="1154"/>
    <n v="1441507006"/>
    <n v="1438915006"/>
    <b v="0"/>
    <n v="3"/>
    <b v="0"/>
    <s v="food/food trucks"/>
    <n v="6.5000000000000002E-2"/>
    <n v="108.33"/>
    <s v="food"/>
    <s v="food trucks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7-15T18:20:08"/>
    <x v="1155"/>
    <n v="1408040408"/>
    <n v="1405448408"/>
    <b v="0"/>
    <n v="8"/>
    <b v="0"/>
    <s v="food/food trucks"/>
    <n v="7.5199999999999998E-3"/>
    <n v="23.5"/>
    <s v="food"/>
    <s v="food trucks"/>
  </r>
  <r>
    <s v="Harley Hawg Dogs, Inc"/>
    <s v="A Food Truck featuring Deep Fried Natural Casing Beef/Pork mix Hot Dogs, New York Style Rippers. Also serving Fresh Cut Fries."/>
    <n v="6500"/>
    <n v="0"/>
    <x v="2"/>
    <s v="US"/>
    <s v="USD"/>
    <d v="2015-01-25T01:42:42"/>
    <x v="1156"/>
    <n v="1424742162"/>
    <n v="1422150162"/>
    <b v="0"/>
    <n v="0"/>
    <b v="0"/>
    <s v="food/food trucks"/>
    <n v="0"/>
    <e v="#DIV/0!"/>
    <s v="food"/>
    <s v="food trucks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0-06T15:04:40"/>
    <x v="1157"/>
    <n v="1417795480"/>
    <n v="1412607880"/>
    <b v="0"/>
    <n v="3"/>
    <b v="0"/>
    <s v="food/food trucks"/>
    <n v="1.5100000000000001E-2"/>
    <n v="50.33"/>
    <s v="food"/>
    <s v="food trucks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1-09T02:12:08"/>
    <x v="1158"/>
    <n v="1418091128"/>
    <n v="1415499128"/>
    <b v="0"/>
    <n v="3"/>
    <b v="0"/>
    <s v="food/food trucks"/>
    <n v="4.6666666666666671E-3"/>
    <n v="11.67"/>
    <s v="food"/>
    <s v="food trucks"/>
  </r>
  <r>
    <s v="Skewed Up Food Truck"/>
    <s v="Skewed Up food truck is my dream and need help getting it started, presenting some to the bank for my loan, spice up logo, etc."/>
    <n v="6750"/>
    <n v="0"/>
    <x v="2"/>
    <s v="US"/>
    <s v="USD"/>
    <d v="2015-05-30T17:26:05"/>
    <x v="1159"/>
    <n v="1435679100"/>
    <n v="1433006765"/>
    <b v="0"/>
    <n v="0"/>
    <b v="0"/>
    <s v="food/food trucks"/>
    <n v="0"/>
    <e v="#DIV/0!"/>
    <s v="food"/>
    <s v="food trucks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2-26T03:43:06"/>
    <x v="1160"/>
    <n v="1427510586"/>
    <n v="1424922186"/>
    <b v="0"/>
    <n v="19"/>
    <b v="0"/>
    <s v="food/food trucks"/>
    <n v="3.85E-2"/>
    <n v="60.79"/>
    <s v="food"/>
    <s v="food trucks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4-28T15:06:29"/>
    <x v="1161"/>
    <n v="1432047989"/>
    <n v="1430233589"/>
    <b v="0"/>
    <n v="0"/>
    <b v="0"/>
    <s v="food/food trucks"/>
    <n v="0"/>
    <e v="#DIV/0!"/>
    <s v="food"/>
    <s v="food trucks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8-25T16:24:24"/>
    <x v="1162"/>
    <n v="1411662264"/>
    <n v="1408983864"/>
    <b v="0"/>
    <n v="2"/>
    <b v="0"/>
    <s v="food/food trucks"/>
    <n v="5.8333333333333338E-4"/>
    <n v="17.5"/>
    <s v="food"/>
    <s v="food trucks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7-10T17:22:00"/>
    <x v="1163"/>
    <n v="1407604920"/>
    <n v="1405012920"/>
    <b v="0"/>
    <n v="0"/>
    <b v="0"/>
    <s v="food/food trucks"/>
    <n v="0"/>
    <e v="#DIV/0!"/>
    <s v="food"/>
    <s v="food trucks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5-19T17:23:02"/>
    <x v="1164"/>
    <n v="1466270582"/>
    <n v="1463678582"/>
    <b v="0"/>
    <n v="0"/>
    <b v="0"/>
    <s v="food/food trucks"/>
    <n v="0"/>
    <e v="#DIV/0!"/>
    <s v="food"/>
    <s v="food trucks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6-02T05:08:50"/>
    <x v="1165"/>
    <n v="1404623330"/>
    <n v="1401685730"/>
    <b v="0"/>
    <n v="25"/>
    <b v="0"/>
    <s v="food/food trucks"/>
    <n v="0.20705000000000001"/>
    <n v="82.82"/>
    <s v="food"/>
    <s v="food trucks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5-26T11:39:02"/>
    <x v="1166"/>
    <n v="1435291200"/>
    <n v="1432640342"/>
    <b v="0"/>
    <n v="8"/>
    <b v="0"/>
    <s v="food/food trucks"/>
    <n v="0.19139999999999999"/>
    <n v="358.88"/>
    <s v="food"/>
    <s v="food trucks"/>
  </r>
  <r>
    <s v="Empanada Express Food Truck"/>
    <s v="A mobile food truck serving up a Latino-inspired fusion cuisine using fresh, local, &amp; organic ingredients!"/>
    <n v="60000"/>
    <n v="979"/>
    <x v="2"/>
    <s v="US"/>
    <s v="USD"/>
    <d v="2014-08-12T17:38:15"/>
    <x v="1167"/>
    <n v="1410543495"/>
    <n v="1407865095"/>
    <b v="0"/>
    <n v="16"/>
    <b v="0"/>
    <s v="food/food trucks"/>
    <n v="1.6316666666666667E-2"/>
    <n v="61.19"/>
    <s v="food"/>
    <s v="food trucks"/>
  </r>
  <r>
    <s v="SiMpLy FreSH fOoD TrUck"/>
    <s v="Simply fresh farm to table on wheels working close with local farms to ensure the highest of quality of product ."/>
    <n v="18000"/>
    <n v="1020"/>
    <x v="2"/>
    <s v="US"/>
    <s v="USD"/>
    <d v="2016-08-23T01:17:45"/>
    <x v="1168"/>
    <n v="1474507065"/>
    <n v="1471915065"/>
    <b v="0"/>
    <n v="3"/>
    <b v="0"/>
    <s v="food/food trucks"/>
    <n v="5.6666666666666664E-2"/>
    <n v="340"/>
    <s v="food"/>
    <s v="food trucks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1-23T08:29:23"/>
    <x v="1169"/>
    <n v="1424593763"/>
    <n v="1422001763"/>
    <b v="0"/>
    <n v="3"/>
    <b v="0"/>
    <s v="food/food trucks"/>
    <n v="1.6999999999999999E-3"/>
    <n v="5.67"/>
    <s v="food"/>
    <s v="food trucks"/>
  </r>
  <r>
    <s v="Its A Rib Thing"/>
    <s v="They are sweet, sticky and incredibly addictive. People are left with a huge smile and a full stomach but still ask for more!!!"/>
    <n v="25000"/>
    <n v="100"/>
    <x v="2"/>
    <s v="GB"/>
    <s v="GBP"/>
    <d v="2015-04-30T21:26:11"/>
    <x v="1170"/>
    <n v="1433021171"/>
    <n v="1430429171"/>
    <b v="0"/>
    <n v="2"/>
    <b v="0"/>
    <s v="food/food trucks"/>
    <n v="4.0000000000000001E-3"/>
    <n v="50"/>
    <s v="food"/>
    <s v="food trucks"/>
  </r>
  <r>
    <s v="The Mean Green Purple Machine"/>
    <s v="Tulsa's first true biodiesel, alternative energy powered food truck! Oh yeah, and delicious food!"/>
    <n v="25000"/>
    <n v="25"/>
    <x v="2"/>
    <s v="US"/>
    <s v="USD"/>
    <d v="2014-10-26T19:18:47"/>
    <x v="1171"/>
    <n v="1415909927"/>
    <n v="1414351127"/>
    <b v="0"/>
    <n v="1"/>
    <b v="0"/>
    <s v="food/food trucks"/>
    <n v="1E-3"/>
    <n v="25"/>
    <s v="food"/>
    <s v="food trucks"/>
  </r>
  <r>
    <s v="let your dayz take you to the dogs."/>
    <s v="Bringing YOUR favorite dog recipes to the streets."/>
    <n v="9000"/>
    <n v="0"/>
    <x v="2"/>
    <s v="US"/>
    <s v="USD"/>
    <d v="2014-07-21T16:22:32"/>
    <x v="1172"/>
    <n v="1408551752"/>
    <n v="1405959752"/>
    <b v="0"/>
    <n v="0"/>
    <b v="0"/>
    <s v="food/food trucks"/>
    <n v="0"/>
    <e v="#DIV/0!"/>
    <s v="food"/>
    <s v="food trucks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6-29T04:27:37"/>
    <x v="1173"/>
    <n v="1438576057"/>
    <n v="1435552057"/>
    <b v="0"/>
    <n v="1"/>
    <b v="0"/>
    <s v="food/food trucks"/>
    <n v="2.4000000000000001E-4"/>
    <n v="30"/>
    <s v="food"/>
    <s v="food trucks"/>
  </r>
  <r>
    <s v="Give The Black Burro a Stable Stable"/>
    <s v="Help me purchase a parking space to be the Burro's permanant home, I need your help to raise $15,000!"/>
    <n v="15000"/>
    <n v="886"/>
    <x v="2"/>
    <s v="US"/>
    <s v="USD"/>
    <d v="2016-04-08T20:12:07"/>
    <x v="1174"/>
    <n v="1462738327"/>
    <n v="1460146327"/>
    <b v="0"/>
    <n v="19"/>
    <b v="0"/>
    <s v="food/food trucks"/>
    <n v="5.906666666666667E-2"/>
    <n v="46.63"/>
    <s v="food"/>
    <s v="food trucks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6-15T17:28:59"/>
    <x v="1175"/>
    <n v="1436981339"/>
    <n v="1434389339"/>
    <b v="0"/>
    <n v="9"/>
    <b v="0"/>
    <s v="food/food trucks"/>
    <n v="2.9250000000000002E-2"/>
    <n v="65"/>
    <s v="food"/>
    <s v="food trucks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d v="2017-01-11T00:28:18"/>
    <x v="1176"/>
    <n v="1488805200"/>
    <n v="1484094498"/>
    <b v="0"/>
    <n v="1"/>
    <b v="0"/>
    <s v="food/food trucks"/>
    <n v="5.7142857142857142E-5"/>
    <n v="10"/>
    <s v="food"/>
    <s v="food trucks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09-15T15:51:36"/>
    <x v="1177"/>
    <n v="1413388296"/>
    <n v="1410796296"/>
    <b v="0"/>
    <n v="0"/>
    <b v="0"/>
    <s v="food/food trucks"/>
    <n v="0"/>
    <e v="#DIV/0!"/>
    <s v="food"/>
    <s v="food trucks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7-17T21:44:12"/>
    <x v="1178"/>
    <n v="1408225452"/>
    <n v="1405633452"/>
    <b v="0"/>
    <n v="1"/>
    <b v="0"/>
    <s v="food/food trucks"/>
    <n v="6.666666666666667E-5"/>
    <n v="5"/>
    <s v="food"/>
    <s v="food trucks"/>
  </r>
  <r>
    <s v="El Camion Roja"/>
    <s v="Mexican Style Food Truck, run by a Red Seal Chef, in a town with NO MEXICAN FOOD! That is a culinary emergency situation!"/>
    <n v="60000"/>
    <n v="3200"/>
    <x v="2"/>
    <s v="CA"/>
    <s v="CAD"/>
    <d v="2015-09-28T17:17:07"/>
    <x v="1179"/>
    <n v="1446052627"/>
    <n v="1443460627"/>
    <b v="0"/>
    <n v="5"/>
    <b v="0"/>
    <s v="food/food trucks"/>
    <n v="5.3333333333333337E-2"/>
    <n v="640"/>
    <s v="food"/>
    <s v="food trucks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5-22T19:21:54"/>
    <x v="1180"/>
    <n v="1403983314"/>
    <n v="1400786514"/>
    <b v="0"/>
    <n v="85"/>
    <b v="0"/>
    <s v="food/food trucks"/>
    <n v="0.11749999999999999"/>
    <n v="69.12"/>
    <s v="food"/>
    <s v="food trucks"/>
  </r>
  <r>
    <s v="Gringo Loco Tacos Food Truck"/>
    <s v="Bringing the best tacos to the streets of Chicago!"/>
    <n v="50000"/>
    <n v="4"/>
    <x v="2"/>
    <s v="US"/>
    <s v="USD"/>
    <d v="2015-01-30T08:08:41"/>
    <x v="1181"/>
    <n v="1425197321"/>
    <n v="1422605321"/>
    <b v="0"/>
    <n v="3"/>
    <b v="0"/>
    <s v="food/food trucks"/>
    <n v="8.0000000000000007E-5"/>
    <n v="1.33"/>
    <s v="food"/>
    <s v="food trucks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6-12-24T19:51:28"/>
    <x v="1182"/>
    <n v="1484239320"/>
    <n v="1482609088"/>
    <b v="0"/>
    <n v="4"/>
    <b v="0"/>
    <s v="food/food trucks"/>
    <n v="4.2000000000000003E-2"/>
    <n v="10.5"/>
    <s v="food"/>
    <s v="food trucks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0-13T20:40:23"/>
    <x v="1183"/>
    <n v="1478059140"/>
    <n v="1476391223"/>
    <b v="0"/>
    <n v="3"/>
    <b v="0"/>
    <s v="food/food trucks"/>
    <n v="0.04"/>
    <n v="33.33"/>
    <s v="food"/>
    <s v="food trucks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1-06T14:23:31"/>
    <x v="1184"/>
    <n v="1486391011"/>
    <n v="1483712611"/>
    <b v="0"/>
    <n v="375"/>
    <b v="1"/>
    <s v="photography/photobooks"/>
    <n v="1.0493636363636363"/>
    <n v="61.56"/>
    <s v="photography"/>
    <s v="photobooks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5-06T20:45:49"/>
    <x v="1185"/>
    <n v="1433736000"/>
    <n v="1430945149"/>
    <b v="0"/>
    <n v="111"/>
    <b v="1"/>
    <s v="photography/photobooks"/>
    <n v="1.0544"/>
    <n v="118.74"/>
    <s v="photography"/>
    <s v="photobooks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4-29T20:43:15"/>
    <x v="1186"/>
    <n v="1433198520"/>
    <n v="1430340195"/>
    <b v="0"/>
    <n v="123"/>
    <b v="1"/>
    <s v="photography/photobooks"/>
    <n v="1.0673333333333332"/>
    <n v="65.08"/>
    <s v="photography"/>
    <s v="photobooks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4-15T21:28:43"/>
    <x v="1187"/>
    <n v="1431885600"/>
    <n v="1429133323"/>
    <b v="0"/>
    <n v="70"/>
    <b v="1"/>
    <s v="photography/photobooks"/>
    <n v="1.0412571428571429"/>
    <n v="130.16"/>
    <s v="photography"/>
    <s v="photobooks"/>
  </r>
  <r>
    <s v="Because Dance."/>
    <s v="A photobook of young dancers and their inspiring stories, photographed in beautiful and unique locations."/>
    <n v="2000"/>
    <n v="3211"/>
    <x v="0"/>
    <s v="CA"/>
    <s v="CAD"/>
    <d v="2016-12-07T16:49:00"/>
    <x v="1188"/>
    <n v="1482943740"/>
    <n v="1481129340"/>
    <b v="0"/>
    <n v="85"/>
    <b v="1"/>
    <s v="photography/photobooks"/>
    <n v="1.6054999999999999"/>
    <n v="37.78"/>
    <s v="photography"/>
    <s v="photobooks"/>
  </r>
  <r>
    <s v="Road Ramblers"/>
    <s v="A couple of experienced road trippers setting out for the big one. Six months traveling in a converted bus with a book at the end."/>
    <n v="9000"/>
    <n v="9700"/>
    <x v="0"/>
    <s v="US"/>
    <s v="USD"/>
    <d v="2016-06-08T23:29:55"/>
    <x v="1189"/>
    <n v="1467242995"/>
    <n v="1465428595"/>
    <b v="0"/>
    <n v="86"/>
    <b v="1"/>
    <s v="photography/photobooks"/>
    <n v="1.0777777777777777"/>
    <n v="112.79"/>
    <s v="photography"/>
    <s v="photobooks"/>
  </r>
  <r>
    <s v="The Reality Of Chronic Illness - The Book"/>
    <s v="A pairing of self portraiture and writing to shed light on the reality of life with chronic illness."/>
    <n v="500"/>
    <n v="675"/>
    <x v="0"/>
    <s v="US"/>
    <s v="USD"/>
    <d v="2014-08-01T15:58:45"/>
    <x v="1190"/>
    <n v="1409500725"/>
    <n v="1406908725"/>
    <b v="0"/>
    <n v="13"/>
    <b v="1"/>
    <s v="photography/photobooks"/>
    <n v="1.35"/>
    <n v="51.92"/>
    <s v="photography"/>
    <s v="photobooks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2-19T14:29:20"/>
    <x v="1191"/>
    <n v="1458480560"/>
    <n v="1455892160"/>
    <b v="0"/>
    <n v="33"/>
    <b v="1"/>
    <s v="photography/photobooks"/>
    <n v="1.0907407407407408"/>
    <n v="89.24"/>
    <s v="photography"/>
    <s v="photobooks"/>
  </r>
  <r>
    <s v="Other Worlds - A Make 100 Project"/>
    <s v="A macro landscape photography art book &amp; limited edition prints. A Make 100 project."/>
    <n v="100"/>
    <n v="290"/>
    <x v="0"/>
    <s v="GB"/>
    <s v="GBP"/>
    <d v="2017-01-12T12:09:38"/>
    <x v="1192"/>
    <n v="1486814978"/>
    <n v="1484222978"/>
    <b v="0"/>
    <n v="15"/>
    <b v="1"/>
    <s v="photography/photobooks"/>
    <n v="2.9"/>
    <n v="19.329999999999998"/>
    <s v="photography"/>
    <s v="photobooks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2-09T18:37:33"/>
    <x v="1193"/>
    <n v="1460223453"/>
    <n v="1455043053"/>
    <b v="0"/>
    <n v="273"/>
    <b v="1"/>
    <s v="photography/photobooks"/>
    <n v="1.0395714285714286"/>
    <n v="79.97"/>
    <s v="photography"/>
    <s v="photobooks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3-09T11:42:59"/>
    <x v="1194"/>
    <n v="1428493379"/>
    <n v="1425901379"/>
    <b v="0"/>
    <n v="714"/>
    <b v="1"/>
    <s v="photography/photobooks"/>
    <n v="3.2223999999999999"/>
    <n v="56.41"/>
    <s v="photography"/>
    <s v="photobooks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0-21T08:20:53"/>
    <x v="1195"/>
    <n v="1450602000"/>
    <n v="1445415653"/>
    <b v="0"/>
    <n v="170"/>
    <b v="1"/>
    <s v="photography/photobooks"/>
    <n v="1.35"/>
    <n v="79.41"/>
    <s v="photography"/>
    <s v="photobooks"/>
  </r>
  <r>
    <s v="NAKED IBIZA - A Large Scale Photography Book by Dylan Rosser"/>
    <s v="A book of male nudes photographed on location in Ibiza over the last 4 years."/>
    <n v="14500"/>
    <n v="39137"/>
    <x v="0"/>
    <s v="GB"/>
    <s v="GBP"/>
    <d v="2015-11-18T19:38:59"/>
    <x v="1196"/>
    <n v="1450467539"/>
    <n v="1447875539"/>
    <b v="0"/>
    <n v="512"/>
    <b v="1"/>
    <s v="photography/photobooks"/>
    <n v="2.6991034482758622"/>
    <n v="76.44"/>
    <s v="photography"/>
    <s v="photobooks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5-13T15:57:14"/>
    <x v="1197"/>
    <n v="1465797540"/>
    <n v="1463155034"/>
    <b v="0"/>
    <n v="314"/>
    <b v="1"/>
    <s v="photography/photobooks"/>
    <n v="2.5329333333333333"/>
    <n v="121"/>
    <s v="photography"/>
    <s v="photobooks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1-25T14:51:26"/>
    <x v="1198"/>
    <n v="1451530800"/>
    <n v="1448463086"/>
    <b v="0"/>
    <n v="167"/>
    <b v="1"/>
    <s v="photography/photobooks"/>
    <n v="2.6059999999999999"/>
    <n v="54.62"/>
    <s v="photography"/>
    <s v="photobooks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6-06T18:30:00"/>
    <x v="1199"/>
    <n v="1436380200"/>
    <n v="1433615400"/>
    <b v="0"/>
    <n v="9"/>
    <b v="1"/>
    <s v="photography/photobooks"/>
    <n v="1.0131677953348381"/>
    <n v="299.22000000000003"/>
    <s v="photography"/>
    <s v="photobooks"/>
  </r>
  <r>
    <s v="Modern Nomads"/>
    <s v="Modern Nomads Journal is an 88 page magazine style publication containing photo stories about Somalis in the Horn of Africa."/>
    <n v="4800"/>
    <n v="6029"/>
    <x v="0"/>
    <s v="US"/>
    <s v="USD"/>
    <d v="2015-03-26T11:27:36"/>
    <x v="1200"/>
    <n v="1429183656"/>
    <n v="1427369256"/>
    <b v="0"/>
    <n v="103"/>
    <b v="1"/>
    <s v="photography/photobooks"/>
    <n v="1.2560416666666667"/>
    <n v="58.53"/>
    <s v="photography"/>
    <s v="photobooks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6-15T14:34:06"/>
    <x v="1201"/>
    <n v="1468593246"/>
    <n v="1466001246"/>
    <b v="0"/>
    <n v="111"/>
    <b v="1"/>
    <s v="photography/photobooks"/>
    <n v="1.0243783333333334"/>
    <n v="55.37"/>
    <s v="photography"/>
    <s v="photobooks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5-28T06:55:54"/>
    <x v="1202"/>
    <n v="1435388154"/>
    <n v="1432796154"/>
    <b v="0"/>
    <n v="271"/>
    <b v="1"/>
    <s v="photography/photobooks"/>
    <n v="1.99244"/>
    <n v="183.8"/>
    <s v="photography"/>
    <s v="photobooks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01T14:45:27"/>
    <x v="1203"/>
    <n v="1433083527"/>
    <n v="1430491527"/>
    <b v="0"/>
    <n v="101"/>
    <b v="1"/>
    <s v="photography/photobooks"/>
    <n v="1.0245398773006136"/>
    <n v="165.35"/>
    <s v="photography"/>
    <s v="photobooks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0-20T17:57:13"/>
    <x v="1204"/>
    <n v="1449205200"/>
    <n v="1445363833"/>
    <b v="0"/>
    <n v="57"/>
    <b v="1"/>
    <s v="photography/photobooks"/>
    <n v="1.0294615384615384"/>
    <n v="234.79"/>
    <s v="photography"/>
    <s v="photobooks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5-14T12:09:11"/>
    <x v="1205"/>
    <n v="1434197351"/>
    <n v="1431605351"/>
    <b v="0"/>
    <n v="62"/>
    <b v="1"/>
    <s v="photography/photobooks"/>
    <n v="1.0086153846153847"/>
    <n v="211.48"/>
    <s v="photography"/>
    <s v="photobooks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2-06T18:37:33"/>
    <x v="1206"/>
    <n v="1489238940"/>
    <n v="1486406253"/>
    <b v="0"/>
    <n v="32"/>
    <b v="1"/>
    <s v="photography/photobooks"/>
    <n v="1.1499999999999999"/>
    <n v="32.340000000000003"/>
    <s v="photography"/>
    <s v="photobooks"/>
  </r>
  <r>
    <s v="ITALIANA"/>
    <s v="A humanistic photo book about ancestral &amp; post-modern Italy."/>
    <n v="16700"/>
    <n v="17396"/>
    <x v="0"/>
    <s v="IT"/>
    <s v="EUR"/>
    <d v="2016-03-01T10:19:33"/>
    <x v="1207"/>
    <n v="1459418400"/>
    <n v="1456827573"/>
    <b v="0"/>
    <n v="141"/>
    <b v="1"/>
    <s v="photography/photobooks"/>
    <n v="1.0416766467065868"/>
    <n v="123.38"/>
    <s v="photography"/>
    <s v="photobooks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2-23T17:01:04"/>
    <x v="1208"/>
    <n v="1458835264"/>
    <n v="1456246864"/>
    <b v="0"/>
    <n v="75"/>
    <b v="1"/>
    <s v="photography/photobooks"/>
    <n v="1.5529999999999999"/>
    <n v="207.07"/>
    <s v="photography"/>
    <s v="photobooks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1-26T20:18:25"/>
    <x v="1209"/>
    <n v="1488053905"/>
    <n v="1485461905"/>
    <b v="0"/>
    <n v="46"/>
    <b v="1"/>
    <s v="photography/photobooks"/>
    <n v="1.06"/>
    <n v="138.26"/>
    <s v="photography"/>
    <s v="photobooks"/>
  </r>
  <r>
    <s v="Det Andra GÃ¶teborg"/>
    <s v="En fotobok om livet i det enda andra GÃ¶teborg i vÃ¤rlden"/>
    <n v="20000"/>
    <n v="50863"/>
    <x v="0"/>
    <s v="SE"/>
    <s v="SEK"/>
    <d v="2015-05-08T22:36:12"/>
    <x v="1210"/>
    <n v="1433106000"/>
    <n v="1431124572"/>
    <b v="0"/>
    <n v="103"/>
    <b v="1"/>
    <s v="photography/photobooks"/>
    <n v="2.5431499999999998"/>
    <n v="493.82"/>
    <s v="photography"/>
    <s v="photobooks"/>
  </r>
  <r>
    <s v="500 Views of Japan"/>
    <s v="From 2010 to 2015, I took over 15 000 photos in Japan. Here's 500 of them. Landscape, city view, people and so much more!"/>
    <n v="1000"/>
    <n v="1011"/>
    <x v="0"/>
    <s v="CA"/>
    <s v="CAD"/>
    <d v="2016-05-25T20:47:41"/>
    <x v="1211"/>
    <n v="1465505261"/>
    <n v="1464209261"/>
    <b v="0"/>
    <n v="6"/>
    <b v="1"/>
    <s v="photography/photobooks"/>
    <n v="1.0109999999999999"/>
    <n v="168.5"/>
    <s v="photography"/>
    <s v="photobooks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10T22:48:15"/>
    <x v="1212"/>
    <n v="1448586000"/>
    <n v="1447195695"/>
    <b v="0"/>
    <n v="83"/>
    <b v="1"/>
    <s v="photography/photobooks"/>
    <n v="1.2904"/>
    <n v="38.869999999999997"/>
    <s v="photography"/>
    <s v="photobooks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6-12-27T18:08:20"/>
    <x v="1213"/>
    <n v="1485886100"/>
    <n v="1482862100"/>
    <b v="0"/>
    <n v="108"/>
    <b v="1"/>
    <s v="photography/photobooks"/>
    <n v="1.0223076923076924"/>
    <n v="61.53"/>
    <s v="photography"/>
    <s v="photobooks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4-10T20:10:05"/>
    <x v="1214"/>
    <n v="1433880605"/>
    <n v="1428696605"/>
    <b v="0"/>
    <n v="25"/>
    <b v="1"/>
    <s v="photography/photobooks"/>
    <n v="1.3180000000000001"/>
    <n v="105.44"/>
    <s v="photography"/>
    <s v="photobooks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4-30T22:09:16"/>
    <x v="1215"/>
    <n v="1401487756"/>
    <n v="1398895756"/>
    <b v="0"/>
    <n v="549"/>
    <b v="1"/>
    <s v="photography/photobooks"/>
    <n v="7.8608020000000005"/>
    <n v="71.59"/>
    <s v="photography"/>
    <s v="photobooks"/>
  </r>
  <r>
    <s v="In Training: a book of Bonsai photographs"/>
    <s v="A fine art photography book taking a new look at the art of bonsai."/>
    <n v="14000"/>
    <n v="20398"/>
    <x v="0"/>
    <s v="US"/>
    <s v="USD"/>
    <d v="2015-08-31T14:47:37"/>
    <x v="1216"/>
    <n v="1443826980"/>
    <n v="1441032457"/>
    <b v="0"/>
    <n v="222"/>
    <b v="1"/>
    <s v="photography/photobooks"/>
    <n v="1.4570000000000001"/>
    <n v="91.88"/>
    <s v="photography"/>
    <s v="photobooks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6-14T19:25:40"/>
    <x v="1217"/>
    <n v="1468524340"/>
    <n v="1465932340"/>
    <b v="0"/>
    <n v="183"/>
    <b v="1"/>
    <s v="photography/photobooks"/>
    <n v="1.026"/>
    <n v="148.57"/>
    <s v="photography"/>
    <s v="photobooks"/>
  </r>
  <r>
    <s v="The Alaska Range"/>
    <s v="The Mountaineers Books and I, Carl Battreall, have teamed up to create the first photography book of the legendary Alaska Range."/>
    <n v="9000"/>
    <n v="15505"/>
    <x v="0"/>
    <s v="US"/>
    <s v="USD"/>
    <d v="2015-10-01T15:53:20"/>
    <x v="1218"/>
    <n v="1446346800"/>
    <n v="1443714800"/>
    <b v="0"/>
    <n v="89"/>
    <b v="1"/>
    <s v="photography/photobooks"/>
    <n v="1.7227777777777777"/>
    <n v="174.21"/>
    <s v="photography"/>
    <s v="photobooks"/>
  </r>
  <r>
    <s v="The Box"/>
    <s v="The Box is a fine art book of Ron Amato's innovative and seductive photography project."/>
    <n v="16350"/>
    <n v="26024"/>
    <x v="0"/>
    <s v="US"/>
    <s v="USD"/>
    <d v="2016-09-20T11:05:13"/>
    <x v="1219"/>
    <n v="1476961513"/>
    <n v="1474369513"/>
    <b v="0"/>
    <n v="253"/>
    <b v="1"/>
    <s v="photography/photobooks"/>
    <n v="1.5916819571865444"/>
    <n v="102.86"/>
    <s v="photography"/>
    <s v="photobooks"/>
  </r>
  <r>
    <s v="All The People"/>
    <s v="A beautiful photo art book of portraits and conversations with people that may expand your idea of gender."/>
    <n v="15000"/>
    <n v="15565"/>
    <x v="0"/>
    <s v="DE"/>
    <s v="EUR"/>
    <d v="2015-07-26T15:05:12"/>
    <x v="1220"/>
    <n v="1440515112"/>
    <n v="1437923112"/>
    <b v="0"/>
    <n v="140"/>
    <b v="1"/>
    <s v="photography/photobooks"/>
    <n v="1.0376666666666667"/>
    <n v="111.18"/>
    <s v="photography"/>
    <s v="photobooks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1-06T11:24:48"/>
    <x v="1221"/>
    <n v="1480809600"/>
    <n v="1478431488"/>
    <b v="0"/>
    <n v="103"/>
    <b v="1"/>
    <s v="photography/photobooks"/>
    <n v="1.1140954545454547"/>
    <n v="23.8"/>
    <s v="photography"/>
    <s v="photobooks"/>
  </r>
  <r>
    <s v="Project Pilgrim"/>
    <s v="Project Pilgrim is my effort to work towards normalizing mental health."/>
    <n v="4000"/>
    <n v="11215"/>
    <x v="0"/>
    <s v="CA"/>
    <s v="CAD"/>
    <d v="2016-03-01T17:17:27"/>
    <x v="1222"/>
    <n v="1459483200"/>
    <n v="1456852647"/>
    <b v="0"/>
    <n v="138"/>
    <b v="1"/>
    <s v="photography/photobooks"/>
    <n v="2.80375"/>
    <n v="81.27"/>
    <s v="photography"/>
    <s v="photobooks"/>
  </r>
  <r>
    <s v="YOSEMITE PEOPLE"/>
    <s v="A photography book focusing on the people rather than the nature at Yosemite National Park."/>
    <n v="19800"/>
    <n v="22197"/>
    <x v="0"/>
    <s v="US"/>
    <s v="USD"/>
    <d v="2016-10-11T04:15:09"/>
    <x v="1223"/>
    <n v="1478754909"/>
    <n v="1476159309"/>
    <b v="0"/>
    <n v="191"/>
    <b v="1"/>
    <s v="photography/photobooks"/>
    <n v="1.1210606060606061"/>
    <n v="116.21"/>
    <s v="photography"/>
    <s v="photobooks"/>
  </r>
  <r>
    <s v="&quot;I Dreamed Last Night&quot; Album (Canceled)"/>
    <s v="Modern Celtic influenced CD.  Help me finish what I started before the stroke."/>
    <n v="15000"/>
    <n v="1060"/>
    <x v="1"/>
    <s v="US"/>
    <s v="USD"/>
    <d v="2014-04-07T13:11:42"/>
    <x v="1224"/>
    <n v="1402060302"/>
    <n v="1396876302"/>
    <b v="0"/>
    <n v="18"/>
    <b v="0"/>
    <s v="music/world music"/>
    <n v="7.0666666666666669E-2"/>
    <n v="58.89"/>
    <s v="music"/>
    <s v="world music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08-23T21:44:38"/>
    <x v="1225"/>
    <n v="1382478278"/>
    <n v="1377294278"/>
    <b v="0"/>
    <n v="3"/>
    <b v="0"/>
    <s v="music/world music"/>
    <n v="4.3999999999999997E-2"/>
    <n v="44"/>
    <s v="music"/>
    <s v="world music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3-17T20:59:41"/>
    <x v="1226"/>
    <n v="1398042000"/>
    <n v="1395089981"/>
    <b v="0"/>
    <n v="40"/>
    <b v="0"/>
    <s v="music/world music"/>
    <n v="3.8739999999999997E-2"/>
    <n v="48.43"/>
    <s v="music"/>
    <s v="world music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7-07T22:03:36"/>
    <x v="1227"/>
    <n v="1407394800"/>
    <n v="1404770616"/>
    <b v="0"/>
    <n v="0"/>
    <b v="0"/>
    <s v="music/world music"/>
    <n v="0"/>
    <e v="#DIV/0!"/>
    <s v="music"/>
    <s v="world music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7-30T17:30:08"/>
    <x v="1228"/>
    <n v="1317231008"/>
    <n v="1312047008"/>
    <b v="0"/>
    <n v="24"/>
    <b v="0"/>
    <s v="music/world music"/>
    <n v="0.29299999999999998"/>
    <n v="61.04"/>
    <s v="music"/>
    <s v="world music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3-17T11:02:07"/>
    <x v="1229"/>
    <n v="1334592000"/>
    <n v="1331982127"/>
    <b v="0"/>
    <n v="1"/>
    <b v="0"/>
    <s v="music/world music"/>
    <n v="9.0909090909090905E-3"/>
    <n v="25"/>
    <s v="music"/>
    <s v="world music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1-25T23:20:30"/>
    <x v="1230"/>
    <n v="1298589630"/>
    <n v="1295997630"/>
    <b v="0"/>
    <n v="0"/>
    <b v="0"/>
    <s v="music/world music"/>
    <n v="0"/>
    <e v="#DIV/0!"/>
    <s v="music"/>
    <s v="world music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7-08T22:36:08"/>
    <x v="1231"/>
    <n v="1440723600"/>
    <n v="1436394968"/>
    <b v="0"/>
    <n v="0"/>
    <b v="0"/>
    <s v="music/world music"/>
    <n v="0"/>
    <e v="#DIV/0!"/>
    <s v="music"/>
    <s v="world music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08-20T20:21:10"/>
    <x v="1232"/>
    <n v="1381090870"/>
    <n v="1377030070"/>
    <b v="0"/>
    <n v="1"/>
    <b v="0"/>
    <s v="music/world music"/>
    <n v="8.0000000000000002E-3"/>
    <n v="40"/>
    <s v="music"/>
    <s v="world music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1-31T22:46:14"/>
    <x v="1233"/>
    <n v="1329864374"/>
    <n v="1328049974"/>
    <b v="0"/>
    <n v="6"/>
    <b v="0"/>
    <s v="music/world music"/>
    <n v="0.11600000000000001"/>
    <n v="19.329999999999998"/>
    <s v="music"/>
    <s v="world music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1-03T18:55:42"/>
    <x v="1234"/>
    <n v="1422903342"/>
    <n v="1420311342"/>
    <b v="0"/>
    <n v="0"/>
    <b v="0"/>
    <s v="music/world music"/>
    <n v="0"/>
    <e v="#DIV/0!"/>
    <s v="music"/>
    <s v="world music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1-05T03:14:59"/>
    <x v="1235"/>
    <n v="1387077299"/>
    <n v="1383621299"/>
    <b v="0"/>
    <n v="6"/>
    <b v="0"/>
    <s v="music/world music"/>
    <n v="2.787363950092912E-2"/>
    <n v="35"/>
    <s v="music"/>
    <s v="world music"/>
  </r>
  <r>
    <s v="&quot;Volando&quot; CD Release (Canceled)"/>
    <s v="Raising money to give the musicians their due."/>
    <n v="2500"/>
    <n v="0"/>
    <x v="1"/>
    <s v="US"/>
    <s v="USD"/>
    <d v="2012-07-20T16:19:24"/>
    <x v="1236"/>
    <n v="1343491200"/>
    <n v="1342801164"/>
    <b v="0"/>
    <n v="0"/>
    <b v="0"/>
    <s v="music/world music"/>
    <n v="0"/>
    <e v="#DIV/0!"/>
    <s v="music"/>
    <s v="world music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04T06:47:45"/>
    <x v="1237"/>
    <n v="1345790865"/>
    <n v="1344062865"/>
    <b v="0"/>
    <n v="0"/>
    <b v="0"/>
    <s v="music/world music"/>
    <n v="0"/>
    <e v="#DIV/0!"/>
    <s v="music"/>
    <s v="world music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7-07T14:38:56"/>
    <x v="1238"/>
    <n v="1312641536"/>
    <n v="1310049536"/>
    <b v="0"/>
    <n v="3"/>
    <b v="0"/>
    <s v="music/world music"/>
    <n v="0.17799999999999999"/>
    <n v="59.33"/>
    <s v="music"/>
    <s v="world music"/>
  </r>
  <r>
    <s v="Help Calmenco! finance new CD and Tour (Canceled)"/>
    <s v="Please consider helping us with our new CD and Riverdance Tour"/>
    <n v="2500"/>
    <n v="0"/>
    <x v="1"/>
    <s v="US"/>
    <s v="USD"/>
    <d v="2011-12-06T23:06:07"/>
    <x v="1239"/>
    <n v="1325804767"/>
    <n v="1323212767"/>
    <b v="0"/>
    <n v="0"/>
    <b v="0"/>
    <s v="music/world music"/>
    <n v="0"/>
    <e v="#DIV/0!"/>
    <s v="music"/>
    <s v="world music"/>
  </r>
  <r>
    <s v="Message of Peace, Love &amp; Unity (Canceled)"/>
    <s v="Sharing positive vibes of Peace, Love &amp; Unity with the World through conscious Reggae Music!"/>
    <n v="8000"/>
    <n v="241"/>
    <x v="1"/>
    <s v="US"/>
    <s v="USD"/>
    <d v="2013-05-15T00:57:37"/>
    <x v="1240"/>
    <n v="1373665860"/>
    <n v="1368579457"/>
    <b v="0"/>
    <n v="8"/>
    <b v="0"/>
    <s v="music/world music"/>
    <n v="3.0124999999999999E-2"/>
    <n v="30.13"/>
    <s v="music"/>
    <s v="world music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0-11T20:06:20"/>
    <x v="1241"/>
    <n v="1414994340"/>
    <n v="1413057980"/>
    <b v="0"/>
    <n v="34"/>
    <b v="0"/>
    <s v="music/world music"/>
    <n v="0.50739999999999996"/>
    <n v="74.62"/>
    <s v="music"/>
    <s v="world music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8-27T03:58:22"/>
    <x v="1242"/>
    <n v="1315747080"/>
    <n v="1314417502"/>
    <b v="0"/>
    <n v="1"/>
    <b v="0"/>
    <s v="music/world music"/>
    <n v="5.4884742041712408E-3"/>
    <n v="5"/>
    <s v="music"/>
    <s v="world music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5-08T21:06:11"/>
    <x v="1243"/>
    <n v="1310158800"/>
    <n v="1304888771"/>
    <b v="0"/>
    <n v="38"/>
    <b v="0"/>
    <s v="music/world music"/>
    <n v="0.14091666666666666"/>
    <n v="44.5"/>
    <s v="music"/>
    <s v="world music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3-22T19:48:43"/>
    <x v="1244"/>
    <n v="1366664400"/>
    <n v="1363981723"/>
    <b v="1"/>
    <n v="45"/>
    <b v="1"/>
    <s v="music/rock"/>
    <n v="1.038"/>
    <n v="46.13"/>
    <s v="music"/>
    <s v="rock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5-15T14:23:54"/>
    <x v="1245"/>
    <n v="1402755834"/>
    <n v="1400163834"/>
    <b v="1"/>
    <n v="17"/>
    <b v="1"/>
    <s v="music/rock"/>
    <n v="1.2024999999999999"/>
    <n v="141.47"/>
    <s v="music"/>
    <s v="rock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0-22T01:02:29"/>
    <x v="1246"/>
    <n v="1323136949"/>
    <n v="1319245349"/>
    <b v="1"/>
    <n v="31"/>
    <b v="1"/>
    <s v="music/rock"/>
    <n v="1.17"/>
    <n v="75.48"/>
    <s v="music"/>
    <s v="rock"/>
  </r>
  <r>
    <s v="BRAIN DEAD to record debut EP with SLAYER producer!"/>
    <s v="BRAIN DEAD is going to record their debut EP and they need your help, Bozos!"/>
    <n v="3500"/>
    <n v="4275"/>
    <x v="0"/>
    <s v="US"/>
    <s v="USD"/>
    <d v="2013-04-06T07:00:55"/>
    <x v="1247"/>
    <n v="1367823655"/>
    <n v="1365231655"/>
    <b v="1"/>
    <n v="50"/>
    <b v="1"/>
    <s v="music/rock"/>
    <n v="1.2214285714285715"/>
    <n v="85.5"/>
    <s v="music"/>
    <s v="rock"/>
  </r>
  <r>
    <s v="The Vandies // Full length album!"/>
    <s v="The Vandies make pop rock in glorious Portland, Oregon. Help us fund our first full length album!"/>
    <n v="2500"/>
    <n v="3791"/>
    <x v="0"/>
    <s v="US"/>
    <s v="USD"/>
    <d v="2014-05-08T15:45:53"/>
    <x v="1248"/>
    <n v="1402642740"/>
    <n v="1399563953"/>
    <b v="1"/>
    <n v="59"/>
    <b v="1"/>
    <s v="music/rock"/>
    <n v="1.5164"/>
    <n v="64.25"/>
    <s v="music"/>
    <s v="rock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6-07T17:46:51"/>
    <x v="1249"/>
    <n v="1341683211"/>
    <n v="1339091211"/>
    <b v="1"/>
    <n v="81"/>
    <b v="1"/>
    <s v="music/rock"/>
    <n v="1.0444"/>
    <n v="64.47"/>
    <s v="music"/>
    <s v="rock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7-23T15:25:31"/>
    <x v="1250"/>
    <n v="1410017131"/>
    <n v="1406129131"/>
    <b v="1"/>
    <n v="508"/>
    <b v="1"/>
    <s v="music/rock"/>
    <n v="2.0015333333333332"/>
    <n v="118.2"/>
    <s v="music"/>
    <s v="rock"/>
  </r>
  <r>
    <s v="Jack Oblivian Harlan t Bobo Limes european tour"/>
    <s v="A tour of europe with 3 memphis artist, Jack Oblivian, Harlan T Bobo and Shawn Cripps."/>
    <n v="6000"/>
    <n v="6108"/>
    <x v="0"/>
    <s v="US"/>
    <s v="USD"/>
    <d v="2011-07-27T19:32:47"/>
    <x v="1251"/>
    <n v="1316979167"/>
    <n v="1311795167"/>
    <b v="1"/>
    <n v="74"/>
    <b v="1"/>
    <s v="music/rock"/>
    <n v="1.018"/>
    <n v="82.54"/>
    <s v="music"/>
    <s v="rock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09-26T23:42:49"/>
    <x v="1252"/>
    <n v="1382658169"/>
    <n v="1380238969"/>
    <b v="1"/>
    <n v="141"/>
    <b v="1"/>
    <s v="music/rock"/>
    <n v="1.3765714285714286"/>
    <n v="34.17"/>
    <s v="music"/>
    <s v="rock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8-04T18:48:27"/>
    <x v="1253"/>
    <n v="1409770107"/>
    <n v="1407178107"/>
    <b v="1"/>
    <n v="711"/>
    <b v="1"/>
    <s v="music/rock"/>
    <n v="3038.3319999999999"/>
    <n v="42.73"/>
    <s v="music"/>
    <s v="rock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d v="2010-11-05T14:54:46"/>
    <x v="1254"/>
    <n v="1293857940"/>
    <n v="1288968886"/>
    <b v="1"/>
    <n v="141"/>
    <b v="1"/>
    <s v="music/rock"/>
    <n v="1.9885074626865671"/>
    <n v="94.49"/>
    <s v="music"/>
    <s v="rock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1-01T20:17:32"/>
    <x v="1255"/>
    <n v="1385932652"/>
    <n v="1383337052"/>
    <b v="1"/>
    <n v="109"/>
    <b v="1"/>
    <s v="music/rock"/>
    <n v="2.0236666666666667"/>
    <n v="55.7"/>
    <s v="music"/>
    <s v="rock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1-13T22:03:51"/>
    <x v="1256"/>
    <n v="1329084231"/>
    <n v="1326492231"/>
    <b v="1"/>
    <n v="361"/>
    <b v="1"/>
    <s v="music/rock"/>
    <n v="1.1796376666666666"/>
    <n v="98.03"/>
    <s v="music"/>
    <s v="rock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2-13T02:03:10"/>
    <x v="1257"/>
    <n v="1301792590"/>
    <n v="1297562590"/>
    <b v="1"/>
    <n v="176"/>
    <b v="1"/>
    <s v="music/rock"/>
    <n v="2.9472727272727273"/>
    <n v="92.1"/>
    <s v="music"/>
    <s v="rock"/>
  </r>
  <r>
    <s v="Mustard Plug New Record!"/>
    <s v="Mustard Plug needs help funding their new record.  Please help the Grand Rapids, MI band put out their 7th record!"/>
    <n v="12000"/>
    <n v="25577.56"/>
    <x v="0"/>
    <s v="US"/>
    <s v="USD"/>
    <d v="2013-08-01T14:40:12"/>
    <x v="1258"/>
    <n v="1377960012"/>
    <n v="1375368012"/>
    <b v="1"/>
    <n v="670"/>
    <b v="1"/>
    <s v="music/rock"/>
    <n v="2.1314633333333335"/>
    <n v="38.18"/>
    <s v="music"/>
    <s v="rock"/>
  </r>
  <r>
    <s v="Help Falling From One complete their CD!!!"/>
    <s v="Falling From One is currently in the studio recording their first CD and they need your help!"/>
    <n v="2500"/>
    <n v="2606"/>
    <x v="0"/>
    <s v="US"/>
    <s v="USD"/>
    <d v="2014-05-07T23:17:44"/>
    <x v="1259"/>
    <n v="1402286340"/>
    <n v="1399504664"/>
    <b v="1"/>
    <n v="96"/>
    <b v="1"/>
    <s v="music/rock"/>
    <n v="1.0424"/>
    <n v="27.15"/>
    <s v="music"/>
    <s v="rock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1-27T20:13:40"/>
    <x v="1260"/>
    <n v="1393445620"/>
    <n v="1390853620"/>
    <b v="1"/>
    <n v="74"/>
    <b v="1"/>
    <s v="music/rock"/>
    <n v="1.1366666666666667"/>
    <n v="50.69"/>
    <s v="music"/>
    <s v="rock"/>
  </r>
  <r>
    <s v="The Puget EP's Vinyl Release"/>
    <s v="We just recorded a stellar EP and we're trying to put it out on vinyl.  Can you help these punx out?"/>
    <n v="2000"/>
    <n v="2025"/>
    <x v="0"/>
    <s v="US"/>
    <s v="USD"/>
    <d v="2013-12-30T08:13:47"/>
    <x v="1261"/>
    <n v="1390983227"/>
    <n v="1388391227"/>
    <b v="1"/>
    <n v="52"/>
    <b v="1"/>
    <s v="music/rock"/>
    <n v="1.0125"/>
    <n v="38.94"/>
    <s v="music"/>
    <s v="rock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1-17T18:18:12"/>
    <x v="1262"/>
    <n v="1392574692"/>
    <n v="1389982692"/>
    <b v="1"/>
    <n v="105"/>
    <b v="1"/>
    <s v="music/rock"/>
    <n v="1.2541538461538462"/>
    <n v="77.64"/>
    <s v="music"/>
    <s v="rock"/>
  </r>
  <r>
    <s v="New Tropic Bombs EP ~ &quot;Return to Bomber Bay&quot;"/>
    <s v="A fresh batch of chaos from Toledo, Ohio's reggae-rockers, Tropic Bombs!"/>
    <n v="1500"/>
    <n v="1785"/>
    <x v="0"/>
    <s v="US"/>
    <s v="USD"/>
    <d v="2014-02-22T02:01:10"/>
    <x v="1263"/>
    <n v="1396054800"/>
    <n v="1393034470"/>
    <b v="1"/>
    <n v="41"/>
    <b v="1"/>
    <s v="music/rock"/>
    <n v="1.19"/>
    <n v="43.54"/>
    <s v="music"/>
    <s v="rock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09-30T15:54:43"/>
    <x v="1264"/>
    <n v="1383062083"/>
    <n v="1380556483"/>
    <b v="1"/>
    <n v="34"/>
    <b v="1"/>
    <s v="music/rock"/>
    <n v="1.6646153846153846"/>
    <n v="31.82"/>
    <s v="music"/>
    <s v="rock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0-14T15:43:35"/>
    <x v="1265"/>
    <n v="1291131815"/>
    <n v="1287071015"/>
    <b v="1"/>
    <n v="66"/>
    <b v="1"/>
    <s v="music/rock"/>
    <n v="1.1914771428571429"/>
    <n v="63.18"/>
    <s v="music"/>
    <s v="rock"/>
  </r>
  <r>
    <s v="Sensory Station's First EP"/>
    <s v="We are looking to record our first EP produced by Aaron Harris (ISIS/Palms) at Studio West."/>
    <n v="9500"/>
    <n v="9545"/>
    <x v="0"/>
    <s v="US"/>
    <s v="USD"/>
    <d v="2013-12-12T21:02:25"/>
    <x v="1266"/>
    <n v="1389474145"/>
    <n v="1386882145"/>
    <b v="1"/>
    <n v="50"/>
    <b v="1"/>
    <s v="music/rock"/>
    <n v="1.0047368421052632"/>
    <n v="190.9"/>
    <s v="music"/>
    <s v="rock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6-24T14:02:38"/>
    <x v="1267"/>
    <n v="1374674558"/>
    <n v="1372082558"/>
    <b v="1"/>
    <n v="159"/>
    <b v="1"/>
    <s v="music/rock"/>
    <n v="1.018"/>
    <n v="140.86000000000001"/>
    <s v="music"/>
    <s v="rock"/>
  </r>
  <r>
    <s v="Full Devil Jacket 2nd Album Release"/>
    <s v="Full Devil Jacket Is releasing their first record in over 12 yrs and we want you to be a part of it!"/>
    <n v="12000"/>
    <n v="14000"/>
    <x v="0"/>
    <s v="US"/>
    <s v="USD"/>
    <d v="2013-08-21T20:17:27"/>
    <x v="1268"/>
    <n v="1379708247"/>
    <n v="1377116247"/>
    <b v="1"/>
    <n v="182"/>
    <b v="1"/>
    <s v="music/rock"/>
    <n v="1.1666666666666667"/>
    <n v="76.92"/>
    <s v="music"/>
    <s v="rock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3-16T19:45:12"/>
    <x v="1269"/>
    <n v="1460764800"/>
    <n v="1458157512"/>
    <b v="1"/>
    <n v="206"/>
    <b v="1"/>
    <s v="music/rock"/>
    <n v="1.0864893617021276"/>
    <n v="99.16"/>
    <s v="music"/>
    <s v="rock"/>
  </r>
  <r>
    <s v="Resolution15 records their next album, Svaha"/>
    <s v="We make awake metal using violins in place of guitars and want to record a full length album."/>
    <n v="10000"/>
    <n v="11472"/>
    <x v="0"/>
    <s v="US"/>
    <s v="USD"/>
    <d v="2012-01-25T20:34:02"/>
    <x v="1270"/>
    <n v="1332704042"/>
    <n v="1327523642"/>
    <b v="1"/>
    <n v="169"/>
    <b v="1"/>
    <s v="music/rock"/>
    <n v="1.1472"/>
    <n v="67.88"/>
    <s v="music"/>
    <s v="rock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0-14T16:24:19"/>
    <x v="1271"/>
    <n v="1384363459"/>
    <n v="1381767859"/>
    <b v="1"/>
    <n v="31"/>
    <b v="1"/>
    <s v="music/rock"/>
    <n v="1.018"/>
    <n v="246.29"/>
    <s v="music"/>
    <s v="rock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4-06T17:52:59"/>
    <x v="1272"/>
    <n v="1276574400"/>
    <n v="1270576379"/>
    <b v="1"/>
    <n v="28"/>
    <b v="1"/>
    <s v="music/rock"/>
    <n v="1.06"/>
    <n v="189.29"/>
    <s v="music"/>
    <s v="rock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01T17:31:31"/>
    <x v="1273"/>
    <n v="1409506291"/>
    <n v="1406914291"/>
    <b v="1"/>
    <n v="54"/>
    <b v="1"/>
    <s v="music/rock"/>
    <n v="1.0349999999999999"/>
    <n v="76.67"/>
    <s v="music"/>
    <s v="rock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7-26T16:33:45"/>
    <x v="1274"/>
    <n v="1346344425"/>
    <n v="1343320425"/>
    <b v="1"/>
    <n v="467"/>
    <b v="1"/>
    <s v="music/rock"/>
    <n v="1.5497535999999998"/>
    <n v="82.96"/>
    <s v="music"/>
    <s v="rock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7-03T20:49:47"/>
    <x v="1275"/>
    <n v="1375908587"/>
    <n v="1372884587"/>
    <b v="1"/>
    <n v="389"/>
    <b v="1"/>
    <s v="music/rock"/>
    <n v="1.6214066666666667"/>
    <n v="62.52"/>
    <s v="music"/>
    <s v="rock"/>
  </r>
  <r>
    <s v="MR. DREAM GOES TO JAIL"/>
    <s v="Sponsor this Brooklyn punk band's debut seven-inch, MR. DREAM GOES TO JAIL."/>
    <n v="3000"/>
    <n v="3132.63"/>
    <x v="0"/>
    <s v="US"/>
    <s v="USD"/>
    <d v="2009-07-13T16:54:07"/>
    <x v="1276"/>
    <n v="1251777600"/>
    <n v="1247504047"/>
    <b v="1"/>
    <n v="68"/>
    <b v="1"/>
    <s v="music/rock"/>
    <n v="1.0442100000000001"/>
    <n v="46.07"/>
    <s v="music"/>
    <s v="rock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7-31T13:29:07"/>
    <x v="1277"/>
    <n v="1346765347"/>
    <n v="1343741347"/>
    <b v="1"/>
    <n v="413"/>
    <b v="1"/>
    <s v="music/rock"/>
    <n v="1.0612433333333333"/>
    <n v="38.54"/>
    <s v="music"/>
    <s v="rock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5-27T13:19:26"/>
    <x v="1278"/>
    <n v="1403661600"/>
    <n v="1401196766"/>
    <b v="1"/>
    <n v="190"/>
    <b v="1"/>
    <s v="music/rock"/>
    <n v="1.5493846153846154"/>
    <n v="53.01"/>
    <s v="music"/>
    <s v="rock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2-12T02:22:50"/>
    <x v="1279"/>
    <n v="1395624170"/>
    <n v="1392171770"/>
    <b v="1"/>
    <n v="189"/>
    <b v="1"/>
    <s v="music/rock"/>
    <n v="1.1077157238734421"/>
    <n v="73.36"/>
    <s v="music"/>
    <s v="rock"/>
  </r>
  <r>
    <s v="Nothing More's New Album"/>
    <s v="Nothing More is recording their forthcoming record and needs to join forces with you to make this album HUGE! "/>
    <n v="15000"/>
    <n v="16636.78"/>
    <x v="0"/>
    <s v="US"/>
    <s v="USD"/>
    <d v="2010-12-01T18:10:54"/>
    <x v="1280"/>
    <n v="1299003054"/>
    <n v="1291227054"/>
    <b v="1"/>
    <n v="130"/>
    <b v="1"/>
    <s v="music/rock"/>
    <n v="1.1091186666666666"/>
    <n v="127.98"/>
    <s v="music"/>
    <s v="rock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08T17:50:36"/>
    <x v="1281"/>
    <n v="1375033836"/>
    <n v="1373305836"/>
    <b v="1"/>
    <n v="74"/>
    <b v="1"/>
    <s v="music/rock"/>
    <n v="1.1071428571428572"/>
    <n v="104.73"/>
    <s v="music"/>
    <s v="rock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1-08T11:24:15"/>
    <x v="1282"/>
    <n v="1386565140"/>
    <n v="1383909855"/>
    <b v="1"/>
    <n v="274"/>
    <b v="1"/>
    <s v="music/rock"/>
    <n v="1.2361333333333333"/>
    <n v="67.67"/>
    <s v="music"/>
    <s v="rock"/>
  </r>
  <r>
    <s v="Sketching In Stereo 3rd Album!"/>
    <s v="Our 3rd album is halfway complete, but we need your help to record, mix and master the final product!"/>
    <n v="1000"/>
    <n v="2110.5"/>
    <x v="0"/>
    <s v="US"/>
    <s v="USD"/>
    <d v="2013-02-15T17:13:09"/>
    <x v="1283"/>
    <n v="1362974400"/>
    <n v="1360948389"/>
    <b v="1"/>
    <n v="22"/>
    <b v="1"/>
    <s v="music/rock"/>
    <n v="2.1105"/>
    <n v="95.93"/>
    <s v="music"/>
    <s v="rock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08T05:38:02"/>
    <x v="1284"/>
    <n v="1483203540"/>
    <n v="1481175482"/>
    <b v="0"/>
    <n v="31"/>
    <b v="1"/>
    <s v="theater/plays"/>
    <n v="1.01"/>
    <n v="65.16"/>
    <s v="theater"/>
    <s v="plays"/>
  </r>
  <r>
    <s v="We just keep going"/>
    <s v="The world premiere of hysterically funny and heartbreaking story about family, unconditional love and facing the unfaceable"/>
    <n v="2000"/>
    <n v="2033"/>
    <x v="0"/>
    <s v="GB"/>
    <s v="GBP"/>
    <d v="2015-06-05T13:59:35"/>
    <x v="1285"/>
    <n v="1434808775"/>
    <n v="1433512775"/>
    <b v="0"/>
    <n v="63"/>
    <b v="1"/>
    <s v="theater/plays"/>
    <n v="1.0165"/>
    <n v="32.270000000000003"/>
    <s v="theater"/>
    <s v="plays"/>
  </r>
  <r>
    <s v="The Diary of a Nobody"/>
    <s v="A touring production of FRED's modern adaptation of the classic Victorian comic novel, reaching out to new audiences."/>
    <n v="1500"/>
    <n v="1625"/>
    <x v="0"/>
    <s v="GB"/>
    <s v="GBP"/>
    <d v="2015-02-04T09:13:47"/>
    <x v="1286"/>
    <n v="1424181600"/>
    <n v="1423041227"/>
    <b v="0"/>
    <n v="20"/>
    <b v="1"/>
    <s v="theater/plays"/>
    <n v="1.0833333333333333"/>
    <n v="81.25"/>
    <s v="theater"/>
    <s v="plays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4-13T14:54:16"/>
    <x v="1287"/>
    <n v="1434120856"/>
    <n v="1428936856"/>
    <b v="0"/>
    <n v="25"/>
    <b v="1"/>
    <s v="theater/plays"/>
    <n v="2.42"/>
    <n v="24.2"/>
    <s v="theater"/>
    <s v="plays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7-10T03:42:43"/>
    <x v="1288"/>
    <n v="1470801600"/>
    <n v="1468122163"/>
    <b v="0"/>
    <n v="61"/>
    <b v="1"/>
    <s v="theater/plays"/>
    <n v="1.0044999999999999"/>
    <n v="65.87"/>
    <s v="theater"/>
    <s v="plays"/>
  </r>
  <r>
    <s v="No Brains for Dinner"/>
    <s v="A chilling original Edwardian Comedy of errors and foolishness made for the Patrick Henry College stage."/>
    <n v="1500"/>
    <n v="1876"/>
    <x v="0"/>
    <s v="US"/>
    <s v="USD"/>
    <d v="2016-12-05T03:14:05"/>
    <x v="1289"/>
    <n v="1483499645"/>
    <n v="1480907645"/>
    <b v="0"/>
    <n v="52"/>
    <b v="1"/>
    <s v="theater/plays"/>
    <n v="1.2506666666666666"/>
    <n v="36.08"/>
    <s v="theater"/>
    <s v="plays"/>
  </r>
  <r>
    <s v="I Died... I Came Back, ... Whatever"/>
    <s v="Sometimes your Heart has to STOP for your Life to START."/>
    <n v="3500"/>
    <n v="3800"/>
    <x v="0"/>
    <s v="US"/>
    <s v="USD"/>
    <d v="2015-03-23T14:45:31"/>
    <x v="1290"/>
    <n v="1429772340"/>
    <n v="1427121931"/>
    <b v="0"/>
    <n v="86"/>
    <b v="1"/>
    <s v="theater/plays"/>
    <n v="1.0857142857142856"/>
    <n v="44.19"/>
    <s v="theater"/>
    <s v="plays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3-01T15:39:51"/>
    <x v="1291"/>
    <n v="1428390000"/>
    <n v="1425224391"/>
    <b v="0"/>
    <n v="42"/>
    <b v="1"/>
    <s v="theater/plays"/>
    <n v="1.4570000000000001"/>
    <n v="104.07"/>
    <s v="theater"/>
    <s v="plays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d v="2015-09-09T18:20:28"/>
    <x v="1292"/>
    <n v="1444172340"/>
    <n v="1441822828"/>
    <b v="0"/>
    <n v="52"/>
    <b v="1"/>
    <s v="theater/plays"/>
    <n v="1.1000000000000001"/>
    <n v="35.96"/>
    <s v="theater"/>
    <s v="plays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0-15T16:49:31"/>
    <x v="1293"/>
    <n v="1447523371"/>
    <n v="1444927771"/>
    <b v="0"/>
    <n v="120"/>
    <b v="1"/>
    <s v="theater/plays"/>
    <n v="1.0223333333333333"/>
    <n v="127.79"/>
    <s v="theater"/>
    <s v="plays"/>
  </r>
  <r>
    <s v="HELMER'S LOO"/>
    <s v="We have an award-winning Danish play, now we just need a bathroom set to perform it in. Spend a penny to help us build the set!"/>
    <n v="500"/>
    <n v="610"/>
    <x v="0"/>
    <s v="GB"/>
    <s v="GBP"/>
    <d v="2015-10-01T10:53:17"/>
    <x v="1294"/>
    <n v="1445252400"/>
    <n v="1443696797"/>
    <b v="0"/>
    <n v="22"/>
    <b v="1"/>
    <s v="theater/plays"/>
    <n v="1.22"/>
    <n v="27.73"/>
    <s v="theater"/>
    <s v="plays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6-29T13:44:57"/>
    <x v="1295"/>
    <n v="1438189200"/>
    <n v="1435585497"/>
    <b v="0"/>
    <n v="64"/>
    <b v="1"/>
    <s v="theater/plays"/>
    <n v="1.0196000000000001"/>
    <n v="39.83"/>
    <s v="theater"/>
    <s v="plays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2-23T01:12:53"/>
    <x v="1296"/>
    <n v="1457914373"/>
    <n v="1456189973"/>
    <b v="0"/>
    <n v="23"/>
    <b v="1"/>
    <s v="theater/plays"/>
    <n v="1.411764705882353"/>
    <n v="52.17"/>
    <s v="theater"/>
    <s v="plays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4-01T17:55:58"/>
    <x v="1297"/>
    <n v="1462125358"/>
    <n v="1459533358"/>
    <b v="0"/>
    <n v="238"/>
    <b v="1"/>
    <s v="theater/plays"/>
    <n v="1.0952500000000001"/>
    <n v="92.04"/>
    <s v="theater"/>
    <s v="plays"/>
  </r>
  <r>
    <s v="Dinosaur Dreams"/>
    <s v="A play that raises awareness for mental health and explores the psychological effects childhood abuse can have on an adult."/>
    <n v="2000"/>
    <n v="2093"/>
    <x v="0"/>
    <s v="GB"/>
    <s v="GBP"/>
    <d v="2016-03-29T16:20:32"/>
    <x v="1298"/>
    <n v="1461860432"/>
    <n v="1459268432"/>
    <b v="0"/>
    <n v="33"/>
    <b v="1"/>
    <s v="theater/plays"/>
    <n v="1.0465"/>
    <n v="63.42"/>
    <s v="theater"/>
    <s v="plays"/>
  </r>
  <r>
    <s v="The (out)Siders Project"/>
    <s v="A new work inspired by the classic novel and created by Dallas teens under the direction of professional artists."/>
    <n v="3500"/>
    <n v="4340"/>
    <x v="0"/>
    <s v="US"/>
    <s v="USD"/>
    <d v="2015-06-14T19:32:39"/>
    <x v="1299"/>
    <n v="1436902359"/>
    <n v="1434310359"/>
    <b v="0"/>
    <n v="32"/>
    <b v="1"/>
    <s v="theater/plays"/>
    <n v="1.24"/>
    <n v="135.63"/>
    <s v="theater"/>
    <s v="plays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4-23T16:12:18"/>
    <x v="1300"/>
    <n v="1464807420"/>
    <n v="1461427938"/>
    <b v="0"/>
    <n v="24"/>
    <b v="1"/>
    <s v="theater/plays"/>
    <n v="1.35"/>
    <n v="168.75"/>
    <s v="theater"/>
    <s v="plays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10T17:59:38"/>
    <x v="1301"/>
    <n v="1437447600"/>
    <n v="1436551178"/>
    <b v="0"/>
    <n v="29"/>
    <b v="1"/>
    <s v="theater/plays"/>
    <n v="1.0275000000000001"/>
    <n v="70.86"/>
    <s v="theater"/>
    <s v="plays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1-01T01:23:31"/>
    <x v="1302"/>
    <n v="1480559011"/>
    <n v="1477963411"/>
    <b v="0"/>
    <n v="50"/>
    <b v="1"/>
    <s v="theater/plays"/>
    <n v="1"/>
    <n v="50"/>
    <s v="theater"/>
    <s v="plays"/>
  </r>
  <r>
    <s v="Forward Arena Theatre Company: Summer Season"/>
    <s v="Groundbreaking queer theatre."/>
    <n v="3500"/>
    <n v="4559.13"/>
    <x v="0"/>
    <s v="GB"/>
    <s v="GBP"/>
    <d v="2016-07-15T10:35:20"/>
    <x v="1303"/>
    <n v="1469962800"/>
    <n v="1468578920"/>
    <b v="0"/>
    <n v="108"/>
    <b v="1"/>
    <s v="theater/plays"/>
    <n v="1.3026085714285716"/>
    <n v="42.21"/>
    <s v="theater"/>
    <s v="plays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1-12T04:40:05"/>
    <x v="1304"/>
    <n v="1489376405"/>
    <n v="1484196005"/>
    <b v="0"/>
    <n v="104"/>
    <b v="0"/>
    <s v="technology/wearables"/>
    <n v="0.39627499999999999"/>
    <n v="152.41"/>
    <s v="technology"/>
    <s v="wearables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6-22T15:58:28"/>
    <x v="1305"/>
    <n v="1469122200"/>
    <n v="1466611108"/>
    <b v="0"/>
    <n v="86"/>
    <b v="0"/>
    <s v="technology/wearables"/>
    <n v="0.25976666666666665"/>
    <n v="90.62"/>
    <s v="technology"/>
    <s v="wearables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1-04T10:58:54"/>
    <x v="1306"/>
    <n v="1417690734"/>
    <n v="1415098734"/>
    <b v="0"/>
    <n v="356"/>
    <b v="0"/>
    <s v="technology/wearables"/>
    <n v="0.65246363636363636"/>
    <n v="201.6"/>
    <s v="technology"/>
    <s v="wearables"/>
  </r>
  <r>
    <s v="VR Card - Customized Virtual Reality Viewer (Canceled)"/>
    <s v="Get VR to Everyone with Mailable, Ready to Use Viewers"/>
    <n v="50000"/>
    <n v="5757"/>
    <x v="1"/>
    <s v="US"/>
    <s v="USD"/>
    <d v="2016-01-18T12:04:39"/>
    <x v="1307"/>
    <n v="1455710679"/>
    <n v="1453118679"/>
    <b v="0"/>
    <n v="45"/>
    <b v="0"/>
    <s v="technology/wearables"/>
    <n v="0.11514000000000001"/>
    <n v="127.93"/>
    <s v="technology"/>
    <s v="wearables"/>
  </r>
  <r>
    <s v="Boost Band: Wristband Phone Charger (Canceled)"/>
    <s v="Boost Band, a wristband that charges any device"/>
    <n v="10000"/>
    <n v="1136"/>
    <x v="1"/>
    <s v="US"/>
    <s v="USD"/>
    <d v="2016-08-29T14:43:32"/>
    <x v="1308"/>
    <n v="1475937812"/>
    <n v="1472481812"/>
    <b v="0"/>
    <n v="38"/>
    <b v="0"/>
    <s v="technology/wearables"/>
    <n v="0.11360000000000001"/>
    <n v="29.89"/>
    <s v="technology"/>
    <s v="wearables"/>
  </r>
  <r>
    <s v="CORE : Roam (Canceled)"/>
    <s v="Wicked fun and built for excitement, CORE is the safest and most versatile speaker you've ever worn."/>
    <n v="11500"/>
    <n v="12879"/>
    <x v="1"/>
    <s v="US"/>
    <s v="USD"/>
    <d v="2015-09-10T21:11:08"/>
    <x v="1309"/>
    <n v="1444943468"/>
    <n v="1441919468"/>
    <b v="0"/>
    <n v="35"/>
    <b v="0"/>
    <s v="technology/wearables"/>
    <n v="1.1199130434782609"/>
    <n v="367.97"/>
    <s v="technology"/>
    <s v="wearables"/>
  </r>
  <r>
    <s v="k5-jkt.by kiger (Canceled)"/>
    <s v="An essential hoodie that holds all sized smart phones and keep your headphone wires tangle free."/>
    <n v="20000"/>
    <n v="3100"/>
    <x v="1"/>
    <s v="US"/>
    <s v="USD"/>
    <d v="2016-07-05T16:00:50"/>
    <x v="1310"/>
    <n v="1471622450"/>
    <n v="1467734450"/>
    <b v="0"/>
    <n v="24"/>
    <b v="0"/>
    <s v="technology/wearables"/>
    <n v="0.155"/>
    <n v="129.16999999999999"/>
    <s v="technology"/>
    <s v="wearables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0-26T19:15:19"/>
    <x v="1311"/>
    <n v="1480536919"/>
    <n v="1477509319"/>
    <b v="0"/>
    <n v="100"/>
    <b v="0"/>
    <s v="technology/wearables"/>
    <n v="0.32028000000000001"/>
    <n v="800.7"/>
    <s v="technology"/>
    <s v="wearables"/>
  </r>
  <r>
    <s v="GoSolo Hat for GoPro (Canceled)"/>
    <s v="People loved the original Black and Gray GoSolo hats and asked for more. So we received sample for 3 more colors!"/>
    <n v="4600"/>
    <n v="28"/>
    <x v="1"/>
    <s v="US"/>
    <s v="USD"/>
    <d v="2015-03-19T16:52:02"/>
    <x v="1312"/>
    <n v="1429375922"/>
    <n v="1426783922"/>
    <b v="0"/>
    <n v="1"/>
    <b v="0"/>
    <s v="technology/wearables"/>
    <n v="6.0869565217391303E-3"/>
    <n v="28"/>
    <s v="technology"/>
    <s v="wearables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2-02T17:01:54"/>
    <x v="1313"/>
    <n v="1457024514"/>
    <n v="1454432514"/>
    <b v="0"/>
    <n v="122"/>
    <b v="0"/>
    <s v="technology/wearables"/>
    <n v="0.31114999999999998"/>
    <n v="102.02"/>
    <s v="technology"/>
    <s v="wearables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08-22T16:04:20"/>
    <x v="1314"/>
    <n v="1477065860"/>
    <n v="1471881860"/>
    <b v="0"/>
    <n v="11"/>
    <b v="0"/>
    <s v="technology/wearables"/>
    <n v="1.1266666666666666E-2"/>
    <n v="184.36"/>
    <s v="technology"/>
    <s v="wearables"/>
  </r>
  <r>
    <s v="World's First Amphibious Heart Rate &amp; Fitness Wearable"/>
    <s v="Zoom will happen - THANK YOU! Received outside funding due amazing early success!"/>
    <n v="100000"/>
    <n v="40404"/>
    <x v="1"/>
    <s v="US"/>
    <s v="USD"/>
    <d v="2015-10-01T11:57:28"/>
    <x v="1315"/>
    <n v="1446771600"/>
    <n v="1443700648"/>
    <b v="0"/>
    <n v="248"/>
    <b v="0"/>
    <s v="technology/wearables"/>
    <n v="0.40404000000000001"/>
    <n v="162.91999999999999"/>
    <s v="technology"/>
    <s v="wearables"/>
  </r>
  <r>
    <s v="Future Belt (Canceled)"/>
    <s v="Future Belt comes in just 3 sizes, but yet, is designed to fit waists ranging from 25-55 inches. No batteries, no gimmicks."/>
    <n v="75000"/>
    <n v="1"/>
    <x v="1"/>
    <s v="US"/>
    <s v="USD"/>
    <d v="2016-01-24T23:05:09"/>
    <x v="1316"/>
    <n v="1456700709"/>
    <n v="1453676709"/>
    <b v="0"/>
    <n v="1"/>
    <b v="0"/>
    <s v="technology/wearables"/>
    <n v="1.3333333333333333E-5"/>
    <n v="1"/>
    <s v="technology"/>
    <s v="wearables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5-30T05:39:06"/>
    <x v="1317"/>
    <n v="1469109600"/>
    <n v="1464586746"/>
    <b v="0"/>
    <n v="19"/>
    <b v="0"/>
    <s v="technology/wearables"/>
    <n v="5.7334999999999997E-2"/>
    <n v="603.53"/>
    <s v="technology"/>
    <s v="wearables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4-12-12T01:02:52"/>
    <x v="1318"/>
    <n v="1420938172"/>
    <n v="1418346172"/>
    <b v="0"/>
    <n v="135"/>
    <b v="0"/>
    <s v="technology/wearables"/>
    <n v="0.15325"/>
    <n v="45.41"/>
    <s v="technology"/>
    <s v="wearables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6-26T19:29:25"/>
    <x v="1319"/>
    <n v="1405094400"/>
    <n v="1403810965"/>
    <b v="0"/>
    <n v="9"/>
    <b v="0"/>
    <s v="technology/wearables"/>
    <n v="0.15103448275862069"/>
    <n v="97.33"/>
    <s v="technology"/>
    <s v="wearables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01T16:34:06"/>
    <x v="1320"/>
    <n v="1483138800"/>
    <n v="1480610046"/>
    <b v="0"/>
    <n v="3"/>
    <b v="0"/>
    <s v="technology/wearables"/>
    <n v="5.0299999999999997E-3"/>
    <n v="167.67"/>
    <s v="technology"/>
    <s v="wearables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1-23T17:58:57"/>
    <x v="1321"/>
    <n v="1482515937"/>
    <n v="1479923937"/>
    <b v="0"/>
    <n v="7"/>
    <b v="0"/>
    <s v="technology/wearables"/>
    <n v="1.3028138528138528E-2"/>
    <n v="859.86"/>
    <s v="technology"/>
    <s v="wearables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4-21T15:45:25"/>
    <x v="1322"/>
    <n v="1432223125"/>
    <n v="1429631125"/>
    <b v="0"/>
    <n v="4"/>
    <b v="0"/>
    <s v="technology/wearables"/>
    <n v="3.0285714285714286E-3"/>
    <n v="26.5"/>
    <s v="technology"/>
    <s v="wearables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3-22T16:45:46"/>
    <x v="1323"/>
    <n v="1461653700"/>
    <n v="1458665146"/>
    <b v="0"/>
    <n v="44"/>
    <b v="0"/>
    <s v="technology/wearables"/>
    <n v="8.8800000000000004E-2"/>
    <n v="30.27"/>
    <s v="technology"/>
    <s v="wearables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09-13T15:12:32"/>
    <x v="1324"/>
    <n v="1476371552"/>
    <n v="1473779552"/>
    <b v="0"/>
    <n v="90"/>
    <b v="0"/>
    <s v="technology/wearables"/>
    <n v="9.8400000000000001E-2"/>
    <n v="54.67"/>
    <s v="technology"/>
    <s v="wearables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1-30T02:03:55"/>
    <x v="1325"/>
    <n v="1483063435"/>
    <n v="1480471435"/>
    <b v="0"/>
    <n v="8"/>
    <b v="0"/>
    <s v="technology/wearables"/>
    <n v="2.4299999999999999E-2"/>
    <n v="60.75"/>
    <s v="technology"/>
    <s v="wearables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4-12-01T19:00:28"/>
    <x v="1326"/>
    <n v="1421348428"/>
    <n v="1417460428"/>
    <b v="0"/>
    <n v="11"/>
    <b v="0"/>
    <s v="technology/wearables"/>
    <n v="1.1299999999999999E-2"/>
    <n v="102.73"/>
    <s v="technology"/>
    <s v="wearables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4-29T16:17:15"/>
    <x v="1327"/>
    <n v="1432916235"/>
    <n v="1430324235"/>
    <b v="0"/>
    <n v="41"/>
    <b v="0"/>
    <s v="technology/wearables"/>
    <n v="3.5520833333333335E-2"/>
    <n v="41.59"/>
    <s v="technology"/>
    <s v="wearables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08-30T15:25:34"/>
    <x v="1328"/>
    <n v="1476458734"/>
    <n v="1472570734"/>
    <b v="0"/>
    <n v="15"/>
    <b v="0"/>
    <s v="technology/wearables"/>
    <n v="2.3306666666666667E-2"/>
    <n v="116.53"/>
    <s v="technology"/>
    <s v="wearables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0-23T05:19:05"/>
    <x v="1329"/>
    <n v="1417501145"/>
    <n v="1414041545"/>
    <b v="0"/>
    <n v="9"/>
    <b v="0"/>
    <s v="technology/wearables"/>
    <n v="8.1600000000000006E-3"/>
    <n v="45.33"/>
    <s v="technology"/>
    <s v="wearables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6-01T06:38:29"/>
    <x v="1330"/>
    <n v="1467432000"/>
    <n v="1464763109"/>
    <b v="0"/>
    <n v="50"/>
    <b v="0"/>
    <s v="technology/wearables"/>
    <n v="0.22494285714285714"/>
    <n v="157.46"/>
    <s v="technology"/>
    <s v="wearables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7-18T12:05:54"/>
    <x v="1331"/>
    <n v="1471435554"/>
    <n v="1468843554"/>
    <b v="0"/>
    <n v="34"/>
    <b v="0"/>
    <s v="technology/wearables"/>
    <n v="1.3668E-2"/>
    <n v="100.5"/>
    <s v="technology"/>
    <s v="wearables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6-12-28T01:26:48"/>
    <x v="1332"/>
    <n v="1485480408"/>
    <n v="1482888408"/>
    <b v="0"/>
    <n v="0"/>
    <b v="0"/>
    <s v="technology/wearables"/>
    <n v="0"/>
    <e v="#DIV/0!"/>
    <s v="technology"/>
    <s v="wearables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6-16T02:33:45"/>
    <x v="1333"/>
    <n v="1405478025"/>
    <n v="1402886025"/>
    <b v="0"/>
    <n v="0"/>
    <b v="0"/>
    <s v="technology/wearables"/>
    <n v="0"/>
    <e v="#DIV/0!"/>
    <s v="technology"/>
    <s v="wearables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2-10T18:34:47"/>
    <x v="1334"/>
    <n v="1457721287"/>
    <n v="1455129287"/>
    <b v="0"/>
    <n v="276"/>
    <b v="0"/>
    <s v="technology/wearables"/>
    <n v="0.10754135338345865"/>
    <n v="51.82"/>
    <s v="technology"/>
    <s v="wearables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1-05T22:28:22"/>
    <x v="1335"/>
    <n v="1449354502"/>
    <n v="1446762502"/>
    <b v="0"/>
    <n v="16"/>
    <b v="0"/>
    <s v="technology/wearables"/>
    <n v="0.1976"/>
    <n v="308.75"/>
    <s v="technology"/>
    <s v="wearables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1-12T20:43:48"/>
    <x v="1336"/>
    <n v="1418849028"/>
    <n v="1415825028"/>
    <b v="0"/>
    <n v="224"/>
    <b v="0"/>
    <s v="technology/wearables"/>
    <n v="0.84946999999999995"/>
    <n v="379.23"/>
    <s v="technology"/>
    <s v="wearables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2-01T13:51:19"/>
    <x v="1337"/>
    <n v="1488549079"/>
    <n v="1485957079"/>
    <b v="0"/>
    <n v="140"/>
    <b v="0"/>
    <s v="technology/wearables"/>
    <n v="0.49381999999999998"/>
    <n v="176.36"/>
    <s v="technology"/>
    <s v="wearables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7-03T19:17:13"/>
    <x v="1338"/>
    <n v="1438543033"/>
    <n v="1435951033"/>
    <b v="0"/>
    <n v="15"/>
    <b v="0"/>
    <s v="technology/wearables"/>
    <n v="3.3033333333333331E-2"/>
    <n v="66.069999999999993"/>
    <s v="technology"/>
    <s v="wearables"/>
  </r>
  <r>
    <s v="Linkoo (Canceled)"/>
    <s v="World's Smallest customizable Phone &amp; GPS Watch for kids !"/>
    <n v="50000"/>
    <n v="3317"/>
    <x v="1"/>
    <s v="US"/>
    <s v="USD"/>
    <d v="2014-10-24T15:31:55"/>
    <x v="1339"/>
    <n v="1418056315"/>
    <n v="1414164715"/>
    <b v="0"/>
    <n v="37"/>
    <b v="0"/>
    <s v="technology/wearables"/>
    <n v="6.6339999999999996E-2"/>
    <n v="89.65"/>
    <s v="technology"/>
    <s v="wearables"/>
  </r>
  <r>
    <s v="Glass Designs (Canceled)"/>
    <s v="I would like to make nicer, more stylish looking frames for the Google Glass using 3D printing technology."/>
    <n v="1680"/>
    <n v="0"/>
    <x v="1"/>
    <s v="US"/>
    <s v="USD"/>
    <d v="2014-07-16T14:17:33"/>
    <x v="1340"/>
    <n v="1408112253"/>
    <n v="1405520253"/>
    <b v="0"/>
    <n v="0"/>
    <b v="0"/>
    <s v="technology/wearables"/>
    <n v="0"/>
    <e v="#DIV/0!"/>
    <s v="technology"/>
    <s v="wearables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08-30T14:58:37"/>
    <x v="1341"/>
    <n v="1475333917"/>
    <n v="1472569117"/>
    <b v="0"/>
    <n v="46"/>
    <b v="0"/>
    <s v="technology/wearables"/>
    <n v="0.7036"/>
    <n v="382.39"/>
    <s v="technology"/>
    <s v="wearables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6-17T19:35:39"/>
    <x v="1342"/>
    <n v="1437161739"/>
    <n v="1434569739"/>
    <b v="0"/>
    <n v="1"/>
    <b v="0"/>
    <s v="technology/wearables"/>
    <n v="2E-3"/>
    <n v="100"/>
    <s v="technology"/>
    <s v="wearables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6-21T12:38:03"/>
    <x v="1343"/>
    <n v="1471579140"/>
    <n v="1466512683"/>
    <b v="0"/>
    <n v="323"/>
    <b v="0"/>
    <s v="technology/wearables"/>
    <n v="1.02298"/>
    <n v="158.36000000000001"/>
    <s v="technology"/>
    <s v="wearables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01T18:57:19"/>
    <x v="1344"/>
    <n v="1467313039"/>
    <n v="1464807439"/>
    <b v="0"/>
    <n v="139"/>
    <b v="1"/>
    <s v="publishing/nonfiction"/>
    <n v="3.7773333333333334"/>
    <n v="40.76"/>
    <s v="publishing"/>
    <s v="nonfiction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6-09T19:32:39"/>
    <x v="1345"/>
    <n v="1405366359"/>
    <n v="1402342359"/>
    <b v="0"/>
    <n v="7"/>
    <b v="1"/>
    <s v="publishing/nonfiction"/>
    <n v="1.25"/>
    <n v="53.57"/>
    <s v="publishing"/>
    <s v="nonfiction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d v="2013-05-28T01:49:11"/>
    <x v="1346"/>
    <n v="1372297751"/>
    <n v="1369705751"/>
    <b v="0"/>
    <n v="149"/>
    <b v="1"/>
    <s v="publishing/nonfiction"/>
    <n v="1.473265306122449"/>
    <n v="48.45"/>
    <s v="publishing"/>
    <s v="nonfiction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2-05T15:18:45"/>
    <x v="1347"/>
    <n v="1425741525"/>
    <n v="1423149525"/>
    <b v="0"/>
    <n v="31"/>
    <b v="1"/>
    <s v="publishing/nonfiction"/>
    <n v="1.022"/>
    <n v="82.42"/>
    <s v="publishing"/>
    <s v="nonfiction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1-20T12:08:53"/>
    <x v="1348"/>
    <n v="1418904533"/>
    <n v="1416485333"/>
    <b v="0"/>
    <n v="26"/>
    <b v="1"/>
    <s v="publishing/nonfiction"/>
    <n v="1.018723404255319"/>
    <n v="230.19"/>
    <s v="publishing"/>
    <s v="nonfiction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1-09T07:58:55"/>
    <x v="1349"/>
    <n v="1450249140"/>
    <n v="1447055935"/>
    <b v="0"/>
    <n v="172"/>
    <b v="1"/>
    <s v="publishing/nonfiction"/>
    <n v="2.0419999999999998"/>
    <n v="59.36"/>
    <s v="publishing"/>
    <s v="nonfiction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1-26T00:18:54"/>
    <x v="1350"/>
    <n v="1451089134"/>
    <n v="1448497134"/>
    <b v="0"/>
    <n v="78"/>
    <b v="1"/>
    <s v="publishing/nonfiction"/>
    <n v="1.0405"/>
    <n v="66.7"/>
    <s v="publishing"/>
    <s v="nonfiction"/>
  </r>
  <r>
    <s v="Purpose: Your Journey To Find Meaning"/>
    <s v="Discover your purpose, live a more fulfilling life, leave a positive footprint on society."/>
    <n v="20000"/>
    <n v="20253"/>
    <x v="0"/>
    <s v="US"/>
    <s v="USD"/>
    <d v="2016-01-13T17:45:44"/>
    <x v="1351"/>
    <n v="1455299144"/>
    <n v="1452707144"/>
    <b v="0"/>
    <n v="120"/>
    <b v="1"/>
    <s v="publishing/nonfiction"/>
    <n v="1.0126500000000001"/>
    <n v="168.78"/>
    <s v="publishing"/>
    <s v="nonfiction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7-15T13:52:46"/>
    <x v="1352"/>
    <n v="1441425540"/>
    <n v="1436968366"/>
    <b v="0"/>
    <n v="227"/>
    <b v="1"/>
    <s v="publishing/nonfiction"/>
    <n v="1.3613999999999999"/>
    <n v="59.97"/>
    <s v="publishing"/>
    <s v="nonfiction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2-04T02:49:48"/>
    <x v="1353"/>
    <n v="1362960000"/>
    <n v="1359946188"/>
    <b v="0"/>
    <n v="42"/>
    <b v="1"/>
    <s v="publishing/nonfiction"/>
    <n v="1.3360000000000001"/>
    <n v="31.81"/>
    <s v="publishing"/>
    <s v="nonfiction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5-12T19:22:59"/>
    <x v="1354"/>
    <n v="1465672979"/>
    <n v="1463080979"/>
    <b v="0"/>
    <n v="64"/>
    <b v="1"/>
    <s v="publishing/nonfiction"/>
    <n v="1.3025"/>
    <n v="24.42"/>
    <s v="publishing"/>
    <s v="nonfiction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0-31T06:06:45"/>
    <x v="1355"/>
    <n v="1354269600"/>
    <n v="1351663605"/>
    <b v="0"/>
    <n v="121"/>
    <b v="1"/>
    <s v="publishing/nonfiction"/>
    <n v="1.2267999999999999"/>
    <n v="25.35"/>
    <s v="publishing"/>
    <s v="nonfiction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6-05T00:56:00"/>
    <x v="1356"/>
    <n v="1372985760"/>
    <n v="1370393760"/>
    <b v="0"/>
    <n v="87"/>
    <b v="1"/>
    <s v="publishing/nonfiction"/>
    <n v="1.8281058823529412"/>
    <n v="71.44"/>
    <s v="publishing"/>
    <s v="nonfiction"/>
  </r>
  <r>
    <s v="Becoming Alicia"/>
    <s v="The search for identity leads one young woman to Mexico, where she follows her grandfather's journey back to America."/>
    <n v="2000"/>
    <n v="2506"/>
    <x v="0"/>
    <s v="US"/>
    <s v="USD"/>
    <d v="2013-01-30T23:05:37"/>
    <x v="1357"/>
    <n v="1362117540"/>
    <n v="1359587137"/>
    <b v="0"/>
    <n v="65"/>
    <b v="1"/>
    <s v="publishing/nonfiction"/>
    <n v="1.2529999999999999"/>
    <n v="38.549999999999997"/>
    <s v="publishing"/>
    <s v="nonfiction"/>
  </r>
  <r>
    <s v="The Masada Story Project"/>
    <s v="I am working on a book about what people do when they visit Masada, an ancient fortress in the Judean desert."/>
    <n v="3000"/>
    <n v="3350"/>
    <x v="0"/>
    <s v="US"/>
    <s v="USD"/>
    <d v="2011-05-26T13:42:03"/>
    <x v="1358"/>
    <n v="1309009323"/>
    <n v="1306417323"/>
    <b v="0"/>
    <n v="49"/>
    <b v="1"/>
    <s v="publishing/nonfiction"/>
    <n v="1.1166666666666667"/>
    <n v="68.37"/>
    <s v="publishing"/>
    <s v="nonfiction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5-05T19:33:10"/>
    <x v="1359"/>
    <n v="1309980790"/>
    <n v="1304623990"/>
    <b v="0"/>
    <n v="19"/>
    <b v="1"/>
    <s v="publishing/nonfiction"/>
    <n v="1.1575757575757575"/>
    <n v="40.21"/>
    <s v="publishing"/>
    <s v="nonfiction"/>
  </r>
  <r>
    <s v="So Bad, It's Good! - A Book of Bad Movies"/>
    <s v="So Bad, It's Good! is a guide to finding the best films for your bad movie night."/>
    <n v="1500"/>
    <n v="2598"/>
    <x v="0"/>
    <s v="US"/>
    <s v="USD"/>
    <d v="2012-07-05T21:37:00"/>
    <x v="1360"/>
    <n v="1343943420"/>
    <n v="1341524220"/>
    <b v="0"/>
    <n v="81"/>
    <b v="1"/>
    <s v="publishing/nonfiction"/>
    <n v="1.732"/>
    <n v="32.07"/>
    <s v="publishing"/>
    <s v="nonfiction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5-22T17:12:52"/>
    <x v="1361"/>
    <n v="1403370772"/>
    <n v="1400778772"/>
    <b v="0"/>
    <n v="264"/>
    <b v="1"/>
    <s v="publishing/nonfiction"/>
    <n v="1.2598333333333334"/>
    <n v="28.63"/>
    <s v="publishing"/>
    <s v="nonfiction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7-09T22:25:31"/>
    <x v="1362"/>
    <n v="1378592731"/>
    <n v="1373408731"/>
    <b v="0"/>
    <n v="25"/>
    <b v="1"/>
    <s v="publishing/nonfiction"/>
    <n v="1.091"/>
    <n v="43.64"/>
    <s v="publishing"/>
    <s v="nonfiction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1-27T20:15:27"/>
    <x v="1363"/>
    <n v="1455523140"/>
    <n v="1453925727"/>
    <b v="0"/>
    <n v="5"/>
    <b v="1"/>
    <s v="publishing/nonfiction"/>
    <n v="1"/>
    <n v="40"/>
    <s v="publishing"/>
    <s v="nonfiction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4-11-08T16:41:46"/>
    <x v="1364"/>
    <n v="1420648906"/>
    <n v="1415464906"/>
    <b v="0"/>
    <n v="144"/>
    <b v="1"/>
    <s v="music/rock"/>
    <n v="1.1864285714285714"/>
    <n v="346.04"/>
    <s v="music"/>
    <s v="rock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2-14T17:35:52"/>
    <x v="1365"/>
    <n v="1426523752"/>
    <n v="1423935352"/>
    <b v="0"/>
    <n v="92"/>
    <b v="1"/>
    <s v="music/rock"/>
    <n v="1.0026666666666666"/>
    <n v="81.739999999999995"/>
    <s v="music"/>
    <s v="rock"/>
  </r>
  <r>
    <s v="Kick It! A Tribute to the A.K.s"/>
    <s v="A musical memorial for Alexi Petersen."/>
    <n v="7500"/>
    <n v="9486.69"/>
    <x v="0"/>
    <s v="US"/>
    <s v="USD"/>
    <d v="2014-10-12T23:54:23"/>
    <x v="1366"/>
    <n v="1417049663"/>
    <n v="1413158063"/>
    <b v="0"/>
    <n v="147"/>
    <b v="1"/>
    <s v="music/rock"/>
    <n v="1.2648920000000001"/>
    <n v="64.540000000000006"/>
    <s v="music"/>
    <s v="rock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0-15T00:04:10"/>
    <x v="1367"/>
    <n v="1447463050"/>
    <n v="1444867450"/>
    <b v="0"/>
    <n v="90"/>
    <b v="1"/>
    <s v="music/rock"/>
    <n v="1.1426000000000001"/>
    <n v="63.48"/>
    <s v="music"/>
    <s v="rock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5-22T04:34:54"/>
    <x v="1368"/>
    <n v="1434342894"/>
    <n v="1432269294"/>
    <b v="0"/>
    <n v="87"/>
    <b v="1"/>
    <s v="music/rock"/>
    <n v="1.107"/>
    <n v="63.62"/>
    <s v="music"/>
    <s v="rock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3-12T14:15:46"/>
    <x v="1369"/>
    <n v="1397225746"/>
    <n v="1394633746"/>
    <b v="0"/>
    <n v="406"/>
    <b v="1"/>
    <s v="music/rock"/>
    <n v="1.0534805315203954"/>
    <n v="83.97"/>
    <s v="music"/>
    <s v="rock"/>
  </r>
  <r>
    <s v="Food On You presents Baby's First Parental Advisory"/>
    <s v="Songs about the first year of parenthood, often inappropriate for children"/>
    <n v="1500"/>
    <n v="1555"/>
    <x v="0"/>
    <s v="US"/>
    <s v="USD"/>
    <d v="2013-10-01T00:04:50"/>
    <x v="1370"/>
    <n v="1381881890"/>
    <n v="1380585890"/>
    <b v="0"/>
    <n v="20"/>
    <b v="1"/>
    <s v="music/rock"/>
    <n v="1.0366666666666666"/>
    <n v="77.75"/>
    <s v="music"/>
    <s v="rock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4-07T18:12:22"/>
    <x v="1371"/>
    <n v="1431022342"/>
    <n v="1428430342"/>
    <b v="0"/>
    <n v="70"/>
    <b v="1"/>
    <s v="music/rock"/>
    <n v="1.0708672667523933"/>
    <n v="107.07"/>
    <s v="music"/>
    <s v="rock"/>
  </r>
  <r>
    <s v="Ted Lukas &amp; the Misled new CD - &quot;FEED&quot;"/>
    <s v="Please help us raise funds to press our new CD!"/>
    <n v="500"/>
    <n v="620"/>
    <x v="0"/>
    <s v="US"/>
    <s v="USD"/>
    <d v="2012-06-12T17:45:32"/>
    <x v="1372"/>
    <n v="1342115132"/>
    <n v="1339523132"/>
    <b v="0"/>
    <n v="16"/>
    <b v="1"/>
    <s v="music/rock"/>
    <n v="1.24"/>
    <n v="38.75"/>
    <s v="music"/>
    <s v="rock"/>
  </r>
  <r>
    <s v="Broccoli Samurai: Tour Van or Bust!"/>
    <s v="Help Broccoli Samurai raise money to get a new van and continue bringing you the jams!"/>
    <n v="10000"/>
    <n v="10501"/>
    <x v="0"/>
    <s v="US"/>
    <s v="USD"/>
    <d v="2016-11-30T22:50:33"/>
    <x v="1373"/>
    <n v="1483138233"/>
    <n v="1480546233"/>
    <b v="0"/>
    <n v="52"/>
    <b v="1"/>
    <s v="music/rock"/>
    <n v="1.0501"/>
    <n v="201.94"/>
    <s v="music"/>
    <s v="rock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2-24T03:53:08"/>
    <x v="1374"/>
    <n v="1458874388"/>
    <n v="1456285988"/>
    <b v="0"/>
    <n v="66"/>
    <b v="1"/>
    <s v="music/rock"/>
    <n v="1.8946666666666667"/>
    <n v="43.06"/>
    <s v="music"/>
    <s v="rock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6-12-16T01:35:19"/>
    <x v="1375"/>
    <n v="1484444119"/>
    <n v="1481852119"/>
    <b v="0"/>
    <n v="109"/>
    <b v="1"/>
    <s v="music/rock"/>
    <n v="1.7132499999999999"/>
    <n v="62.87"/>
    <s v="music"/>
    <s v="rock"/>
  </r>
  <r>
    <s v="Dead Pirates / HIGHMARE LP 2nd pressing"/>
    <s v="Dead Pirates are planning a second pressing of HIGHMARE LP, who wants one ?"/>
    <n v="3700"/>
    <n v="9342"/>
    <x v="0"/>
    <s v="GB"/>
    <s v="GBP"/>
    <d v="2016-11-03T16:03:26"/>
    <x v="1376"/>
    <n v="1480784606"/>
    <n v="1478189006"/>
    <b v="0"/>
    <n v="168"/>
    <b v="1"/>
    <s v="music/rock"/>
    <n v="2.5248648648648651"/>
    <n v="55.61"/>
    <s v="music"/>
    <s v="rock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1-12T05:16:10"/>
    <x v="1377"/>
    <n v="1486095060"/>
    <n v="1484198170"/>
    <b v="0"/>
    <n v="31"/>
    <b v="1"/>
    <s v="music/rock"/>
    <n v="1.1615384615384616"/>
    <n v="48.71"/>
    <s v="music"/>
    <s v="rock"/>
  </r>
  <r>
    <s v="SIX BY SEVEN"/>
    <s v="A psychedelic post rock masterpiece!"/>
    <n v="2000"/>
    <n v="4067"/>
    <x v="0"/>
    <s v="GB"/>
    <s v="GBP"/>
    <d v="2016-07-17T18:13:30"/>
    <x v="1378"/>
    <n v="1470075210"/>
    <n v="1468779210"/>
    <b v="0"/>
    <n v="133"/>
    <b v="1"/>
    <s v="music/rock"/>
    <n v="2.0335000000000001"/>
    <n v="30.58"/>
    <s v="music"/>
    <s v="rock"/>
  </r>
  <r>
    <s v="J. Walter Makes a Record"/>
    <s v="---------The long-awaited debut full-length from Justin Ruddy--------"/>
    <n v="10000"/>
    <n v="11160"/>
    <x v="0"/>
    <s v="US"/>
    <s v="USD"/>
    <d v="2015-05-06T11:47:56"/>
    <x v="1379"/>
    <n v="1433504876"/>
    <n v="1430912876"/>
    <b v="0"/>
    <n v="151"/>
    <b v="1"/>
    <s v="music/rock"/>
    <n v="1.1160000000000001"/>
    <n v="73.91"/>
    <s v="music"/>
    <s v="rock"/>
  </r>
  <r>
    <s v="BARNFEST 2015"/>
    <s v="A DIY MUSIC FESTIVAL FROM ST. LOUIS MO! Bands make their own festival, help make it legit!"/>
    <n v="25"/>
    <n v="106"/>
    <x v="0"/>
    <s v="US"/>
    <s v="USD"/>
    <d v="2015-05-17T18:18:26"/>
    <x v="1380"/>
    <n v="1433815200"/>
    <n v="1431886706"/>
    <b v="0"/>
    <n v="5"/>
    <b v="1"/>
    <s v="music/rock"/>
    <n v="4.24"/>
    <n v="21.2"/>
    <s v="music"/>
    <s v="rock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1-29T05:08:45"/>
    <x v="1381"/>
    <n v="1482988125"/>
    <n v="1480396125"/>
    <b v="0"/>
    <n v="73"/>
    <b v="1"/>
    <s v="music/rock"/>
    <n v="1.071"/>
    <n v="73.36"/>
    <s v="music"/>
    <s v="rock"/>
  </r>
  <r>
    <s v="The Floorwalkers New Album!"/>
    <s v="We're making a new record -- independently! We've got some great new songs we're really excited to bring to you!"/>
    <n v="8000"/>
    <n v="8349"/>
    <x v="0"/>
    <s v="US"/>
    <s v="USD"/>
    <d v="2013-04-06T19:12:16"/>
    <x v="1382"/>
    <n v="1367867536"/>
    <n v="1365275536"/>
    <b v="0"/>
    <n v="148"/>
    <b v="1"/>
    <s v="music/rock"/>
    <n v="1.043625"/>
    <n v="56.41"/>
    <s v="music"/>
    <s v="rock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03T01:47:58"/>
    <x v="1383"/>
    <n v="1482457678"/>
    <n v="1480729678"/>
    <b v="0"/>
    <n v="93"/>
    <b v="1"/>
    <s v="music/rock"/>
    <n v="2.124090909090909"/>
    <n v="50.25"/>
    <s v="music"/>
    <s v="rock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6-05T17:38:42"/>
    <x v="1384"/>
    <n v="1436117922"/>
    <n v="1433525922"/>
    <b v="0"/>
    <n v="63"/>
    <b v="1"/>
    <s v="music/rock"/>
    <n v="1.2408571428571429"/>
    <n v="68.94"/>
    <s v="music"/>
    <s v="rock"/>
  </r>
  <r>
    <s v="Chi Might Project"/>
    <s v="Musicians, singers &amp; songwriters from all over the world collaborate via YouTube in order to create an amazing album!"/>
    <n v="8000"/>
    <n v="8832.49"/>
    <x v="0"/>
    <s v="DE"/>
    <s v="EUR"/>
    <d v="2016-03-04T16:32:01"/>
    <x v="1385"/>
    <n v="1461931860"/>
    <n v="1457109121"/>
    <b v="0"/>
    <n v="134"/>
    <b v="1"/>
    <s v="music/rock"/>
    <n v="1.10406125"/>
    <n v="65.91"/>
    <s v="music"/>
    <s v="rock"/>
  </r>
  <r>
    <s v="MALTESE CROSS: The First Album"/>
    <s v="We are a classic hard rock/heavy metal band just trying to keep rock alive!"/>
    <n v="400"/>
    <n v="875"/>
    <x v="0"/>
    <s v="US"/>
    <s v="USD"/>
    <d v="2015-06-29T15:31:29"/>
    <x v="1386"/>
    <n v="1438183889"/>
    <n v="1435591889"/>
    <b v="0"/>
    <n v="14"/>
    <b v="1"/>
    <s v="music/rock"/>
    <n v="2.1875"/>
    <n v="62.5"/>
    <s v="music"/>
    <s v="rock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5-02T22:06:35"/>
    <x v="1387"/>
    <n v="1433305800"/>
    <n v="1430604395"/>
    <b v="0"/>
    <n v="78"/>
    <b v="1"/>
    <s v="music/rock"/>
    <n v="1.36625"/>
    <n v="70.06"/>
    <s v="music"/>
    <s v="rock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09-21T14:45:17"/>
    <x v="1388"/>
    <n v="1476720840"/>
    <n v="1474469117"/>
    <b v="0"/>
    <n v="112"/>
    <b v="1"/>
    <s v="music/rock"/>
    <n v="1.348074"/>
    <n v="60.18"/>
    <s v="music"/>
    <s v="rock"/>
  </r>
  <r>
    <s v="Pre-order DANCEHALL's first record!!!"/>
    <s v="Help fund the pressing of DANCEHALL's first record by pre-ordering it in advance!!!"/>
    <n v="500"/>
    <n v="727"/>
    <x v="0"/>
    <s v="GB"/>
    <s v="GBP"/>
    <d v="2016-07-14T11:32:37"/>
    <x v="1389"/>
    <n v="1471087957"/>
    <n v="1468495957"/>
    <b v="0"/>
    <n v="34"/>
    <b v="1"/>
    <s v="music/rock"/>
    <n v="1.454"/>
    <n v="21.38"/>
    <s v="music"/>
    <s v="rock"/>
  </r>
  <r>
    <s v="New Music Video/Artist Development"/>
    <s v="Breakout Artist Management will be working with us on a brand new music video and we need your help!"/>
    <n v="2800"/>
    <n v="3055"/>
    <x v="0"/>
    <s v="US"/>
    <s v="USD"/>
    <d v="2015-03-24T19:16:46"/>
    <x v="1390"/>
    <n v="1430154720"/>
    <n v="1427224606"/>
    <b v="0"/>
    <n v="19"/>
    <b v="1"/>
    <s v="music/rock"/>
    <n v="1.0910714285714285"/>
    <n v="160.79"/>
    <s v="music"/>
    <s v="rock"/>
  </r>
  <r>
    <s v="Rules and Regulations"/>
    <s v="With the money donated through this project we intend on investing in sound equipment for live shows"/>
    <n v="500"/>
    <n v="551"/>
    <x v="0"/>
    <s v="US"/>
    <s v="USD"/>
    <d v="2015-07-08T15:36:58"/>
    <x v="1391"/>
    <n v="1440219540"/>
    <n v="1436369818"/>
    <b v="0"/>
    <n v="13"/>
    <b v="1"/>
    <s v="music/rock"/>
    <n v="1.1020000000000001"/>
    <n v="42.38"/>
    <s v="music"/>
    <s v="rock"/>
  </r>
  <r>
    <s v="Telesomniac's Debut Album"/>
    <s v="Telesomniac is a rock band from Provo, UT releasing their debut album Thirty-One Flashes in the Dark."/>
    <n v="2500"/>
    <n v="2841"/>
    <x v="0"/>
    <s v="US"/>
    <s v="USD"/>
    <d v="2016-02-01T03:43:06"/>
    <x v="1392"/>
    <n v="1456976586"/>
    <n v="1454298186"/>
    <b v="0"/>
    <n v="104"/>
    <b v="1"/>
    <s v="music/rock"/>
    <n v="1.1364000000000001"/>
    <n v="27.32"/>
    <s v="music"/>
    <s v="rock"/>
  </r>
  <r>
    <s v="WolfHunt | Social Commentary Rock Project"/>
    <s v="Rock n' Roll tales of our times"/>
    <n v="10000"/>
    <n v="10235"/>
    <x v="0"/>
    <s v="US"/>
    <s v="USD"/>
    <d v="2016-07-02T16:22:03"/>
    <x v="1393"/>
    <n v="1470068523"/>
    <n v="1467476523"/>
    <b v="0"/>
    <n v="52"/>
    <b v="1"/>
    <s v="music/rock"/>
    <n v="1.0235000000000001"/>
    <n v="196.83"/>
    <s v="music"/>
    <s v="rock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1-17T03:28:46"/>
    <x v="1394"/>
    <n v="1488337200"/>
    <n v="1484623726"/>
    <b v="0"/>
    <n v="17"/>
    <b v="1"/>
    <s v="music/rock"/>
    <n v="1.2213333333333334"/>
    <n v="53.88"/>
    <s v="music"/>
    <s v="rock"/>
  </r>
  <r>
    <s v="Quiet Oaks Full Length Album"/>
    <s v="Help Quiet Oaks record their debut album!!!"/>
    <n v="3500"/>
    <n v="3916"/>
    <x v="0"/>
    <s v="US"/>
    <s v="USD"/>
    <d v="2016-12-15T21:48:01"/>
    <x v="1395"/>
    <n v="1484430481"/>
    <n v="1481838481"/>
    <b v="0"/>
    <n v="82"/>
    <b v="1"/>
    <s v="music/rock"/>
    <n v="1.1188571428571428"/>
    <n v="47.76"/>
    <s v="music"/>
    <s v="rock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1-14T23:58:02"/>
    <x v="1396"/>
    <n v="1423871882"/>
    <n v="1421279882"/>
    <b v="0"/>
    <n v="73"/>
    <b v="1"/>
    <s v="music/rock"/>
    <n v="1.073"/>
    <n v="88.19"/>
    <s v="music"/>
    <s v="rock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09-27T22:01:50"/>
    <x v="1397"/>
    <n v="1477603140"/>
    <n v="1475013710"/>
    <b v="0"/>
    <n v="158"/>
    <b v="1"/>
    <s v="music/rock"/>
    <n v="1.1385000000000001"/>
    <n v="72.06"/>
    <s v="music"/>
    <s v="rock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6-05T20:58:54"/>
    <x v="1398"/>
    <n v="1467752334"/>
    <n v="1465160334"/>
    <b v="0"/>
    <n v="65"/>
    <b v="1"/>
    <s v="music/rock"/>
    <n v="1.0968181818181819"/>
    <n v="74.25"/>
    <s v="music"/>
    <s v="rock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09-07T00:06:13"/>
    <x v="1399"/>
    <n v="1412640373"/>
    <n v="1410048373"/>
    <b v="0"/>
    <n v="184"/>
    <b v="1"/>
    <s v="music/rock"/>
    <n v="1.2614444444444444"/>
    <n v="61.7"/>
    <s v="music"/>
    <s v="rock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5-08T08:11:13"/>
    <x v="1400"/>
    <n v="1465709400"/>
    <n v="1462695073"/>
    <b v="0"/>
    <n v="34"/>
    <b v="1"/>
    <s v="music/rock"/>
    <n v="1.6742857142857144"/>
    <n v="17.239999999999998"/>
    <s v="music"/>
    <s v="rock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05T23:54:34"/>
    <x v="1401"/>
    <n v="1369612474"/>
    <n v="1367798074"/>
    <b v="0"/>
    <n v="240"/>
    <b v="1"/>
    <s v="music/rock"/>
    <n v="4.9652000000000003"/>
    <n v="51.72"/>
    <s v="music"/>
    <s v="rock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3-02T01:16:51"/>
    <x v="1402"/>
    <n v="1430439411"/>
    <n v="1425259011"/>
    <b v="0"/>
    <n v="113"/>
    <b v="1"/>
    <s v="music/rock"/>
    <n v="1.0915999999999999"/>
    <n v="24.15"/>
    <s v="music"/>
    <s v="rock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d v="2013-06-26T01:30:35"/>
    <x v="1403"/>
    <n v="1374802235"/>
    <n v="1372210235"/>
    <b v="0"/>
    <n v="66"/>
    <b v="1"/>
    <s v="music/rock"/>
    <n v="1.0257499999999999"/>
    <n v="62.17"/>
    <s v="music"/>
    <s v="rock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1-28T12:14:45"/>
    <x v="1404"/>
    <n v="1424607285"/>
    <n v="1422447285"/>
    <b v="1"/>
    <n v="5"/>
    <b v="0"/>
    <s v="publishing/translations"/>
    <n v="1.6620689655172414E-2"/>
    <n v="48.2"/>
    <s v="publishing"/>
    <s v="translations"/>
  </r>
  <r>
    <s v="The Bible translated into Emoticons"/>
    <s v="Will more people read the Bible if it were translated into Emoticons?"/>
    <n v="25000"/>
    <n v="105"/>
    <x v="2"/>
    <s v="US"/>
    <s v="USD"/>
    <d v="2014-10-29T16:20:01"/>
    <x v="1405"/>
    <n v="1417195201"/>
    <n v="1414599601"/>
    <b v="1"/>
    <n v="17"/>
    <b v="0"/>
    <s v="publishing/translations"/>
    <n v="4.1999999999999997E-3"/>
    <n v="6.18"/>
    <s v="publishing"/>
    <s v="translations"/>
  </r>
  <r>
    <s v="Man Down! Translation project"/>
    <s v="The White coat and the battle dress uniform"/>
    <n v="12000"/>
    <n v="15"/>
    <x v="2"/>
    <s v="IT"/>
    <s v="EUR"/>
    <d v="2015-10-20T10:23:27"/>
    <x v="1406"/>
    <n v="1449914400"/>
    <n v="1445336607"/>
    <b v="0"/>
    <n v="3"/>
    <b v="0"/>
    <s v="publishing/translations"/>
    <n v="1.25E-3"/>
    <n v="5"/>
    <s v="publishing"/>
    <s v="translations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7-18T12:52:58"/>
    <x v="1407"/>
    <n v="1407847978"/>
    <n v="1405687978"/>
    <b v="0"/>
    <n v="2"/>
    <b v="0"/>
    <s v="publishing/translations"/>
    <n v="5.0000000000000001E-3"/>
    <n v="7.5"/>
    <s v="publishing"/>
    <s v="translations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0-14T20:55:56"/>
    <x v="1408"/>
    <n v="1447451756"/>
    <n v="1444856156"/>
    <b v="0"/>
    <n v="6"/>
    <b v="0"/>
    <s v="publishing/translations"/>
    <n v="7.1999999999999995E-2"/>
    <n v="12"/>
    <s v="publishing"/>
    <s v="translations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4-11-02T03:12:15"/>
    <x v="1409"/>
    <n v="1420085535"/>
    <n v="1414897935"/>
    <b v="0"/>
    <n v="0"/>
    <b v="0"/>
    <s v="publishing/translations"/>
    <n v="0"/>
    <e v="#DIV/0!"/>
    <s v="publishing"/>
    <s v="translations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4-19T07:38:40"/>
    <x v="1410"/>
    <n v="1464939520"/>
    <n v="1461051520"/>
    <b v="0"/>
    <n v="1"/>
    <b v="0"/>
    <s v="publishing/translations"/>
    <n v="1.6666666666666666E-4"/>
    <n v="1"/>
    <s v="publishing"/>
    <s v="translations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1-09T01:25:00"/>
    <x v="1411"/>
    <n v="1423185900"/>
    <n v="1420766700"/>
    <b v="0"/>
    <n v="3"/>
    <b v="0"/>
    <s v="publishing/translations"/>
    <n v="2.3333333333333335E-3"/>
    <n v="2.33"/>
    <s v="publishing"/>
    <s v="translations"/>
  </r>
  <r>
    <s v="For overseas shogi fans! Shogi novel translation project"/>
    <s v="â€œClimbing Silver!â€- An English translation of the Young Adult Shogi novella"/>
    <n v="7000"/>
    <n v="320"/>
    <x v="2"/>
    <s v="US"/>
    <s v="USD"/>
    <d v="2014-11-04T01:31:39"/>
    <x v="1412"/>
    <n v="1417656699"/>
    <n v="1415064699"/>
    <b v="0"/>
    <n v="13"/>
    <b v="0"/>
    <s v="publishing/translations"/>
    <n v="4.5714285714285714E-2"/>
    <n v="24.62"/>
    <s v="publishing"/>
    <s v="translations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5-12-22T10:29:30"/>
    <x v="1413"/>
    <n v="1455964170"/>
    <n v="1450780170"/>
    <b v="0"/>
    <n v="1"/>
    <b v="0"/>
    <s v="publishing/translations"/>
    <n v="0.05"/>
    <n v="100"/>
    <s v="publishing"/>
    <s v="translations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6-12-04T06:04:27"/>
    <x v="1414"/>
    <n v="1483423467"/>
    <n v="1480831467"/>
    <b v="0"/>
    <n v="1"/>
    <b v="0"/>
    <s v="publishing/translations"/>
    <n v="2E-3"/>
    <n v="1"/>
    <s v="publishing"/>
    <s v="translations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7-07T16:13:11"/>
    <x v="1415"/>
    <n v="1439741591"/>
    <n v="1436285591"/>
    <b v="0"/>
    <n v="9"/>
    <b v="0"/>
    <s v="publishing/translations"/>
    <n v="0.18181818181818182"/>
    <n v="88.89"/>
    <s v="publishing"/>
    <s v="translations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0-22T22:13:39"/>
    <x v="1416"/>
    <n v="1448147619"/>
    <n v="1445552019"/>
    <b v="0"/>
    <n v="0"/>
    <b v="0"/>
    <s v="publishing/translations"/>
    <n v="0"/>
    <e v="#DIV/0!"/>
    <s v="publishing"/>
    <s v="translations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8-16T03:36:14"/>
    <x v="1417"/>
    <n v="1442315460"/>
    <n v="1439696174"/>
    <b v="0"/>
    <n v="2"/>
    <b v="0"/>
    <s v="publishing/translations"/>
    <n v="1.2222222222222223E-2"/>
    <n v="27.5"/>
    <s v="publishing"/>
    <s v="translations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1-26T10:57:14"/>
    <x v="1418"/>
    <n v="1456397834"/>
    <n v="1453805834"/>
    <b v="0"/>
    <n v="1"/>
    <b v="0"/>
    <s v="publishing/translations"/>
    <n v="2E-3"/>
    <n v="6"/>
    <s v="publishing"/>
    <s v="translations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09-09T10:56:59"/>
    <x v="1419"/>
    <n v="1476010619"/>
    <n v="1473418619"/>
    <b v="0"/>
    <n v="10"/>
    <b v="0"/>
    <s v="publishing/translations"/>
    <n v="7.0634920634920634E-2"/>
    <n v="44.5"/>
    <s v="publishing"/>
    <s v="translations"/>
  </r>
  <r>
    <s v="Shakespeare in the Hood - Romeo and Juliet"/>
    <s v="Help me butcher Shakespeare in a satirical fashion."/>
    <n v="110"/>
    <n v="3"/>
    <x v="2"/>
    <s v="US"/>
    <s v="USD"/>
    <d v="2016-06-03T16:01:26"/>
    <x v="1420"/>
    <n v="1467129686"/>
    <n v="1464969686"/>
    <b v="0"/>
    <n v="3"/>
    <b v="0"/>
    <s v="publishing/translations"/>
    <n v="2.7272727272727271E-2"/>
    <n v="1"/>
    <s v="publishing"/>
    <s v="translations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1-09T21:58:29"/>
    <x v="1421"/>
    <n v="1423432709"/>
    <n v="1420840709"/>
    <b v="0"/>
    <n v="2"/>
    <b v="0"/>
    <s v="publishing/translations"/>
    <n v="1E-3"/>
    <n v="100"/>
    <s v="publishing"/>
    <s v="translations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8-22T05:45:04"/>
    <x v="1422"/>
    <n v="1474436704"/>
    <n v="1471844704"/>
    <b v="0"/>
    <n v="2"/>
    <b v="0"/>
    <s v="publishing/translations"/>
    <n v="1.0399999999999999E-3"/>
    <n v="13"/>
    <s v="publishing"/>
    <s v="translations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5-12-02T08:38:51"/>
    <x v="1423"/>
    <n v="1451637531"/>
    <n v="1449045531"/>
    <b v="0"/>
    <n v="1"/>
    <b v="0"/>
    <s v="publishing/translations"/>
    <n v="3.3333333333333335E-3"/>
    <n v="100"/>
    <s v="publishing"/>
    <s v="translations"/>
  </r>
  <r>
    <s v="Subway Mantras"/>
    <s v="A short book of practical mantras that can be used every day of the week. Mantras are cogwheels of universal engines."/>
    <n v="7500"/>
    <n v="1527"/>
    <x v="2"/>
    <s v="US"/>
    <s v="USD"/>
    <d v="2016-11-02T17:13:22"/>
    <x v="1424"/>
    <n v="1479233602"/>
    <n v="1478106802"/>
    <b v="0"/>
    <n v="14"/>
    <b v="0"/>
    <s v="publishing/translations"/>
    <n v="0.2036"/>
    <n v="109.07"/>
    <s v="publishing"/>
    <s v="translations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3-30T03:09:19"/>
    <x v="1425"/>
    <n v="1430276959"/>
    <n v="1427684959"/>
    <b v="0"/>
    <n v="0"/>
    <b v="0"/>
    <s v="publishing/translations"/>
    <n v="0"/>
    <e v="#DIV/0!"/>
    <s v="publishing"/>
    <s v="translations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6-25T09:22:00"/>
    <x v="1426"/>
    <n v="1440408120"/>
    <n v="1435224120"/>
    <b v="0"/>
    <n v="0"/>
    <b v="0"/>
    <s v="publishing/translations"/>
    <n v="0"/>
    <e v="#DIV/0!"/>
    <s v="publishing"/>
    <s v="translations"/>
  </r>
  <r>
    <s v="WHAT CAN I DO?..."/>
    <s v="The book with advices that can save many lives._x000a_You will find here many case studies, extreme situations and solutions."/>
    <n v="5000"/>
    <n v="419"/>
    <x v="2"/>
    <s v="DE"/>
    <s v="EUR"/>
    <d v="2016-08-19T20:26:25"/>
    <x v="1427"/>
    <n v="1474230385"/>
    <n v="1471638385"/>
    <b v="0"/>
    <n v="4"/>
    <b v="0"/>
    <s v="publishing/translations"/>
    <n v="8.3799999999999999E-2"/>
    <n v="104.75"/>
    <s v="publishing"/>
    <s v="translations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3-03T09:06:57"/>
    <x v="1428"/>
    <n v="1459584417"/>
    <n v="1456996017"/>
    <b v="0"/>
    <n v="3"/>
    <b v="0"/>
    <s v="publishing/translations"/>
    <n v="4.4999999999999998E-2"/>
    <n v="15"/>
    <s v="publishing"/>
    <s v="translations"/>
  </r>
  <r>
    <s v="10 P.M."/>
    <s v="A guy in his 30's tries to live his &quot;American Dream&quot;, but quickly it turns into a nightmare. (A Novel)"/>
    <n v="10000"/>
    <n v="0"/>
    <x v="2"/>
    <s v="US"/>
    <s v="USD"/>
    <d v="2015-03-11T01:27:22"/>
    <x v="1429"/>
    <n v="1428629242"/>
    <n v="1426037242"/>
    <b v="0"/>
    <n v="0"/>
    <b v="0"/>
    <s v="publishing/translations"/>
    <n v="0"/>
    <e v="#DIV/0!"/>
    <s v="publishing"/>
    <s v="translations"/>
  </r>
  <r>
    <s v="Esoteric Project Management"/>
    <s v="Profesional translation and publishing of the book on unique synthesis of project management and meditation"/>
    <n v="5000"/>
    <n v="403"/>
    <x v="2"/>
    <s v="US"/>
    <s v="USD"/>
    <d v="2014-11-18T19:31:28"/>
    <x v="1430"/>
    <n v="1419017488"/>
    <n v="1416339088"/>
    <b v="0"/>
    <n v="5"/>
    <b v="0"/>
    <s v="publishing/translations"/>
    <n v="8.0600000000000005E-2"/>
    <n v="80.599999999999994"/>
    <s v="publishing"/>
    <s v="translations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0-27T05:03:36"/>
    <x v="1431"/>
    <n v="1448517816"/>
    <n v="1445922216"/>
    <b v="0"/>
    <n v="47"/>
    <b v="0"/>
    <s v="publishing/translations"/>
    <n v="0.31947058823529412"/>
    <n v="115.55"/>
    <s v="publishing"/>
    <s v="translations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d v="2015-06-20T18:43:48"/>
    <x v="1432"/>
    <n v="1437417828"/>
    <n v="1434825828"/>
    <b v="0"/>
    <n v="0"/>
    <b v="0"/>
    <s v="publishing/translations"/>
    <n v="0"/>
    <e v="#DIV/0!"/>
    <s v="publishing"/>
    <s v="translations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0-30T15:01:15"/>
    <x v="1433"/>
    <n v="1481367600"/>
    <n v="1477839675"/>
    <b v="0"/>
    <n v="10"/>
    <b v="0"/>
    <s v="publishing/translations"/>
    <n v="6.7083333333333328E-2"/>
    <n v="80.5"/>
    <s v="publishing"/>
    <s v="translations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5-18T18:24:38"/>
    <x v="1434"/>
    <n v="1433775600"/>
    <n v="1431973478"/>
    <b v="0"/>
    <n v="11"/>
    <b v="0"/>
    <s v="publishing/translations"/>
    <n v="9.987804878048781E-2"/>
    <n v="744.55"/>
    <s v="publishing"/>
    <s v="translations"/>
  </r>
  <r>
    <s v="Trilogy of Crystals, book 1, translation"/>
    <s v="English translation of the first book from a sword and sorcery Fantasy trilogy, by Paolo Parente"/>
    <n v="15000"/>
    <n v="15"/>
    <x v="2"/>
    <s v="IT"/>
    <s v="EUR"/>
    <d v="2015-09-11T18:43:40"/>
    <x v="1435"/>
    <n v="1444589020"/>
    <n v="1441997020"/>
    <b v="0"/>
    <n v="2"/>
    <b v="0"/>
    <s v="publishing/translations"/>
    <n v="1E-3"/>
    <n v="7.5"/>
    <s v="publishing"/>
    <s v="translations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1-22T08:24:17"/>
    <x v="1436"/>
    <n v="1456043057"/>
    <n v="1453451057"/>
    <b v="0"/>
    <n v="2"/>
    <b v="0"/>
    <s v="publishing/translations"/>
    <n v="7.7000000000000002E-3"/>
    <n v="38.5"/>
    <s v="publishing"/>
    <s v="translations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6-06T12:45:39"/>
    <x v="1437"/>
    <n v="1405227540"/>
    <n v="1402058739"/>
    <b v="0"/>
    <n v="22"/>
    <b v="0"/>
    <s v="publishing/translations"/>
    <n v="0.26900000000000002"/>
    <n v="36.68"/>
    <s v="publishing"/>
    <s v="translations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3-28T20:54:59"/>
    <x v="1438"/>
    <n v="1461765300"/>
    <n v="1459198499"/>
    <b v="0"/>
    <n v="8"/>
    <b v="0"/>
    <s v="publishing/translations"/>
    <n v="0.03"/>
    <n v="75"/>
    <s v="publishing"/>
    <s v="translations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2-05T19:55:01"/>
    <x v="1439"/>
    <n v="1425758101"/>
    <n v="1423166101"/>
    <b v="0"/>
    <n v="6"/>
    <b v="0"/>
    <s v="publishing/translations"/>
    <n v="6.6055045871559637E-2"/>
    <n v="30"/>
    <s v="publishing"/>
    <s v="translations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4-26T17:57:43"/>
    <x v="1440"/>
    <n v="1464285463"/>
    <n v="1461693463"/>
    <b v="0"/>
    <n v="1"/>
    <b v="0"/>
    <s v="publishing/translations"/>
    <n v="7.6923076923076926E-5"/>
    <n v="1"/>
    <s v="publishing"/>
    <s v="translations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7-13T18:22:49"/>
    <x v="1441"/>
    <n v="1441995769"/>
    <n v="1436811769"/>
    <b v="0"/>
    <n v="3"/>
    <b v="0"/>
    <s v="publishing/translations"/>
    <n v="1.1222222222222222E-2"/>
    <n v="673.33"/>
    <s v="publishing"/>
    <s v="translations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4-25T15:29:18"/>
    <x v="1442"/>
    <n v="1464190158"/>
    <n v="1461598158"/>
    <b v="0"/>
    <n v="0"/>
    <b v="0"/>
    <s v="publishing/translations"/>
    <n v="0"/>
    <e v="#DIV/0!"/>
    <s v="publishing"/>
    <s v="translations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6-12-03T22:13:29"/>
    <x v="1443"/>
    <n v="1483395209"/>
    <n v="1480803209"/>
    <b v="0"/>
    <n v="0"/>
    <b v="0"/>
    <s v="publishing/translations"/>
    <n v="0"/>
    <e v="#DIV/0!"/>
    <s v="publishing"/>
    <s v="translations"/>
  </r>
  <r>
    <s v="Expand the MillionairesLetter in the US Market!"/>
    <s v="We as a successfull german stock market newsletter publisher want expand in the US market!"/>
    <n v="4950"/>
    <n v="0"/>
    <x v="2"/>
    <s v="DE"/>
    <s v="EUR"/>
    <d v="2015-07-14T20:57:42"/>
    <x v="1444"/>
    <n v="1442091462"/>
    <n v="1436907462"/>
    <b v="0"/>
    <n v="0"/>
    <b v="0"/>
    <s v="publishing/translations"/>
    <n v="0"/>
    <e v="#DIV/0!"/>
    <s v="publishing"/>
    <s v="translations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5-15T13:00:55"/>
    <x v="1445"/>
    <n v="1434286855"/>
    <n v="1431694855"/>
    <b v="0"/>
    <n v="0"/>
    <b v="0"/>
    <s v="publishing/translations"/>
    <n v="0"/>
    <e v="#DIV/0!"/>
    <s v="publishing"/>
    <s v="translations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01T10:44:38"/>
    <x v="1446"/>
    <n v="1461235478"/>
    <n v="1459507478"/>
    <b v="0"/>
    <n v="0"/>
    <b v="0"/>
    <s v="publishing/translations"/>
    <n v="0"/>
    <e v="#DIV/0!"/>
    <s v="publishing"/>
    <s v="translations"/>
  </r>
  <r>
    <s v="Indian Language Dictionary"/>
    <s v="I'm creating a dictionary of multiple Indian languages."/>
    <n v="500000"/>
    <n v="75"/>
    <x v="2"/>
    <s v="US"/>
    <s v="USD"/>
    <d v="2016-06-08T17:32:14"/>
    <x v="1447"/>
    <n v="1467999134"/>
    <n v="1465407134"/>
    <b v="0"/>
    <n v="3"/>
    <b v="0"/>
    <s v="publishing/translations"/>
    <n v="1.4999999999999999E-4"/>
    <n v="25"/>
    <s v="publishing"/>
    <s v="translations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4-21T22:28:38"/>
    <x v="1448"/>
    <n v="1432272300"/>
    <n v="1429655318"/>
    <b v="0"/>
    <n v="0"/>
    <b v="0"/>
    <s v="publishing/translations"/>
    <n v="0"/>
    <e v="#DIV/0!"/>
    <s v="publishing"/>
    <s v="translations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3-23T19:28:25"/>
    <x v="1449"/>
    <n v="1431286105"/>
    <n v="1427138905"/>
    <b v="0"/>
    <n v="0"/>
    <b v="0"/>
    <s v="publishing/translations"/>
    <n v="0"/>
    <e v="#DIV/0!"/>
    <s v="publishing"/>
    <s v="translations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1-21T04:06:37"/>
    <x v="1450"/>
    <n v="1455941197"/>
    <n v="1453349197"/>
    <b v="0"/>
    <n v="1"/>
    <b v="0"/>
    <s v="publishing/translations"/>
    <n v="1.0000000000000001E-5"/>
    <n v="1"/>
    <s v="publishing"/>
    <s v="translations"/>
  </r>
  <r>
    <s v="Modern Literal Torah Translation (Canceled)"/>
    <s v="Modern Literal Translation of the Torah in English and Russian with sub-linear and interlinear layout."/>
    <n v="18950"/>
    <n v="2"/>
    <x v="1"/>
    <s v="US"/>
    <s v="USD"/>
    <d v="2014-10-19T23:00:59"/>
    <x v="1451"/>
    <n v="1416355259"/>
    <n v="1413759659"/>
    <b v="0"/>
    <n v="2"/>
    <b v="0"/>
    <s v="publishing/translations"/>
    <n v="1.0554089709762533E-4"/>
    <n v="1"/>
    <s v="publishing"/>
    <s v="translations"/>
  </r>
  <r>
    <s v="The Judo Preservation Project (Canceled)"/>
    <s v="I am gathering rare, out-of-print Judo books for preservation, translation and sharing."/>
    <n v="14000"/>
    <n v="0"/>
    <x v="1"/>
    <s v="US"/>
    <s v="USD"/>
    <d v="2014-06-28T16:52:43"/>
    <x v="1452"/>
    <n v="1406566363"/>
    <n v="1403974363"/>
    <b v="0"/>
    <n v="0"/>
    <b v="0"/>
    <s v="publishing/translations"/>
    <n v="0"/>
    <e v="#DIV/0!"/>
    <s v="publishing"/>
    <s v="translations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3-01T16:42:27"/>
    <x v="1453"/>
    <n v="1492270947"/>
    <n v="1488386547"/>
    <b v="0"/>
    <n v="0"/>
    <b v="0"/>
    <s v="publishing/translations"/>
    <n v="0"/>
    <e v="#DIV/0!"/>
    <s v="publishing"/>
    <s v="translations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03T20:48:00"/>
    <x v="1454"/>
    <n v="1461535140"/>
    <n v="1459716480"/>
    <b v="0"/>
    <n v="1"/>
    <b v="0"/>
    <s v="publishing/translations"/>
    <n v="8.5714285714285719E-3"/>
    <n v="15"/>
    <s v="publishing"/>
    <s v="translations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7-12T16:08:40"/>
    <x v="1455"/>
    <n v="1409924340"/>
    <n v="1405181320"/>
    <b v="0"/>
    <n v="7"/>
    <b v="0"/>
    <s v="publishing/translations"/>
    <n v="0.105"/>
    <n v="225"/>
    <s v="publishing"/>
    <s v="translations"/>
  </r>
  <r>
    <s v="Sometimes you don't need love (Canceled)"/>
    <s v="English Version of my auto-published novel"/>
    <n v="5000"/>
    <n v="145"/>
    <x v="1"/>
    <s v="IT"/>
    <s v="EUR"/>
    <d v="2016-12-04T16:02:45"/>
    <x v="1456"/>
    <n v="1483459365"/>
    <n v="1480867365"/>
    <b v="0"/>
    <n v="3"/>
    <b v="0"/>
    <s v="publishing/translations"/>
    <n v="2.9000000000000001E-2"/>
    <n v="48.33"/>
    <s v="publishing"/>
    <s v="translations"/>
  </r>
  <r>
    <s v="Hey! I&quot;m not invisable, I am Just Old (Canceled)"/>
    <s v="Age is more than just a number, I hope your younger than you feel."/>
    <n v="6000"/>
    <n v="0"/>
    <x v="1"/>
    <s v="US"/>
    <s v="USD"/>
    <d v="2015-10-12T21:30:44"/>
    <x v="1457"/>
    <n v="1447281044"/>
    <n v="1444685444"/>
    <b v="0"/>
    <n v="0"/>
    <b v="0"/>
    <s v="publishing/translations"/>
    <n v="0"/>
    <e v="#DIV/0!"/>
    <s v="publishing"/>
    <s v="translations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7-11T16:56:00"/>
    <x v="1458"/>
    <n v="1407729600"/>
    <n v="1405097760"/>
    <b v="0"/>
    <n v="0"/>
    <b v="0"/>
    <s v="publishing/translations"/>
    <n v="0"/>
    <e v="#DIV/0!"/>
    <s v="publishing"/>
    <s v="translations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1-04T04:54:56"/>
    <x v="1459"/>
    <n v="1449077100"/>
    <n v="1446612896"/>
    <b v="0"/>
    <n v="0"/>
    <b v="0"/>
    <s v="publishing/translations"/>
    <n v="0"/>
    <e v="#DIV/0!"/>
    <s v="publishing"/>
    <s v="translations"/>
  </r>
  <r>
    <s v="KJV2015 (Canceled)"/>
    <s v="KJV2015 Easier to understand for our kids and family not leaving out one verse or changing a meaning one bit."/>
    <n v="25000000"/>
    <n v="0"/>
    <x v="1"/>
    <s v="US"/>
    <s v="USD"/>
    <d v="2014-10-03T21:31:38"/>
    <x v="1460"/>
    <n v="1417391100"/>
    <n v="1412371898"/>
    <b v="0"/>
    <n v="0"/>
    <b v="0"/>
    <s v="publishing/translations"/>
    <n v="0"/>
    <e v="#DIV/0!"/>
    <s v="publishing"/>
    <s v="translations"/>
  </r>
  <r>
    <s v="Relatively Prime Series 2"/>
    <s v="Series 2 of Relatively Prime, a podcast of stories from the Mathematical Domain"/>
    <n v="15000"/>
    <n v="15186.69"/>
    <x v="0"/>
    <s v="US"/>
    <s v="USD"/>
    <d v="2014-09-17T15:29:14"/>
    <x v="1461"/>
    <n v="1413849600"/>
    <n v="1410967754"/>
    <b v="1"/>
    <n v="340"/>
    <b v="1"/>
    <s v="publishing/radio &amp; podcasts"/>
    <n v="1.012446"/>
    <n v="44.67"/>
    <s v="publishing"/>
    <s v="radio &amp; podcasts"/>
  </r>
  <r>
    <s v="Unbound: Fiction on the Radio"/>
    <s v="A new radio show focused on short fiction produced by Louisville Public Media"/>
    <n v="4000"/>
    <n v="4340.7"/>
    <x v="0"/>
    <s v="US"/>
    <s v="USD"/>
    <d v="2013-03-11T15:54:31"/>
    <x v="1462"/>
    <n v="1365609271"/>
    <n v="1363017271"/>
    <b v="1"/>
    <n v="150"/>
    <b v="1"/>
    <s v="publishing/radio &amp; podcasts"/>
    <n v="1.085175"/>
    <n v="28.94"/>
    <s v="publishing"/>
    <s v="radio &amp; podcasts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2-21T21:52:18"/>
    <x v="1463"/>
    <n v="1365367938"/>
    <n v="1361483538"/>
    <b v="1"/>
    <n v="25"/>
    <b v="1"/>
    <s v="publishing/radio &amp; podcasts"/>
    <n v="1.4766666666666666"/>
    <n v="35.44"/>
    <s v="publishing"/>
    <s v="radio &amp; podcasts"/>
  </r>
  <r>
    <s v="Science Studio"/>
    <s v="The Best Science Media on the Web"/>
    <n v="5000"/>
    <n v="8160"/>
    <x v="0"/>
    <s v="US"/>
    <s v="USD"/>
    <d v="2013-01-17T15:52:38"/>
    <x v="1464"/>
    <n v="1361029958"/>
    <n v="1358437958"/>
    <b v="1"/>
    <n v="234"/>
    <b v="1"/>
    <s v="publishing/radio &amp; podcasts"/>
    <n v="1.6319999999999999"/>
    <n v="34.869999999999997"/>
    <s v="publishing"/>
    <s v="radio &amp; podcasts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2-20T17:37:32"/>
    <x v="1465"/>
    <n v="1332385200"/>
    <n v="1329759452"/>
    <b v="1"/>
    <n v="2602"/>
    <b v="1"/>
    <s v="publishing/radio &amp; podcasts"/>
    <n v="4.5641449999999999"/>
    <n v="52.62"/>
    <s v="publishing"/>
    <s v="radio &amp; podcasts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5-12-02T04:07:46"/>
    <x v="1466"/>
    <n v="1452574800"/>
    <n v="1449029266"/>
    <b v="1"/>
    <n v="248"/>
    <b v="1"/>
    <s v="publishing/radio &amp; podcasts"/>
    <n v="1.0787731249999999"/>
    <n v="69.599999999999994"/>
    <s v="publishing"/>
    <s v="radio &amp; podcasts"/>
  </r>
  <r>
    <s v="Radio Ambulante"/>
    <s v="We are a new Spanish language podcast telling uniquely Latin American stories."/>
    <n v="40000"/>
    <n v="46032"/>
    <x v="0"/>
    <s v="US"/>
    <s v="USD"/>
    <d v="2012-01-25T19:14:45"/>
    <x v="1467"/>
    <n v="1332699285"/>
    <n v="1327518885"/>
    <b v="1"/>
    <n v="600"/>
    <b v="1"/>
    <s v="publishing/radio &amp; podcasts"/>
    <n v="1.1508"/>
    <n v="76.72"/>
    <s v="publishing"/>
    <s v="radio &amp; podcasts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4-13T00:20:49"/>
    <x v="1468"/>
    <n v="1307838049"/>
    <n v="1302654049"/>
    <b v="1"/>
    <n v="293"/>
    <b v="1"/>
    <s v="publishing/radio &amp; podcasts"/>
    <n v="1.0236842105263158"/>
    <n v="33.19"/>
    <s v="publishing"/>
    <s v="radio &amp; podcasts"/>
  </r>
  <r>
    <s v="The Local Global Mashup Show"/>
    <s v="Get the inside edge on the stories that connect Americans to the world -- in your ear every week."/>
    <n v="44250"/>
    <n v="47978"/>
    <x v="0"/>
    <s v="US"/>
    <s v="USD"/>
    <d v="2013-01-16T14:21:49"/>
    <x v="1469"/>
    <n v="1360938109"/>
    <n v="1358346109"/>
    <b v="1"/>
    <n v="321"/>
    <b v="1"/>
    <s v="publishing/radio &amp; podcasts"/>
    <n v="1.0842485875706214"/>
    <n v="149.46"/>
    <s v="publishing"/>
    <s v="radio &amp; podcasts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07T19:51:03"/>
    <x v="1470"/>
    <n v="1356724263"/>
    <n v="1354909863"/>
    <b v="1"/>
    <n v="81"/>
    <b v="1"/>
    <s v="publishing/radio &amp; podcasts"/>
    <n v="1.2513333333333334"/>
    <n v="23.17"/>
    <s v="publishing"/>
    <s v="radio &amp; podcasts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3-10T22:58:54"/>
    <x v="1471"/>
    <n v="1428620334"/>
    <n v="1426028334"/>
    <b v="1"/>
    <n v="343"/>
    <b v="1"/>
    <s v="publishing/radio &amp; podcasts"/>
    <n v="1.03840625"/>
    <n v="96.88"/>
    <s v="publishing"/>
    <s v="radio &amp; podcasts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09-16T13:01:43"/>
    <x v="1472"/>
    <n v="1381928503"/>
    <n v="1379336503"/>
    <b v="1"/>
    <n v="336"/>
    <b v="1"/>
    <s v="publishing/radio &amp; podcasts"/>
    <n v="1.3870400000000001"/>
    <n v="103.2"/>
    <s v="publishing"/>
    <s v="radio &amp; podcasts"/>
  </r>
  <r>
    <s v="ONE LOVES ONLY FORM"/>
    <s v="Public Radio Project"/>
    <n v="1500"/>
    <n v="1807.74"/>
    <x v="0"/>
    <s v="US"/>
    <s v="USD"/>
    <d v="2012-01-31T23:30:39"/>
    <x v="1473"/>
    <n v="1330644639"/>
    <n v="1328052639"/>
    <b v="1"/>
    <n v="47"/>
    <b v="1"/>
    <s v="publishing/radio &amp; podcasts"/>
    <n v="1.20516"/>
    <n v="38.46"/>
    <s v="publishing"/>
    <s v="radio &amp; podcasts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8-14T17:28:12"/>
    <x v="1474"/>
    <n v="1379093292"/>
    <n v="1376501292"/>
    <b v="1"/>
    <n v="76"/>
    <b v="1"/>
    <s v="publishing/radio &amp; podcasts"/>
    <n v="1.1226666666666667"/>
    <n v="44.32"/>
    <s v="publishing"/>
    <s v="radio &amp; podcasts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1-17T17:21:03"/>
    <x v="1475"/>
    <n v="1419051540"/>
    <n v="1416244863"/>
    <b v="1"/>
    <n v="441"/>
    <b v="1"/>
    <s v="publishing/radio &amp; podcasts"/>
    <n v="1.8866966666666667"/>
    <n v="64.17"/>
    <s v="publishing"/>
    <s v="radio &amp; podcasts"/>
  </r>
  <r>
    <s v="The Comedy Button Podcast"/>
    <s v="The Comedy Button is a brand new nerd pop culture podcast with weekly video sketches."/>
    <n v="6000"/>
    <n v="39693.279999999999"/>
    <x v="0"/>
    <s v="US"/>
    <s v="USD"/>
    <d v="2011-08-11T01:00:22"/>
    <x v="1476"/>
    <n v="1315616422"/>
    <n v="1313024422"/>
    <b v="1"/>
    <n v="916"/>
    <b v="1"/>
    <s v="publishing/radio &amp; podcasts"/>
    <n v="6.6155466666666669"/>
    <n v="43.33"/>
    <s v="publishing"/>
    <s v="radio &amp; podcasts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0-24T14:46:44"/>
    <x v="1477"/>
    <n v="1324609200"/>
    <n v="1319467604"/>
    <b v="1"/>
    <n v="369"/>
    <b v="1"/>
    <s v="publishing/radio &amp; podcasts"/>
    <n v="1.1131"/>
    <n v="90.5"/>
    <s v="publishing"/>
    <s v="radio &amp; podcasts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4-30T20:55:13"/>
    <x v="1478"/>
    <n v="1368564913"/>
    <n v="1367355313"/>
    <b v="1"/>
    <n v="20242"/>
    <b v="1"/>
    <s v="publishing/radio &amp; podcasts"/>
    <n v="11.8161422"/>
    <n v="29.19"/>
    <s v="publishing"/>
    <s v="radio &amp; podcasts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4-25T17:53:09"/>
    <x v="1479"/>
    <n v="1399694340"/>
    <n v="1398448389"/>
    <b v="1"/>
    <n v="71"/>
    <b v="1"/>
    <s v="publishing/radio &amp; podcasts"/>
    <n v="1.37375"/>
    <n v="30.96"/>
    <s v="publishing"/>
    <s v="radio &amp; podcasts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09T22:24:59"/>
    <x v="1480"/>
    <n v="1374858000"/>
    <n v="1373408699"/>
    <b v="1"/>
    <n v="635"/>
    <b v="1"/>
    <s v="publishing/radio &amp; podcasts"/>
    <n v="1.170404"/>
    <n v="92.16"/>
    <s v="publishing"/>
    <s v="radio &amp; podcasts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0-03T22:09:05"/>
    <x v="1481"/>
    <n v="1383430145"/>
    <n v="1380838145"/>
    <b v="0"/>
    <n v="6"/>
    <b v="0"/>
    <s v="publishing/fiction"/>
    <n v="2.1000000000000001E-2"/>
    <n v="17.5"/>
    <s v="publishing"/>
    <s v="fiction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8-15T20:35:36"/>
    <x v="1482"/>
    <n v="1347004260"/>
    <n v="1345062936"/>
    <b v="0"/>
    <n v="1"/>
    <b v="0"/>
    <s v="publishing/fiction"/>
    <n v="1E-3"/>
    <n v="5"/>
    <s v="publishing"/>
    <s v="fiction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6-27T04:37:55"/>
    <x v="1483"/>
    <n v="1469162275"/>
    <n v="1467002275"/>
    <b v="0"/>
    <n v="2"/>
    <b v="0"/>
    <s v="publishing/fiction"/>
    <n v="7.1428571428571426E-3"/>
    <n v="25"/>
    <s v="publishing"/>
    <s v="fiction"/>
  </r>
  <r>
    <s v="a book called filtered down thru the stars"/>
    <s v="The mussings of an old wizard"/>
    <n v="2000"/>
    <n v="0"/>
    <x v="2"/>
    <s v="US"/>
    <s v="USD"/>
    <d v="2012-05-24T04:49:23"/>
    <x v="1484"/>
    <n v="1342882260"/>
    <n v="1337834963"/>
    <b v="0"/>
    <n v="0"/>
    <b v="0"/>
    <s v="publishing/fiction"/>
    <n v="0"/>
    <e v="#DIV/0!"/>
    <s v="publishing"/>
    <s v="fiction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5-06T19:06:13"/>
    <x v="1485"/>
    <n v="1434827173"/>
    <n v="1430939173"/>
    <b v="0"/>
    <n v="3"/>
    <b v="0"/>
    <s v="publishing/fiction"/>
    <n v="2.2388059701492536E-2"/>
    <n v="50"/>
    <s v="publishing"/>
    <s v="fiction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1-28T04:02:41"/>
    <x v="1486"/>
    <n v="1425009761"/>
    <n v="1422417761"/>
    <b v="0"/>
    <n v="3"/>
    <b v="0"/>
    <s v="publishing/fiction"/>
    <n v="2.3999999999999998E-3"/>
    <n v="16"/>
    <s v="publishing"/>
    <s v="fiction"/>
  </r>
  <r>
    <s v="You Killed Me First"/>
    <s v="A lover becomes an enemy when a line has been crossed. Torn between memories and reality, his mask of sanity is slipping."/>
    <n v="10000"/>
    <n v="0"/>
    <x v="2"/>
    <s v="US"/>
    <s v="USD"/>
    <d v="2016-07-03T22:01:11"/>
    <x v="1487"/>
    <n v="1470175271"/>
    <n v="1467583271"/>
    <b v="0"/>
    <n v="0"/>
    <b v="0"/>
    <s v="publishing/fiction"/>
    <n v="0"/>
    <e v="#DIV/0!"/>
    <s v="publishing"/>
    <s v="fiction"/>
  </r>
  <r>
    <s v="Nanolution"/>
    <s v="A blockbuster sci-fi adventure. What would you do if one day your life changed to beyond the imaginable?"/>
    <n v="15000"/>
    <n v="360"/>
    <x v="2"/>
    <s v="AU"/>
    <s v="AUD"/>
    <d v="2013-12-06T13:31:00"/>
    <x v="1488"/>
    <n v="1388928660"/>
    <n v="1386336660"/>
    <b v="0"/>
    <n v="6"/>
    <b v="0"/>
    <s v="publishing/fiction"/>
    <n v="2.4E-2"/>
    <n v="60"/>
    <s v="publishing"/>
    <s v="fiction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0-16T14:40:52"/>
    <x v="1489"/>
    <n v="1352994052"/>
    <n v="1350398452"/>
    <b v="0"/>
    <n v="0"/>
    <b v="0"/>
    <s v="publishing/fiction"/>
    <n v="0"/>
    <e v="#DIV/0!"/>
    <s v="publishing"/>
    <s v="fiction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09-03T13:27:54"/>
    <x v="1490"/>
    <n v="1380720474"/>
    <n v="1378214874"/>
    <b v="0"/>
    <n v="19"/>
    <b v="0"/>
    <s v="publishing/fiction"/>
    <n v="0.30862068965517242"/>
    <n v="47.11"/>
    <s v="publishing"/>
    <s v="fiction"/>
  </r>
  <r>
    <s v="Tales of guns, gold and a beagle in the Old West"/>
    <s v="What do you get when you take outlaws, guns, gold and and old beagle in the old west? Adventure!"/>
    <n v="1200"/>
    <n v="100"/>
    <x v="2"/>
    <s v="US"/>
    <s v="USD"/>
    <d v="2014-12-18T17:07:23"/>
    <x v="1491"/>
    <n v="1424014680"/>
    <n v="1418922443"/>
    <b v="0"/>
    <n v="1"/>
    <b v="0"/>
    <s v="publishing/fiction"/>
    <n v="8.3333333333333329E-2"/>
    <n v="100"/>
    <s v="publishing"/>
    <s v="fiction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5-19T21:14:06"/>
    <x v="1492"/>
    <n v="1308431646"/>
    <n v="1305839646"/>
    <b v="0"/>
    <n v="2"/>
    <b v="0"/>
    <s v="publishing/fiction"/>
    <n v="7.4999999999999997E-3"/>
    <n v="15"/>
    <s v="publishing"/>
    <s v="fiction"/>
  </r>
  <r>
    <s v="The Great Grand Zeppelin Chase"/>
    <s v="Help illustrate the sequel to the bestselling _x000a_The Transylvania Flying Squad of Detectives"/>
    <n v="2400"/>
    <n v="0"/>
    <x v="2"/>
    <s v="US"/>
    <s v="USD"/>
    <d v="2013-05-17T20:47:55"/>
    <x v="1493"/>
    <n v="1371415675"/>
    <n v="1368823675"/>
    <b v="0"/>
    <n v="0"/>
    <b v="0"/>
    <s v="publishing/fiction"/>
    <n v="0"/>
    <e v="#DIV/0!"/>
    <s v="publishing"/>
    <s v="fiction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3-04T17:20:13"/>
    <x v="1494"/>
    <n v="1428075480"/>
    <n v="1425489613"/>
    <b v="0"/>
    <n v="11"/>
    <b v="0"/>
    <s v="publishing/fiction"/>
    <n v="8.8999999999999996E-2"/>
    <n v="40.450000000000003"/>
    <s v="publishing"/>
    <s v="fiction"/>
  </r>
  <r>
    <s v="A Magical Bildungsroman with a Female Heroine"/>
    <s v="The Adventures of Penelope Hawthorne. Part One: The Spellbook of Dracone."/>
    <n v="2000"/>
    <n v="0"/>
    <x v="2"/>
    <s v="US"/>
    <s v="USD"/>
    <d v="2011-07-28T18:57:11"/>
    <x v="1495"/>
    <n v="1314471431"/>
    <n v="1311879431"/>
    <b v="0"/>
    <n v="0"/>
    <b v="0"/>
    <s v="publishing/fiction"/>
    <n v="0"/>
    <e v="#DIV/0!"/>
    <s v="publishing"/>
    <s v="fiction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d v="2014-07-18T11:24:19"/>
    <x v="1496"/>
    <n v="1410866659"/>
    <n v="1405682659"/>
    <b v="0"/>
    <n v="0"/>
    <b v="0"/>
    <s v="publishing/fiction"/>
    <n v="0"/>
    <e v="#DIV/0!"/>
    <s v="publishing"/>
    <s v="fiction"/>
  </r>
  <r>
    <s v="Daddy"/>
    <s v="After 25 years apart, a father and son's reunion is less magical and more explosive as the revelations come out and the gloves come off"/>
    <n v="15000"/>
    <n v="1"/>
    <x v="2"/>
    <s v="US"/>
    <s v="USD"/>
    <d v="2013-06-19T15:25:22"/>
    <x v="1497"/>
    <n v="1375299780"/>
    <n v="1371655522"/>
    <b v="0"/>
    <n v="1"/>
    <b v="0"/>
    <s v="publishing/fiction"/>
    <n v="6.666666666666667E-5"/>
    <n v="1"/>
    <s v="publishing"/>
    <s v="fiction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7-20T23:36:18"/>
    <x v="1498"/>
    <n v="1409787378"/>
    <n v="1405899378"/>
    <b v="0"/>
    <n v="3"/>
    <b v="0"/>
    <s v="publishing/fiction"/>
    <n v="1.9E-2"/>
    <n v="19"/>
    <s v="publishing"/>
    <s v="fiction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6-06T00:10:33"/>
    <x v="1499"/>
    <n v="1470355833"/>
    <n v="1465171833"/>
    <b v="0"/>
    <n v="1"/>
    <b v="0"/>
    <s v="publishing/fiction"/>
    <n v="2.5000000000000001E-3"/>
    <n v="5"/>
    <s v="publishing"/>
    <s v="fiction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4-01T21:42:37"/>
    <x v="1500"/>
    <n v="1367444557"/>
    <n v="1364852557"/>
    <b v="0"/>
    <n v="15"/>
    <b v="0"/>
    <s v="publishing/fiction"/>
    <n v="0.25035714285714283"/>
    <n v="46.73"/>
    <s v="publishing"/>
    <s v="fiction"/>
  </r>
  <r>
    <s v="This is Nowhere"/>
    <s v="A hardcover book of surf, outdoor and nature photos from the British Columbia coast."/>
    <n v="52000"/>
    <n v="86492"/>
    <x v="0"/>
    <s v="CA"/>
    <s v="CAD"/>
    <d v="2015-06-08T14:00:23"/>
    <x v="1501"/>
    <n v="1436364023"/>
    <n v="1433772023"/>
    <b v="1"/>
    <n v="885"/>
    <b v="1"/>
    <s v="photography/photobooks"/>
    <n v="1.6633076923076924"/>
    <n v="97.73"/>
    <s v="photography"/>
    <s v="photobooks"/>
  </r>
  <r>
    <s v="Cosmic Surgery"/>
    <s v="Cosmic Surgery is a photo book, set in the not too distant future where the world of cosmetic surgery is about to be transformed"/>
    <n v="22000"/>
    <n v="22318"/>
    <x v="0"/>
    <s v="GB"/>
    <s v="GBP"/>
    <d v="2016-02-26T13:01:20"/>
    <x v="1502"/>
    <n v="1458943200"/>
    <n v="1456491680"/>
    <b v="1"/>
    <n v="329"/>
    <b v="1"/>
    <s v="photography/photobooks"/>
    <n v="1.0144545454545455"/>
    <n v="67.84"/>
    <s v="photography"/>
    <s v="photobooks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08-24T08:20:01"/>
    <x v="1503"/>
    <n v="1477210801"/>
    <n v="1472026801"/>
    <b v="1"/>
    <n v="71"/>
    <b v="1"/>
    <s v="photography/photobooks"/>
    <n v="1.0789146666666667"/>
    <n v="56.98"/>
    <s v="photography"/>
    <s v="photobooks"/>
  </r>
  <r>
    <s v="RYU X RIO"/>
    <s v="A football photography book like no other about the 2014 World Cup in Brazil, by Ryu Voelkel."/>
    <n v="6500"/>
    <n v="18066"/>
    <x v="0"/>
    <s v="GB"/>
    <s v="GBP"/>
    <d v="2014-05-13T15:47:04"/>
    <x v="1504"/>
    <n v="1402389180"/>
    <n v="1399996024"/>
    <b v="1"/>
    <n v="269"/>
    <b v="1"/>
    <s v="photography/photobooks"/>
    <n v="2.7793846153846156"/>
    <n v="67.16"/>
    <s v="photography"/>
    <s v="photobooks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2-14T10:38:23"/>
    <x v="1505"/>
    <n v="1458676860"/>
    <n v="1455446303"/>
    <b v="1"/>
    <n v="345"/>
    <b v="1"/>
    <s v="photography/photobooks"/>
    <n v="1.0358125"/>
    <n v="48.04"/>
    <s v="photography"/>
    <s v="photobooks"/>
  </r>
  <r>
    <s v="Holden Lane High School photobook"/>
    <s v="A photographic book consisting of 36 colour photographs that explore Holden Lane High School in its final state."/>
    <n v="1500"/>
    <n v="1671"/>
    <x v="0"/>
    <s v="GB"/>
    <s v="GBP"/>
    <d v="2014-06-24T18:51:44"/>
    <x v="1506"/>
    <n v="1406227904"/>
    <n v="1403635904"/>
    <b v="1"/>
    <n v="43"/>
    <b v="1"/>
    <s v="photography/photobooks"/>
    <n v="1.1140000000000001"/>
    <n v="38.86"/>
    <s v="photography"/>
    <s v="photobooks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3-17T10:48:29"/>
    <x v="1507"/>
    <n v="1273911000"/>
    <n v="1268822909"/>
    <b v="1"/>
    <n v="33"/>
    <b v="1"/>
    <s v="photography/photobooks"/>
    <n v="2.15"/>
    <n v="78.180000000000007"/>
    <s v="photography"/>
    <s v="photobooks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5-27T14:44:41"/>
    <x v="1508"/>
    <n v="1403880281"/>
    <n v="1401201881"/>
    <b v="1"/>
    <n v="211"/>
    <b v="1"/>
    <s v="photography/photobooks"/>
    <n v="1.1076216216216217"/>
    <n v="97.11"/>
    <s v="photography"/>
    <s v="photobooks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1-16T12:48:05"/>
    <x v="1509"/>
    <n v="1487113140"/>
    <n v="1484570885"/>
    <b v="1"/>
    <n v="196"/>
    <b v="1"/>
    <s v="photography/photobooks"/>
    <n v="1.2364125714285714"/>
    <n v="110.39"/>
    <s v="photography"/>
    <s v="photobooks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6-19T09:14:38"/>
    <x v="1510"/>
    <n v="1405761278"/>
    <n v="1403169278"/>
    <b v="1"/>
    <n v="405"/>
    <b v="1"/>
    <s v="photography/photobooks"/>
    <n v="1.0103500000000001"/>
    <n v="39.92"/>
    <s v="photography"/>
    <s v="photobooks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0-19T14:00:04"/>
    <x v="1511"/>
    <n v="1447858804"/>
    <n v="1445263204"/>
    <b v="1"/>
    <n v="206"/>
    <b v="1"/>
    <s v="photography/photobooks"/>
    <n v="1.1179285714285714"/>
    <n v="75.98"/>
    <s v="photography"/>
    <s v="photobooks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1-06T16:25:39"/>
    <x v="1512"/>
    <n v="1486311939"/>
    <n v="1483719939"/>
    <b v="1"/>
    <n v="335"/>
    <b v="1"/>
    <s v="photography/photobooks"/>
    <n v="5.5877142857142861"/>
    <n v="58.38"/>
    <s v="photography"/>
    <s v="photobooks"/>
  </r>
  <r>
    <s v="Russian Interiors"/>
    <s v="An intimate portrait of Russian women in their private spaces by late photographer Andy Rocchelli published by Cesura."/>
    <n v="8000"/>
    <n v="12001.5"/>
    <x v="0"/>
    <s v="GB"/>
    <s v="GBP"/>
    <d v="2014-06-16T15:17:46"/>
    <x v="1513"/>
    <n v="1405523866"/>
    <n v="1402931866"/>
    <b v="1"/>
    <n v="215"/>
    <b v="1"/>
    <s v="photography/photobooks"/>
    <n v="1.5001875"/>
    <n v="55.82"/>
    <s v="photography"/>
    <s v="photobooks"/>
  </r>
  <r>
    <s v="Racing Age"/>
    <s v="Racing Age is a documentary photography book about masters track &amp; field athletes of retirement age and older."/>
    <n v="25000"/>
    <n v="26619"/>
    <x v="0"/>
    <s v="US"/>
    <s v="USD"/>
    <d v="2015-08-18T14:20:40"/>
    <x v="1514"/>
    <n v="1443363640"/>
    <n v="1439907640"/>
    <b v="1"/>
    <n v="176"/>
    <b v="1"/>
    <s v="photography/photobooks"/>
    <n v="1.0647599999999999"/>
    <n v="151.24"/>
    <s v="photography"/>
    <s v="photobooks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2-15T06:04:57"/>
    <x v="1515"/>
    <n v="1458104697"/>
    <n v="1455516297"/>
    <b v="1"/>
    <n v="555"/>
    <b v="1"/>
    <s v="photography/photobooks"/>
    <n v="1.57189"/>
    <n v="849.67"/>
    <s v="photography"/>
    <s v="photobooks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09-06T11:11:32"/>
    <x v="1516"/>
    <n v="1475762400"/>
    <n v="1473160292"/>
    <b v="1"/>
    <n v="116"/>
    <b v="1"/>
    <s v="photography/photobooks"/>
    <n v="1.0865882352941176"/>
    <n v="159.24"/>
    <s v="photography"/>
    <s v="photobooks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1-05T13:35:53"/>
    <x v="1517"/>
    <n v="1417845600"/>
    <n v="1415194553"/>
    <b v="1"/>
    <n v="615"/>
    <b v="1"/>
    <s v="photography/photobooks"/>
    <n v="1.6197999999999999"/>
    <n v="39.51"/>
    <s v="photography"/>
    <s v="photobooks"/>
  </r>
  <r>
    <s v="Amelia and the Animals: Photographs by Robin Schwartz"/>
    <s v="A photobook of Robin Schwartz's ongoing series with her daughter Amelia."/>
    <n v="15000"/>
    <n v="30805"/>
    <x v="0"/>
    <s v="US"/>
    <s v="USD"/>
    <d v="2014-05-01T19:40:52"/>
    <x v="1518"/>
    <n v="1401565252"/>
    <n v="1398973252"/>
    <b v="1"/>
    <n v="236"/>
    <b v="1"/>
    <s v="photography/photobooks"/>
    <n v="2.0536666666666665"/>
    <n v="130.53"/>
    <s v="photography"/>
    <s v="photobooks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5-23T17:48:03"/>
    <x v="1519"/>
    <n v="1403301540"/>
    <n v="1400867283"/>
    <b v="1"/>
    <n v="145"/>
    <b v="1"/>
    <s v="photography/photobooks"/>
    <n v="1.033638888888889"/>
    <n v="64.16"/>
    <s v="photography"/>
    <s v="photobooks"/>
  </r>
  <r>
    <s v="TULIPS"/>
    <s v="A self-published photography book by Andrew Miksys from his new series about Belarus"/>
    <n v="18000"/>
    <n v="18625"/>
    <x v="0"/>
    <s v="US"/>
    <s v="USD"/>
    <d v="2014-11-12T20:35:13"/>
    <x v="1520"/>
    <n v="1418961600"/>
    <n v="1415824513"/>
    <b v="1"/>
    <n v="167"/>
    <b v="1"/>
    <s v="photography/photobooks"/>
    <n v="1.0347222222222223"/>
    <n v="111.53"/>
    <s v="photography"/>
    <s v="photobooks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5-03T04:01:31"/>
    <x v="1521"/>
    <n v="1465272091"/>
    <n v="1462248091"/>
    <b v="1"/>
    <n v="235"/>
    <b v="1"/>
    <s v="photography/photobooks"/>
    <n v="1.0681333333333334"/>
    <n v="170.45"/>
    <s v="photography"/>
    <s v="photobooks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09-17T19:55:39"/>
    <x v="1522"/>
    <n v="1413575739"/>
    <n v="1410983739"/>
    <b v="1"/>
    <n v="452"/>
    <b v="1"/>
    <s v="photography/photobooks"/>
    <n v="1.3896574712643677"/>
    <n v="133.74"/>
    <s v="photography"/>
    <s v="photobooks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1-21T18:01:56"/>
    <x v="1523"/>
    <n v="1419292800"/>
    <n v="1416592916"/>
    <b v="1"/>
    <n v="241"/>
    <b v="1"/>
    <s v="photography/photobooks"/>
    <n v="1.2484324324324325"/>
    <n v="95.83"/>
    <s v="photography"/>
    <s v="photobooks"/>
  </r>
  <r>
    <s v="Heath - Limited Edition Split Zine - Make 100"/>
    <s v="Limited edition split zine by photographers AdeY and Kersti K. 100 signed and hand numbered copies!"/>
    <n v="3000"/>
    <n v="6210"/>
    <x v="0"/>
    <s v="SE"/>
    <s v="SEK"/>
    <d v="2017-01-21T12:01:30"/>
    <x v="1524"/>
    <n v="1487592090"/>
    <n v="1485000090"/>
    <b v="1"/>
    <n v="28"/>
    <b v="1"/>
    <s v="photography/photobooks"/>
    <n v="2.0699999999999998"/>
    <n v="221.79"/>
    <s v="photography"/>
    <s v="photobooks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7-19T16:52:18"/>
    <x v="1525"/>
    <n v="1471539138"/>
    <n v="1468947138"/>
    <b v="1"/>
    <n v="140"/>
    <b v="1"/>
    <s v="photography/photobooks"/>
    <n v="1.7400576923076922"/>
    <n v="32.32"/>
    <s v="photography"/>
    <s v="photobooks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5-12-01T06:37:27"/>
    <x v="1526"/>
    <n v="1453185447"/>
    <n v="1448951847"/>
    <b v="1"/>
    <n v="280"/>
    <b v="1"/>
    <s v="photography/photobooks"/>
    <n v="1.2032608695652174"/>
    <n v="98.84"/>
    <s v="photography"/>
    <s v="photobooks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d v="2017-02-14T14:24:46"/>
    <x v="1527"/>
    <n v="1489497886"/>
    <n v="1487082286"/>
    <b v="1"/>
    <n v="70"/>
    <b v="1"/>
    <s v="photography/photobooks"/>
    <n v="1.1044428571428573"/>
    <n v="55.22"/>
    <s v="photography"/>
    <s v="photobooks"/>
  </r>
  <r>
    <s v="Don't Go Outside: Tokyo Street Photos"/>
    <s v="A book of street photos from around Shibuya that I've made between 2011-2016."/>
    <n v="3000"/>
    <n v="8447"/>
    <x v="0"/>
    <s v="US"/>
    <s v="USD"/>
    <d v="2017-01-01T17:35:22"/>
    <x v="1528"/>
    <n v="1485907200"/>
    <n v="1483292122"/>
    <b v="1"/>
    <n v="160"/>
    <b v="1"/>
    <s v="photography/photobooks"/>
    <n v="2.8156666666666665"/>
    <n v="52.79"/>
    <s v="photography"/>
    <s v="photobooks"/>
  </r>
  <r>
    <s v="&quot;(more than) dust.&quot; - a feminist photo book"/>
    <s v="An empowering photo book that transforms hurtful experiences into strength and solidarity."/>
    <n v="19000"/>
    <n v="19129"/>
    <x v="0"/>
    <s v="US"/>
    <s v="USD"/>
    <d v="2015-02-17T15:05:20"/>
    <x v="1529"/>
    <n v="1426773920"/>
    <n v="1424185520"/>
    <b v="1"/>
    <n v="141"/>
    <b v="1"/>
    <s v="photography/photobooks"/>
    <n v="1.0067894736842105"/>
    <n v="135.66999999999999"/>
    <s v="photography"/>
    <s v="photobooks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09-28T18:24:55"/>
    <x v="1530"/>
    <n v="1445624695"/>
    <n v="1443464695"/>
    <b v="1"/>
    <n v="874"/>
    <b v="1"/>
    <s v="photography/photobooks"/>
    <n v="1.3482571428571428"/>
    <n v="53.99"/>
    <s v="photography"/>
    <s v="photobooks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0-29T19:15:26"/>
    <x v="1531"/>
    <n v="1417402800"/>
    <n v="1414610126"/>
    <b v="1"/>
    <n v="73"/>
    <b v="1"/>
    <s v="photography/photobooks"/>
    <n v="1.7595744680851064"/>
    <n v="56.64"/>
    <s v="photography"/>
    <s v="photobooks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1-22T11:24:25"/>
    <x v="1532"/>
    <n v="1455548400"/>
    <n v="1453461865"/>
    <b v="1"/>
    <n v="294"/>
    <b v="1"/>
    <s v="photography/photobooks"/>
    <n v="4.8402000000000003"/>
    <n v="82.32"/>
    <s v="photography"/>
    <s v="photobooks"/>
  </r>
  <r>
    <s v="The Cancer Family Book Project"/>
    <s v="This is an intimate story about a family, focusing on their love and strength in the face of mortality."/>
    <n v="45000"/>
    <n v="65313"/>
    <x v="0"/>
    <s v="US"/>
    <s v="USD"/>
    <d v="2016-03-14T00:02:57"/>
    <x v="1533"/>
    <n v="1462161540"/>
    <n v="1457913777"/>
    <b v="1"/>
    <n v="740"/>
    <b v="1"/>
    <s v="photography/photobooks"/>
    <n v="1.4514"/>
    <n v="88.26"/>
    <s v="photography"/>
    <s v="photobooks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8-05T16:11:02"/>
    <x v="1534"/>
    <n v="1441383062"/>
    <n v="1438791062"/>
    <b v="1"/>
    <n v="369"/>
    <b v="1"/>
    <s v="photography/photobooks"/>
    <n v="4.1773333333333333"/>
    <n v="84.91"/>
    <s v="photography"/>
    <s v="photobooks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4-24T19:53:51"/>
    <x v="1535"/>
    <n v="1464040800"/>
    <n v="1461527631"/>
    <b v="1"/>
    <n v="110"/>
    <b v="1"/>
    <s v="photography/photobooks"/>
    <n v="1.3242499999999999"/>
    <n v="48.15"/>
    <s v="photography"/>
    <s v="photobooks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7-28T19:15:10"/>
    <x v="1536"/>
    <n v="1440702910"/>
    <n v="1438110910"/>
    <b v="1"/>
    <n v="455"/>
    <b v="1"/>
    <s v="photography/photobooks"/>
    <n v="2.5030841666666666"/>
    <n v="66.02"/>
    <s v="photography"/>
    <s v="photobooks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7-01T07:33:47"/>
    <x v="1537"/>
    <n v="1470506400"/>
    <n v="1467358427"/>
    <b v="1"/>
    <n v="224"/>
    <b v="1"/>
    <s v="photography/photobooks"/>
    <n v="1.7989999999999999"/>
    <n v="96.38"/>
    <s v="photography"/>
    <s v="photobooks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4-12-08T18:46:10"/>
    <x v="1538"/>
    <n v="1421952370"/>
    <n v="1418064370"/>
    <b v="1"/>
    <n v="46"/>
    <b v="1"/>
    <s v="photography/photobooks"/>
    <n v="1.0262857142857142"/>
    <n v="156.16999999999999"/>
    <s v="photography"/>
    <s v="photobooks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6-12-01T22:03:39"/>
    <x v="1539"/>
    <n v="1483481019"/>
    <n v="1480629819"/>
    <b v="0"/>
    <n v="284"/>
    <b v="1"/>
    <s v="photography/photobooks"/>
    <n v="1.359861"/>
    <n v="95.76"/>
    <s v="photography"/>
    <s v="photobooks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0-27T00:10:16"/>
    <x v="1540"/>
    <n v="1416964500"/>
    <n v="1414368616"/>
    <b v="1"/>
    <n v="98"/>
    <b v="1"/>
    <s v="photography/photobooks"/>
    <n v="1.1786666666666668"/>
    <n v="180.41"/>
    <s v="photography"/>
    <s v="photobooks"/>
  </r>
  <r>
    <s v="The Panama Canal Bridge of the Americas"/>
    <s v="My Goal is to travel across Panama with my team and capture the beauty and wildlife throughout the canal."/>
    <n v="18000"/>
    <n v="6"/>
    <x v="2"/>
    <s v="US"/>
    <s v="USD"/>
    <d v="2014-12-01T17:05:38"/>
    <x v="1541"/>
    <n v="1420045538"/>
    <n v="1417453538"/>
    <b v="0"/>
    <n v="2"/>
    <b v="0"/>
    <s v="photography/nature"/>
    <n v="3.3333333333333332E-4"/>
    <n v="3"/>
    <s v="photography"/>
    <s v="nature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15T23:55:00"/>
    <x v="1542"/>
    <n v="1435708500"/>
    <n v="1434412500"/>
    <b v="0"/>
    <n v="1"/>
    <b v="0"/>
    <s v="photography/nature"/>
    <n v="0.04"/>
    <n v="20"/>
    <s v="photography"/>
    <s v="nature"/>
  </r>
  <r>
    <s v="Sunrises in the MidWest"/>
    <s v="I plan to take pictures of the sunrise in the MidWest every day in 2015 and compile them in a slide show for distribution."/>
    <n v="2250"/>
    <n v="10"/>
    <x v="2"/>
    <s v="US"/>
    <s v="USD"/>
    <d v="2014-10-23T12:13:54"/>
    <x v="1543"/>
    <n v="1416662034"/>
    <n v="1414066434"/>
    <b v="0"/>
    <n v="1"/>
    <b v="0"/>
    <s v="photography/nature"/>
    <n v="4.4444444444444444E-3"/>
    <n v="10"/>
    <s v="photography"/>
    <s v="nature"/>
  </r>
  <r>
    <s v="LaFee Photography"/>
    <s v="My name is Travis LaFee, I live in beautiful McCall, Idaho. I wish to display the beauty of valley county by taking pics outdoors."/>
    <n v="1000"/>
    <n v="0"/>
    <x v="2"/>
    <s v="US"/>
    <s v="USD"/>
    <d v="2015-02-18T01:13:44"/>
    <x v="1544"/>
    <n v="1427847480"/>
    <n v="1424222024"/>
    <b v="0"/>
    <n v="0"/>
    <b v="0"/>
    <s v="photography/nature"/>
    <n v="0"/>
    <e v="#DIV/0!"/>
    <s v="photography"/>
    <s v="nature"/>
  </r>
  <r>
    <s v="Nevada County Hearts"/>
    <s v="&quot;He will not be a wise man who does not study human hearts!&quot;_x000a_Hope in natural art, creation!"/>
    <n v="3000"/>
    <n v="1"/>
    <x v="2"/>
    <s v="US"/>
    <s v="USD"/>
    <d v="2015-01-27T21:13:54"/>
    <x v="1545"/>
    <n v="1425330960"/>
    <n v="1422393234"/>
    <b v="0"/>
    <n v="1"/>
    <b v="0"/>
    <s v="photography/nature"/>
    <n v="3.3333333333333332E-4"/>
    <n v="1"/>
    <s v="photography"/>
    <s v="nature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7-19T05:06:39"/>
    <x v="1546"/>
    <n v="1410930399"/>
    <n v="1405746399"/>
    <b v="0"/>
    <n v="11"/>
    <b v="0"/>
    <s v="photography/nature"/>
    <n v="0.28899999999999998"/>
    <n v="26.27"/>
    <s v="photography"/>
    <s v="nature"/>
  </r>
  <r>
    <s v="Sound Photography"/>
    <s v="I have produced a limited number (100) of five 8x10 prints of mixed photography I would like to share with you."/>
    <n v="20"/>
    <n v="0"/>
    <x v="2"/>
    <s v="US"/>
    <s v="USD"/>
    <d v="2017-02-16T10:14:42"/>
    <x v="1547"/>
    <n v="1487844882"/>
    <n v="1487240082"/>
    <b v="0"/>
    <n v="0"/>
    <b v="0"/>
    <s v="photography/nature"/>
    <n v="0"/>
    <e v="#DIV/0!"/>
    <s v="photography"/>
    <s v="nature"/>
  </r>
  <r>
    <s v="Change the World through Color"/>
    <s v="Beauty is in the eye of the beholder and I want to inspire conservation through color."/>
    <n v="700"/>
    <n v="60"/>
    <x v="2"/>
    <s v="US"/>
    <s v="USD"/>
    <d v="2015-10-09T21:10:20"/>
    <x v="1548"/>
    <n v="1447020620"/>
    <n v="1444425020"/>
    <b v="0"/>
    <n v="1"/>
    <b v="0"/>
    <s v="photography/nature"/>
    <n v="8.5714285714285715E-2"/>
    <n v="60"/>
    <s v="photography"/>
    <s v="nature"/>
  </r>
  <r>
    <s v="2016 Calendar:  Wonders of Nature"/>
    <s v="A 2016 calendar collection of landscape and wildlife photographs from award winning photographer, Steve Marler."/>
    <n v="500"/>
    <n v="170"/>
    <x v="2"/>
    <s v="US"/>
    <s v="USD"/>
    <d v="2015-10-04T03:15:59"/>
    <x v="1549"/>
    <n v="1446524159"/>
    <n v="1443928559"/>
    <b v="0"/>
    <n v="6"/>
    <b v="0"/>
    <s v="photography/nature"/>
    <n v="0.34"/>
    <n v="28.33"/>
    <s v="photography"/>
    <s v="nature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4-12T10:47:14"/>
    <x v="1550"/>
    <n v="1463050034"/>
    <n v="1460458034"/>
    <b v="0"/>
    <n v="7"/>
    <b v="0"/>
    <s v="photography/nature"/>
    <n v="0.13466666666666666"/>
    <n v="14.43"/>
    <s v="photography"/>
    <s v="nature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4-27T19:47:19"/>
    <x v="1551"/>
    <n v="1432756039"/>
    <n v="1430164039"/>
    <b v="0"/>
    <n v="0"/>
    <b v="0"/>
    <s v="photography/nature"/>
    <n v="0"/>
    <e v="#DIV/0!"/>
    <s v="photography"/>
    <s v="nature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09-10T16:31:48"/>
    <x v="1552"/>
    <n v="1412135940"/>
    <n v="1410366708"/>
    <b v="0"/>
    <n v="16"/>
    <b v="0"/>
    <s v="photography/nature"/>
    <n v="0.49186046511627907"/>
    <n v="132.19"/>
    <s v="photography"/>
    <s v="nature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8-03T06:47:27"/>
    <x v="1553"/>
    <n v="1441176447"/>
    <n v="1438584447"/>
    <b v="0"/>
    <n v="0"/>
    <b v="0"/>
    <s v="photography/nature"/>
    <n v="0"/>
    <e v="#DIV/0!"/>
    <s v="photography"/>
    <s v="nature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7-03T06:03:10"/>
    <x v="1554"/>
    <n v="1438495390"/>
    <n v="1435903390"/>
    <b v="0"/>
    <n v="0"/>
    <b v="0"/>
    <s v="photography/nature"/>
    <n v="0"/>
    <e v="#DIV/0!"/>
    <s v="photography"/>
    <s v="nature"/>
  </r>
  <r>
    <s v="Coffee Table Book of Maine"/>
    <s v="I am traveling the coastline of Maine and will be taking pictures of all the scenery and lighthouses in the area."/>
    <n v="750"/>
    <n v="0"/>
    <x v="2"/>
    <s v="US"/>
    <s v="USD"/>
    <d v="2015-08-25T14:43:52"/>
    <x v="1555"/>
    <n v="1442509200"/>
    <n v="1440513832"/>
    <b v="0"/>
    <n v="0"/>
    <b v="0"/>
    <s v="photography/nature"/>
    <n v="0"/>
    <e v="#DIV/0!"/>
    <s v="photography"/>
    <s v="nature"/>
  </r>
  <r>
    <s v="West Canada - A Coffee Table Book"/>
    <s v="To gather a collection of photographs for a coffee table book that displays the beauty of Canada's west."/>
    <n v="1500"/>
    <n v="677"/>
    <x v="2"/>
    <s v="CA"/>
    <s v="CAD"/>
    <d v="2016-06-04T03:40:24"/>
    <x v="1556"/>
    <n v="1467603624"/>
    <n v="1465011624"/>
    <b v="0"/>
    <n v="12"/>
    <b v="0"/>
    <s v="photography/nature"/>
    <n v="0.45133333333333331"/>
    <n v="56.42"/>
    <s v="photography"/>
    <s v="nature"/>
  </r>
  <r>
    <s v="Reflecting Light Photo"/>
    <s v="I have always been captivated by photography, Now I am trying to set up my own company and publish my pictures."/>
    <n v="2500"/>
    <n v="100"/>
    <x v="2"/>
    <s v="US"/>
    <s v="USD"/>
    <d v="2014-08-20T15:40:33"/>
    <x v="1557"/>
    <n v="1411227633"/>
    <n v="1408549233"/>
    <b v="0"/>
    <n v="1"/>
    <b v="0"/>
    <s v="photography/nature"/>
    <n v="0.04"/>
    <n v="100"/>
    <s v="photography"/>
    <s v="nature"/>
  </r>
  <r>
    <s v="Lucy Wood's Calendar - English Countryside 2016"/>
    <s v="A large 2016 wall-calendar (A3 when open) featuring 12 stunning photographs by Lucy Wood."/>
    <n v="750"/>
    <n v="35"/>
    <x v="2"/>
    <s v="GB"/>
    <s v="GBP"/>
    <d v="2015-06-30T09:32:39"/>
    <x v="1558"/>
    <n v="1440763920"/>
    <n v="1435656759"/>
    <b v="0"/>
    <n v="3"/>
    <b v="0"/>
    <s v="photography/nature"/>
    <n v="4.6666666666666669E-2"/>
    <n v="11.67"/>
    <s v="photography"/>
    <s v="nature"/>
  </r>
  <r>
    <s v="North Cascades Bigfoot Photo Expedition"/>
    <s v="The goal of this project is to provide scientific evidence of bigfoot in the North Cascades."/>
    <n v="15000"/>
    <n v="50"/>
    <x v="2"/>
    <s v="US"/>
    <s v="USD"/>
    <d v="2015-04-14T01:16:39"/>
    <x v="1559"/>
    <n v="1430270199"/>
    <n v="1428974199"/>
    <b v="0"/>
    <n v="1"/>
    <b v="0"/>
    <s v="photography/nature"/>
    <n v="3.3333333333333335E-3"/>
    <n v="50"/>
    <s v="photography"/>
    <s v="nature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0-24T00:29:53"/>
    <x v="1560"/>
    <n v="1415842193"/>
    <n v="1414110593"/>
    <b v="0"/>
    <n v="4"/>
    <b v="0"/>
    <s v="photography/nature"/>
    <n v="3.7600000000000001E-2"/>
    <n v="23.5"/>
    <s v="photography"/>
    <s v="nature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0-08T01:00:03"/>
    <x v="1561"/>
    <n v="1383789603"/>
    <n v="1381194003"/>
    <b v="0"/>
    <n v="1"/>
    <b v="0"/>
    <s v="publishing/art books"/>
    <n v="6.7000000000000002E-3"/>
    <n v="67"/>
    <s v="publishing"/>
    <s v="art books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09-23T13:35:16"/>
    <x v="1562"/>
    <n v="1259715000"/>
    <n v="1253712916"/>
    <b v="0"/>
    <n v="0"/>
    <b v="0"/>
    <s v="publishing/art books"/>
    <n v="0"/>
    <e v="#DIV/0!"/>
    <s v="publishing"/>
    <s v="art books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1-13T17:49:11"/>
    <x v="1563"/>
    <n v="1394815751"/>
    <n v="1389635351"/>
    <b v="0"/>
    <n v="2"/>
    <b v="0"/>
    <s v="publishing/art books"/>
    <n v="1.4166666666666666E-2"/>
    <n v="42.5"/>
    <s v="publishing"/>
    <s v="art books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4-27T08:48:29"/>
    <x v="1564"/>
    <n v="1432843500"/>
    <n v="1430124509"/>
    <b v="0"/>
    <n v="1"/>
    <b v="0"/>
    <s v="publishing/art books"/>
    <n v="1E-3"/>
    <n v="10"/>
    <s v="publishing"/>
    <s v="art books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5-09T17:31:01"/>
    <x v="1565"/>
    <n v="1307554261"/>
    <n v="1304962261"/>
    <b v="0"/>
    <n v="1"/>
    <b v="0"/>
    <s v="publishing/art books"/>
    <n v="2.5000000000000001E-2"/>
    <n v="100"/>
    <s v="publishing"/>
    <s v="art books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6-28T22:00:04"/>
    <x v="1566"/>
    <n v="1469656800"/>
    <n v="1467151204"/>
    <b v="0"/>
    <n v="59"/>
    <b v="0"/>
    <s v="publishing/art books"/>
    <n v="0.21249999999999999"/>
    <n v="108.05"/>
    <s v="publishing"/>
    <s v="art books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01T22:29:05"/>
    <x v="1567"/>
    <n v="1392595200"/>
    <n v="1391293745"/>
    <b v="0"/>
    <n v="13"/>
    <b v="0"/>
    <s v="publishing/art books"/>
    <n v="4.1176470588235294E-2"/>
    <n v="26.92"/>
    <s v="publishing"/>
    <s v="art books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1-19T01:29:45"/>
    <x v="1568"/>
    <n v="1419384585"/>
    <n v="1416360585"/>
    <b v="0"/>
    <n v="22"/>
    <b v="0"/>
    <s v="publishing/art books"/>
    <n v="0.13639999999999999"/>
    <n v="155"/>
    <s v="publishing"/>
    <s v="art books"/>
  </r>
  <r>
    <s v="to be removed (Canceled)"/>
    <s v="to be removed"/>
    <n v="30000"/>
    <n v="0"/>
    <x v="1"/>
    <s v="US"/>
    <s v="USD"/>
    <d v="2013-04-25T16:18:34"/>
    <x v="1569"/>
    <n v="1369498714"/>
    <n v="1366906714"/>
    <b v="0"/>
    <n v="0"/>
    <b v="0"/>
    <s v="publishing/art books"/>
    <n v="0"/>
    <e v="#DIV/0!"/>
    <s v="publishing"/>
    <s v="art books"/>
  </r>
  <r>
    <s v="BEAUTIFUL DREAMERS: An Adult Coloring Book (Canceled)"/>
    <s v="A Coloring Book of Breathtaking Beauties_x000a_To Calm the Heart and Soul"/>
    <n v="6000"/>
    <n v="2484"/>
    <x v="1"/>
    <s v="US"/>
    <s v="USD"/>
    <d v="2016-03-09T19:31:22"/>
    <x v="1570"/>
    <n v="1460140282"/>
    <n v="1457551882"/>
    <b v="0"/>
    <n v="52"/>
    <b v="0"/>
    <s v="publishing/art books"/>
    <n v="0.41399999999999998"/>
    <n v="47.77"/>
    <s v="publishing"/>
    <s v="art books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5-20T18:28:03"/>
    <x v="1571"/>
    <n v="1434738483"/>
    <n v="1432146483"/>
    <b v="0"/>
    <n v="4"/>
    <b v="0"/>
    <s v="publishing/art books"/>
    <n v="6.6115702479338841E-3"/>
    <n v="20"/>
    <s v="publishing"/>
    <s v="art books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04T00:47:39"/>
    <x v="1572"/>
    <n v="1456703940"/>
    <n v="1454546859"/>
    <b v="0"/>
    <n v="3"/>
    <b v="0"/>
    <s v="publishing/art books"/>
    <n v="0.05"/>
    <n v="41.67"/>
    <s v="publishing"/>
    <s v="art books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2-20T00:00:02"/>
    <x v="1573"/>
    <n v="1491019140"/>
    <n v="1487548802"/>
    <b v="0"/>
    <n v="3"/>
    <b v="0"/>
    <s v="publishing/art books"/>
    <n v="2.4777777777777777E-2"/>
    <n v="74.33"/>
    <s v="publishing"/>
    <s v="art books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1-13T22:15:29"/>
    <x v="1574"/>
    <n v="1424211329"/>
    <n v="1421187329"/>
    <b v="0"/>
    <n v="6"/>
    <b v="0"/>
    <s v="publishing/art books"/>
    <n v="5.0599999999999999E-2"/>
    <n v="84.33"/>
    <s v="publishing"/>
    <s v="art books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6-09T12:34:56"/>
    <x v="1575"/>
    <n v="1404909296"/>
    <n v="1402317296"/>
    <b v="0"/>
    <n v="35"/>
    <b v="0"/>
    <s v="publishing/art books"/>
    <n v="0.2291"/>
    <n v="65.459999999999994"/>
    <s v="publishing"/>
    <s v="art books"/>
  </r>
  <r>
    <s v="The Obsessive Line Collection (Canceled)"/>
    <s v="For the publication of my first 3 books: an Art book, a graphic novel, and a coloring book"/>
    <n v="5000"/>
    <n v="650"/>
    <x v="1"/>
    <s v="US"/>
    <s v="USD"/>
    <d v="2015-05-16T21:06:08"/>
    <x v="1576"/>
    <n v="1435698368"/>
    <n v="1431810368"/>
    <b v="0"/>
    <n v="10"/>
    <b v="0"/>
    <s v="publishing/art books"/>
    <n v="0.13"/>
    <n v="65"/>
    <s v="publishing"/>
    <s v="art books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5-25T20:20:48"/>
    <x v="1577"/>
    <n v="1343161248"/>
    <n v="1337977248"/>
    <b v="0"/>
    <n v="2"/>
    <b v="0"/>
    <s v="publishing/art books"/>
    <n v="5.4999999999999997E-3"/>
    <n v="27.5"/>
    <s v="publishing"/>
    <s v="art books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8-09T01:34:51"/>
    <x v="1578"/>
    <n v="1283392800"/>
    <n v="1281317691"/>
    <b v="0"/>
    <n v="4"/>
    <b v="0"/>
    <s v="publishing/art books"/>
    <n v="0.10806536636794939"/>
    <n v="51.25"/>
    <s v="publishing"/>
    <s v="art books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7-26T23:54:51"/>
    <x v="1579"/>
    <n v="1377734091"/>
    <n v="1374882891"/>
    <b v="0"/>
    <n v="2"/>
    <b v="0"/>
    <s v="publishing/art books"/>
    <n v="8.4008400840084006E-3"/>
    <n v="14"/>
    <s v="publishing"/>
    <s v="art books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3-22T01:12:06"/>
    <x v="1580"/>
    <n v="1337562726"/>
    <n v="1332378726"/>
    <b v="0"/>
    <n v="0"/>
    <b v="0"/>
    <s v="publishing/art books"/>
    <n v="0"/>
    <e v="#DIV/0!"/>
    <s v="publishing"/>
    <s v="art books"/>
  </r>
  <r>
    <s v="The Sharper Image"/>
    <s v="Photographic canvas prints depicting different scenes from around the globe, including local images taken in Sussex England."/>
    <n v="1000"/>
    <n v="5"/>
    <x v="2"/>
    <s v="GB"/>
    <s v="GBP"/>
    <d v="2015-11-17T10:46:30"/>
    <x v="1581"/>
    <n v="1450521990"/>
    <n v="1447757190"/>
    <b v="0"/>
    <n v="1"/>
    <b v="0"/>
    <s v="photography/places"/>
    <n v="5.0000000000000001E-3"/>
    <n v="5"/>
    <s v="photography"/>
    <s v="places"/>
  </r>
  <r>
    <s v="Scenes from New Orleans"/>
    <s v="I create canvas prints of images from in and around New Orleans"/>
    <n v="1000"/>
    <n v="93"/>
    <x v="2"/>
    <s v="US"/>
    <s v="USD"/>
    <d v="2015-08-30T18:57:33"/>
    <x v="1582"/>
    <n v="1445894400"/>
    <n v="1440961053"/>
    <b v="0"/>
    <n v="3"/>
    <b v="0"/>
    <s v="photography/places"/>
    <n v="9.2999999999999999E-2"/>
    <n v="31"/>
    <s v="photography"/>
    <s v="places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8-26T21:43:11"/>
    <x v="1583"/>
    <n v="1411681391"/>
    <n v="1409089391"/>
    <b v="0"/>
    <n v="1"/>
    <b v="0"/>
    <s v="photography/places"/>
    <n v="7.5000000000000002E-4"/>
    <n v="15"/>
    <s v="photography"/>
    <s v="places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20T15:35:01"/>
    <x v="1584"/>
    <n v="1401464101"/>
    <n v="1400600101"/>
    <b v="0"/>
    <n v="0"/>
    <b v="0"/>
    <s v="photography/places"/>
    <n v="0"/>
    <e v="#DIV/0!"/>
    <s v="photography"/>
    <s v="places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03T21:29:28"/>
    <x v="1585"/>
    <n v="1482663600"/>
    <n v="1480800568"/>
    <b v="0"/>
    <n v="12"/>
    <b v="0"/>
    <s v="photography/places"/>
    <n v="0.79"/>
    <n v="131.66999999999999"/>
    <s v="photography"/>
    <s v="places"/>
  </r>
  <r>
    <s v="Missouri In Pictures"/>
    <s v="Show the world the beauty that is in all of our back yards!"/>
    <n v="1500"/>
    <n v="0"/>
    <x v="2"/>
    <s v="US"/>
    <s v="USD"/>
    <d v="2015-03-06T02:30:22"/>
    <x v="1586"/>
    <n v="1428197422"/>
    <n v="1425609022"/>
    <b v="0"/>
    <n v="0"/>
    <b v="0"/>
    <s v="photography/places"/>
    <n v="0"/>
    <e v="#DIV/0!"/>
    <s v="photography"/>
    <s v="places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1-13T22:49:25"/>
    <x v="1587"/>
    <n v="1418510965"/>
    <n v="1415918965"/>
    <b v="0"/>
    <n v="1"/>
    <b v="0"/>
    <s v="photography/places"/>
    <n v="1.3333333333333334E-4"/>
    <n v="1"/>
    <s v="photography"/>
    <s v="places"/>
  </r>
  <r>
    <s v="The Right Side of Texas"/>
    <s v="Southeast Texas as seen through the lens of a cell phone camera"/>
    <n v="516"/>
    <n v="0"/>
    <x v="2"/>
    <s v="US"/>
    <s v="USD"/>
    <d v="2015-01-01T05:59:59"/>
    <x v="1588"/>
    <n v="1422735120"/>
    <n v="1420091999"/>
    <b v="0"/>
    <n v="0"/>
    <b v="0"/>
    <s v="photography/places"/>
    <n v="0"/>
    <e v="#DIV/0!"/>
    <s v="photography"/>
    <s v="places"/>
  </r>
  <r>
    <s v="A Side Of The World In Canvas"/>
    <s v="I want to be able to have my own photography inside a canvas and have it be displayed everywhere."/>
    <n v="1200"/>
    <n v="0"/>
    <x v="2"/>
    <s v="US"/>
    <s v="USD"/>
    <d v="2015-09-09T23:38:06"/>
    <x v="1589"/>
    <n v="1444433886"/>
    <n v="1441841886"/>
    <b v="0"/>
    <n v="0"/>
    <b v="0"/>
    <s v="photography/places"/>
    <n v="0"/>
    <e v="#DIV/0!"/>
    <s v="photography"/>
    <s v="places"/>
  </r>
  <r>
    <s v="An Italian Adventure"/>
    <s v="Discover Italy through photography."/>
    <n v="60000"/>
    <n v="1020"/>
    <x v="2"/>
    <s v="IT"/>
    <s v="EUR"/>
    <d v="2015-08-24T20:34:24"/>
    <x v="1590"/>
    <n v="1443040464"/>
    <n v="1440448464"/>
    <b v="0"/>
    <n v="2"/>
    <b v="0"/>
    <s v="photography/places"/>
    <n v="1.7000000000000001E-2"/>
    <n v="510"/>
    <s v="photography"/>
    <s v="places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3-04T17:25:41"/>
    <x v="1591"/>
    <n v="1459700741"/>
    <n v="1457112341"/>
    <b v="0"/>
    <n v="92"/>
    <b v="0"/>
    <s v="photography/places"/>
    <n v="0.29228571428571426"/>
    <n v="44.48"/>
    <s v="photography"/>
    <s v="places"/>
  </r>
  <r>
    <s v="The Views of Pittsburgh"/>
    <s v="A portfolio collage of beautiful pictures of authentic Pittsburgh locations and scenery."/>
    <n v="25"/>
    <n v="0"/>
    <x v="2"/>
    <s v="US"/>
    <s v="USD"/>
    <d v="2015-02-11T01:44:45"/>
    <x v="1592"/>
    <n v="1427503485"/>
    <n v="1423619085"/>
    <b v="0"/>
    <n v="0"/>
    <b v="0"/>
    <s v="photography/places"/>
    <n v="0"/>
    <e v="#DIV/0!"/>
    <s v="photography"/>
    <s v="places"/>
  </r>
  <r>
    <s v="Picturing Italy"/>
    <s v="A trip to fulfill a dream of capturing the wonders and history of ancient Italy in person."/>
    <n v="22000"/>
    <n v="3"/>
    <x v="2"/>
    <s v="US"/>
    <s v="USD"/>
    <d v="2015-01-29T20:17:35"/>
    <x v="1593"/>
    <n v="1425154655"/>
    <n v="1422562655"/>
    <b v="0"/>
    <n v="3"/>
    <b v="0"/>
    <s v="photography/places"/>
    <n v="1.3636363636363637E-4"/>
    <n v="1"/>
    <s v="photography"/>
    <s v="places"/>
  </r>
  <r>
    <s v="Scenes and Things from New Orleans"/>
    <s v="I photograph my love of New Orleans, create canvases and share those memories with you."/>
    <n v="1000"/>
    <n v="205"/>
    <x v="2"/>
    <s v="US"/>
    <s v="USD"/>
    <d v="2016-03-16T17:06:22"/>
    <x v="1594"/>
    <n v="1463329260"/>
    <n v="1458147982"/>
    <b v="0"/>
    <n v="10"/>
    <b v="0"/>
    <s v="photography/places"/>
    <n v="0.20499999999999999"/>
    <n v="20.5"/>
    <s v="photography"/>
    <s v="places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5-21T01:12:08"/>
    <x v="1595"/>
    <n v="1403122380"/>
    <n v="1400634728"/>
    <b v="0"/>
    <n v="7"/>
    <b v="0"/>
    <s v="photography/places"/>
    <n v="2.8E-3"/>
    <n v="40"/>
    <s v="photography"/>
    <s v="places"/>
  </r>
  <r>
    <s v="The Town We Live In"/>
    <s v="London is beautiful. I want to create a book of stunning images from in and around our great city"/>
    <n v="3250"/>
    <n v="75"/>
    <x v="2"/>
    <s v="GB"/>
    <s v="GBP"/>
    <d v="2014-10-29T10:19:29"/>
    <x v="1596"/>
    <n v="1418469569"/>
    <n v="1414577969"/>
    <b v="0"/>
    <n v="3"/>
    <b v="0"/>
    <s v="photography/places"/>
    <n v="2.3076923076923078E-2"/>
    <n v="25"/>
    <s v="photography"/>
    <s v="places"/>
  </r>
  <r>
    <s v="Vacation Days in Big Bear"/>
    <s v="We're starting up a new an improved way to do vacation rental management, but we need some funding to kick start it!"/>
    <n v="15000"/>
    <n v="0"/>
    <x v="2"/>
    <s v="US"/>
    <s v="USD"/>
    <d v="2016-08-21T08:29:57"/>
    <x v="1597"/>
    <n v="1474360197"/>
    <n v="1471768197"/>
    <b v="0"/>
    <n v="0"/>
    <b v="0"/>
    <s v="photography/places"/>
    <n v="0"/>
    <e v="#DIV/0!"/>
    <s v="photography"/>
    <s v="places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5-27T16:00:58"/>
    <x v="1598"/>
    <n v="1437926458"/>
    <n v="1432742458"/>
    <b v="0"/>
    <n v="1"/>
    <b v="0"/>
    <s v="photography/places"/>
    <n v="1.25E-3"/>
    <n v="1"/>
    <s v="photography"/>
    <s v="places"/>
  </r>
  <r>
    <s v="The Londoner: Prints &amp; Canvas"/>
    <s v="A London photographer trekking 5,895m up Africa's Mount Kilimanjaro to pursue and enrich a career."/>
    <n v="500"/>
    <n v="0"/>
    <x v="2"/>
    <s v="GB"/>
    <s v="GBP"/>
    <d v="2016-03-09T12:56:16"/>
    <x v="1599"/>
    <n v="1460116576"/>
    <n v="1457528176"/>
    <b v="0"/>
    <n v="0"/>
    <b v="0"/>
    <s v="photography/places"/>
    <n v="0"/>
    <e v="#DIV/0!"/>
    <s v="photography"/>
    <s v="places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d v="2014-06-01T01:22:32"/>
    <x v="1600"/>
    <n v="1405401060"/>
    <n v="1401585752"/>
    <b v="0"/>
    <n v="9"/>
    <b v="0"/>
    <s v="photography/places"/>
    <n v="7.3400000000000007E-2"/>
    <n v="40.78"/>
    <s v="photography"/>
    <s v="places"/>
  </r>
  <r>
    <s v="Release Soundzero's Debut Album!"/>
    <s v="We're so close to releasing our long-awaited debut album! A little help will go a long way... let's do this!"/>
    <n v="2500"/>
    <n v="2706.23"/>
    <x v="0"/>
    <s v="US"/>
    <s v="USD"/>
    <d v="2011-04-05T02:13:53"/>
    <x v="1601"/>
    <n v="1304561633"/>
    <n v="1301969633"/>
    <b v="0"/>
    <n v="56"/>
    <b v="1"/>
    <s v="music/rock"/>
    <n v="1.082492"/>
    <n v="48.33"/>
    <s v="music"/>
    <s v="rock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d v="2011-09-02T07:08:37"/>
    <x v="1602"/>
    <n v="1318633200"/>
    <n v="1314947317"/>
    <b v="0"/>
    <n v="32"/>
    <b v="1"/>
    <s v="music/rock"/>
    <n v="1.0016666666666667"/>
    <n v="46.95"/>
    <s v="music"/>
    <s v="rock"/>
  </r>
  <r>
    <s v="Max's First Solo Album!"/>
    <s v="An exercise in the wild and dangerous world of solo musicianship by Maxwell D Feinstein."/>
    <n v="2000"/>
    <n v="2000.66"/>
    <x v="0"/>
    <s v="US"/>
    <s v="USD"/>
    <d v="2011-11-29T04:04:19"/>
    <x v="1603"/>
    <n v="1327723459"/>
    <n v="1322539459"/>
    <b v="0"/>
    <n v="30"/>
    <b v="1"/>
    <s v="music/rock"/>
    <n v="1.0003299999999999"/>
    <n v="66.69"/>
    <s v="music"/>
    <s v="rock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2-06T20:17:15"/>
    <x v="1604"/>
    <n v="1332011835"/>
    <n v="1328559435"/>
    <b v="0"/>
    <n v="70"/>
    <b v="1"/>
    <s v="music/rock"/>
    <n v="1.2210714285714286"/>
    <n v="48.84"/>
    <s v="music"/>
    <s v="rock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7-23T00:18:33"/>
    <x v="1605"/>
    <n v="1312182000"/>
    <n v="1311380313"/>
    <b v="0"/>
    <n v="44"/>
    <b v="1"/>
    <s v="music/rock"/>
    <n v="1.0069333333333335"/>
    <n v="137.31"/>
    <s v="music"/>
    <s v="rock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0-12-24T02:40:38"/>
    <x v="1606"/>
    <n v="1300930838"/>
    <n v="1293158438"/>
    <b v="0"/>
    <n v="92"/>
    <b v="1"/>
    <s v="music/rock"/>
    <n v="1.01004125"/>
    <n v="87.83"/>
    <s v="music"/>
    <s v="rock"/>
  </r>
  <r>
    <s v="New Tour Bus for The Slants"/>
    <s v="The world's only all-Asian American dance rock band, The Slants, needs a bus to tour cons, shows, and festivals."/>
    <n v="10000"/>
    <n v="14511"/>
    <x v="0"/>
    <s v="US"/>
    <s v="USD"/>
    <d v="2012-05-24T19:24:11"/>
    <x v="1607"/>
    <n v="1339701851"/>
    <n v="1337887451"/>
    <b v="0"/>
    <n v="205"/>
    <b v="1"/>
    <s v="music/rock"/>
    <n v="1.4511000000000001"/>
    <n v="70.790000000000006"/>
    <s v="music"/>
    <s v="rock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3-11-29T19:56:26"/>
    <x v="1608"/>
    <n v="1388553960"/>
    <n v="1385754986"/>
    <b v="0"/>
    <n v="23"/>
    <b v="1"/>
    <s v="music/rock"/>
    <n v="1.0125"/>
    <n v="52.83"/>
    <s v="music"/>
    <s v="rock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09-10T00:01:49"/>
    <x v="1609"/>
    <n v="1320220800"/>
    <n v="1315612909"/>
    <b v="0"/>
    <n v="4"/>
    <b v="1"/>
    <s v="music/rock"/>
    <n v="1.1833333333333333"/>
    <n v="443.75"/>
    <s v="music"/>
    <s v="rock"/>
  </r>
  <r>
    <s v="So The Story Goes: The New Album by &quot;Just Joe&quot; Altier"/>
    <s v="So The Story Goes is the upcoming album from &quot;Just Joe&quot; Altier."/>
    <n v="2000"/>
    <n v="5437"/>
    <x v="0"/>
    <s v="US"/>
    <s v="USD"/>
    <d v="2012-11-15T22:11:50"/>
    <x v="1610"/>
    <n v="1355609510"/>
    <n v="1353017510"/>
    <b v="0"/>
    <n v="112"/>
    <b v="1"/>
    <s v="music/rock"/>
    <n v="2.7185000000000001"/>
    <n v="48.54"/>
    <s v="music"/>
    <s v="rock"/>
  </r>
  <r>
    <s v="Skelton-Luns CD/7&quot;             No Big Deal."/>
    <s v="Skelton-Luns CD/7&quot; No Big Deal."/>
    <n v="800"/>
    <n v="1001"/>
    <x v="0"/>
    <s v="US"/>
    <s v="USD"/>
    <d v="2013-05-15T00:00:32"/>
    <x v="1611"/>
    <n v="1370390432"/>
    <n v="1368576032"/>
    <b v="0"/>
    <n v="27"/>
    <b v="1"/>
    <s v="music/rock"/>
    <n v="1.25125"/>
    <n v="37.07"/>
    <s v="music"/>
    <s v="rock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2-12-03T20:59:44"/>
    <x v="1612"/>
    <n v="1357160384"/>
    <n v="1354568384"/>
    <b v="0"/>
    <n v="11"/>
    <b v="1"/>
    <s v="music/rock"/>
    <n v="1.1000000000000001"/>
    <n v="50"/>
    <s v="music"/>
    <s v="rock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6-22T01:40:02"/>
    <x v="1613"/>
    <n v="1342921202"/>
    <n v="1340329202"/>
    <b v="0"/>
    <n v="26"/>
    <b v="1"/>
    <s v="music/rock"/>
    <n v="1.0149999999999999"/>
    <n v="39.04"/>
    <s v="music"/>
    <s v="rock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6-04T23:32:49"/>
    <x v="1614"/>
    <n v="1407085200"/>
    <n v="1401924769"/>
    <b v="0"/>
    <n v="77"/>
    <b v="1"/>
    <s v="music/rock"/>
    <n v="1.0269999999999999"/>
    <n v="66.69"/>
    <s v="music"/>
    <s v="rock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0-29T01:13:16"/>
    <x v="1615"/>
    <n v="1323742396"/>
    <n v="1319850796"/>
    <b v="0"/>
    <n v="136"/>
    <b v="1"/>
    <s v="music/rock"/>
    <n v="1.1412500000000001"/>
    <n v="67.13"/>
    <s v="music"/>
    <s v="rock"/>
  </r>
  <r>
    <s v="Aly Jados: the New EP rOckNrOLLa"/>
    <s v="HELP! We don't have much time.....Join Aly Jados in making her new EP a reality before the world ends!!!!"/>
    <n v="10000"/>
    <n v="10420"/>
    <x v="0"/>
    <s v="US"/>
    <s v="USD"/>
    <d v="2012-10-12T17:10:21"/>
    <x v="1616"/>
    <n v="1353621600"/>
    <n v="1350061821"/>
    <b v="0"/>
    <n v="157"/>
    <b v="1"/>
    <s v="music/rock"/>
    <n v="1.042"/>
    <n v="66.37"/>
    <s v="music"/>
    <s v="rock"/>
  </r>
  <r>
    <s v="The Coffis Brothers 2nd Album!"/>
    <s v="The Coffis Brothers &amp;The Mountain Men are recording a brand new full length record."/>
    <n v="7000"/>
    <n v="10210"/>
    <x v="0"/>
    <s v="US"/>
    <s v="USD"/>
    <d v="2013-09-29T15:56:28"/>
    <x v="1617"/>
    <n v="1383332400"/>
    <n v="1380470188"/>
    <b v="0"/>
    <n v="158"/>
    <b v="1"/>
    <s v="music/rock"/>
    <n v="1.4585714285714286"/>
    <n v="64.62"/>
    <s v="music"/>
    <s v="rock"/>
  </r>
  <r>
    <s v="Janus Word Album"/>
    <s v="Janus Word combines hard rock with melodic acoustic music for a unique and awesome sound."/>
    <n v="1500"/>
    <n v="1576"/>
    <x v="0"/>
    <s v="US"/>
    <s v="USD"/>
    <d v="2013-01-27T15:42:15"/>
    <x v="1618"/>
    <n v="1362757335"/>
    <n v="1359301335"/>
    <b v="0"/>
    <n v="27"/>
    <b v="1"/>
    <s v="music/rock"/>
    <n v="1.0506666666666666"/>
    <n v="58.37"/>
    <s v="music"/>
    <s v="rock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8-25T04:28:06"/>
    <x v="1619"/>
    <n v="1410755286"/>
    <n v="1408940886"/>
    <b v="0"/>
    <n v="23"/>
    <b v="1"/>
    <s v="music/rock"/>
    <n v="1.3333333333333333"/>
    <n v="86.96"/>
    <s v="music"/>
    <s v="rock"/>
  </r>
  <r>
    <s v="Kickstart my music career with 300 CDs"/>
    <s v="Kickstarting my music career with 300 hard copy CDs of my first release."/>
    <n v="1000"/>
    <n v="1130"/>
    <x v="0"/>
    <s v="US"/>
    <s v="USD"/>
    <d v="2013-02-16T08:09:00"/>
    <x v="1620"/>
    <n v="1361606940"/>
    <n v="1361002140"/>
    <b v="0"/>
    <n v="17"/>
    <b v="1"/>
    <s v="music/rock"/>
    <n v="1.1299999999999999"/>
    <n v="66.47"/>
    <s v="music"/>
    <s v="rock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4-04T14:33:35"/>
    <x v="1621"/>
    <n v="1338177540"/>
    <n v="1333550015"/>
    <b v="0"/>
    <n v="37"/>
    <b v="1"/>
    <s v="music/rock"/>
    <n v="1.212"/>
    <n v="163.78"/>
    <s v="music"/>
    <s v="rock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1-07T07:04:34"/>
    <x v="1622"/>
    <n v="1418803140"/>
    <n v="1415343874"/>
    <b v="0"/>
    <n v="65"/>
    <b v="1"/>
    <s v="music/rock"/>
    <n v="1.0172463768115942"/>
    <n v="107.98"/>
    <s v="music"/>
    <s v="rock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6-28T16:31:29"/>
    <x v="1623"/>
    <n v="1377621089"/>
    <n v="1372437089"/>
    <b v="0"/>
    <n v="18"/>
    <b v="1"/>
    <s v="music/rock"/>
    <n v="1.0106666666666666"/>
    <n v="42.11"/>
    <s v="music"/>
    <s v="rock"/>
  </r>
  <r>
    <s v="Joey De Noble needs YOUR help!"/>
    <s v="Joey De Noble is raising money to help record his latest music, and he wants YOU to be a part of it!"/>
    <n v="1000"/>
    <n v="1180"/>
    <x v="0"/>
    <s v="US"/>
    <s v="USD"/>
    <d v="2012-11-30T08:48:55"/>
    <x v="1624"/>
    <n v="1357721335"/>
    <n v="1354265335"/>
    <b v="0"/>
    <n v="25"/>
    <b v="1"/>
    <s v="music/rock"/>
    <n v="1.18"/>
    <n v="47.2"/>
    <s v="music"/>
    <s v="rock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8-14T16:47:33"/>
    <x v="1625"/>
    <n v="1347382053"/>
    <n v="1344962853"/>
    <b v="0"/>
    <n v="104"/>
    <b v="1"/>
    <s v="music/rock"/>
    <n v="1.5533333333333332"/>
    <n v="112.02"/>
    <s v="music"/>
    <s v="rock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1-01T20:21:07"/>
    <x v="1626"/>
    <n v="1385932867"/>
    <n v="1383337267"/>
    <b v="0"/>
    <n v="108"/>
    <b v="1"/>
    <s v="music/rock"/>
    <n v="1.0118750000000001"/>
    <n v="74.95"/>
    <s v="music"/>
    <s v="rock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0-23T16:58:09"/>
    <x v="1627"/>
    <n v="1353905940"/>
    <n v="1351011489"/>
    <b v="0"/>
    <n v="38"/>
    <b v="1"/>
    <s v="music/rock"/>
    <n v="1.17"/>
    <n v="61.58"/>
    <s v="music"/>
    <s v="rock"/>
  </r>
  <r>
    <s v="&quot;Songs for Tsippora&quot; Byronâ€™s DEBUT EP"/>
    <s v="Original Jewish rock music on human relationships and identity"/>
    <n v="4000"/>
    <n v="4037"/>
    <x v="0"/>
    <s v="US"/>
    <s v="USD"/>
    <d v="2014-05-15T17:41:22"/>
    <x v="1628"/>
    <n v="1403026882"/>
    <n v="1400175682"/>
    <b v="0"/>
    <n v="88"/>
    <b v="1"/>
    <s v="music/rock"/>
    <n v="1.00925"/>
    <n v="45.88"/>
    <s v="music"/>
    <s v="rock"/>
  </r>
  <r>
    <s v="Off The Turnpike | A Loud New Way to Release Loud New Music"/>
    <s v="Help Off The Turnpike release new music, and set fire to everything!"/>
    <n v="6000"/>
    <n v="6220"/>
    <x v="0"/>
    <s v="US"/>
    <s v="USD"/>
    <d v="2014-01-06T20:48:53"/>
    <x v="1629"/>
    <n v="1392929333"/>
    <n v="1389041333"/>
    <b v="0"/>
    <n v="82"/>
    <b v="1"/>
    <s v="music/rock"/>
    <n v="1.0366666666666666"/>
    <n v="75.849999999999994"/>
    <s v="music"/>
    <s v="rock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1-31T20:06:15"/>
    <x v="1630"/>
    <n v="1330671540"/>
    <n v="1328040375"/>
    <b v="0"/>
    <n v="126"/>
    <b v="1"/>
    <s v="music/rock"/>
    <n v="2.6524999999999999"/>
    <n v="84.21"/>
    <s v="music"/>
    <s v="rock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09-12T20:37:41"/>
    <x v="1631"/>
    <n v="1350074261"/>
    <n v="1347482261"/>
    <b v="0"/>
    <n v="133"/>
    <b v="1"/>
    <s v="music/rock"/>
    <n v="1.5590999999999999"/>
    <n v="117.23"/>
    <s v="music"/>
    <s v="rock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7-26T08:10:54"/>
    <x v="1632"/>
    <n v="1316851854"/>
    <n v="1311667854"/>
    <b v="0"/>
    <n v="47"/>
    <b v="1"/>
    <s v="music/rock"/>
    <n v="1.0162500000000001"/>
    <n v="86.49"/>
    <s v="music"/>
    <s v="rock"/>
  </r>
  <r>
    <s v="ELIZABETH REX"/>
    <s v="We are a four piece rock band that has played shows in and around NYC including Mercury Lounge.  Two of our members are now in LA."/>
    <n v="10000"/>
    <n v="10000"/>
    <x v="0"/>
    <s v="US"/>
    <s v="USD"/>
    <d v="2011-12-19T21:12:36"/>
    <x v="1633"/>
    <n v="1326690000"/>
    <n v="1324329156"/>
    <b v="0"/>
    <n v="58"/>
    <b v="1"/>
    <s v="music/rock"/>
    <n v="1"/>
    <n v="172.41"/>
    <s v="music"/>
    <s v="rock"/>
  </r>
  <r>
    <s v="RUBEDO: Debut Full Length Album"/>
    <s v="Recording Debut  Album w/ Producer Ikey Owens from Free Moral Agents/ The Mars Volta"/>
    <n v="2000"/>
    <n v="2010"/>
    <x v="0"/>
    <s v="US"/>
    <s v="USD"/>
    <d v="2011-04-25T04:33:21"/>
    <x v="1634"/>
    <n v="1306994340"/>
    <n v="1303706001"/>
    <b v="0"/>
    <n v="32"/>
    <b v="1"/>
    <s v="music/rock"/>
    <n v="1.0049999999999999"/>
    <n v="62.81"/>
    <s v="music"/>
    <s v="rock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5-12T20:51:01"/>
    <x v="1635"/>
    <n v="1468270261"/>
    <n v="1463086261"/>
    <b v="0"/>
    <n v="37"/>
    <b v="1"/>
    <s v="music/rock"/>
    <n v="1.2529999999999999"/>
    <n v="67.73"/>
    <s v="music"/>
    <s v="rock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4-30T02:04:48"/>
    <x v="1636"/>
    <n v="1307851200"/>
    <n v="1304129088"/>
    <b v="0"/>
    <n v="87"/>
    <b v="1"/>
    <s v="music/rock"/>
    <n v="1.0355555555555556"/>
    <n v="53.56"/>
    <s v="music"/>
    <s v="rock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1-05T18:02:20"/>
    <x v="1637"/>
    <n v="1262302740"/>
    <n v="1257444140"/>
    <b v="0"/>
    <n v="15"/>
    <b v="1"/>
    <s v="music/rock"/>
    <n v="1.038"/>
    <n v="34.6"/>
    <s v="music"/>
    <s v="rock"/>
  </r>
  <r>
    <s v="Avenues EP 2013"/>
    <s v="Avenues will be going in to the studio to record a new EP with Matt Allison!"/>
    <n v="1000"/>
    <n v="1050"/>
    <x v="0"/>
    <s v="US"/>
    <s v="USD"/>
    <d v="2013-01-14T16:29:28"/>
    <x v="1638"/>
    <n v="1362086700"/>
    <n v="1358180968"/>
    <b v="0"/>
    <n v="27"/>
    <b v="1"/>
    <s v="music/rock"/>
    <n v="1.05"/>
    <n v="38.89"/>
    <s v="music"/>
    <s v="rock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2-02T15:39:25"/>
    <x v="1639"/>
    <n v="1330789165"/>
    <n v="1328197165"/>
    <b v="0"/>
    <n v="19"/>
    <b v="1"/>
    <s v="music/rock"/>
    <n v="1"/>
    <n v="94.74"/>
    <s v="music"/>
    <s v="rock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7-20T05:32:35"/>
    <x v="1640"/>
    <n v="1280800740"/>
    <n v="1279603955"/>
    <b v="0"/>
    <n v="17"/>
    <b v="1"/>
    <s v="music/rock"/>
    <n v="1.6986000000000001"/>
    <n v="39.97"/>
    <s v="music"/>
    <s v="rock"/>
  </r>
  <r>
    <s v="Tanya Dartson- Run for Your Life music video"/>
    <s v="Music Video For Upbeat and Inspiring Song - Run For Your Life"/>
    <n v="2500"/>
    <n v="2535"/>
    <x v="0"/>
    <s v="US"/>
    <s v="USD"/>
    <d v="2014-11-19T14:19:04"/>
    <x v="1641"/>
    <n v="1418998744"/>
    <n v="1416406744"/>
    <b v="0"/>
    <n v="26"/>
    <b v="1"/>
    <s v="music/pop"/>
    <n v="1.014"/>
    <n v="97.5"/>
    <s v="music"/>
    <s v="pop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5-25T00:35:27"/>
    <x v="1642"/>
    <n v="1308011727"/>
    <n v="1306283727"/>
    <b v="0"/>
    <n v="28"/>
    <b v="1"/>
    <s v="music/pop"/>
    <n v="1"/>
    <n v="42.86"/>
    <s v="music"/>
    <s v="pop"/>
  </r>
  <r>
    <s v="This Is All Now's Brand New Album!!"/>
    <s v="This Is All Now is putting out a brand new record, and we need YOUR help to do it!"/>
    <n v="5000"/>
    <n v="6235"/>
    <x v="0"/>
    <s v="US"/>
    <s v="USD"/>
    <d v="2012-08-25T19:46:52"/>
    <x v="1643"/>
    <n v="1348516012"/>
    <n v="1345924012"/>
    <b v="0"/>
    <n v="37"/>
    <b v="1"/>
    <s v="music/pop"/>
    <n v="1.2470000000000001"/>
    <n v="168.51"/>
    <s v="music"/>
    <s v="pop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09-23T01:26:00"/>
    <x v="1644"/>
    <n v="1353551160"/>
    <n v="1348363560"/>
    <b v="0"/>
    <n v="128"/>
    <b v="1"/>
    <s v="music/pop"/>
    <n v="1.095"/>
    <n v="85.55"/>
    <s v="music"/>
    <s v="pop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04T14:49:00"/>
    <x v="1645"/>
    <n v="1379515740"/>
    <n v="1378306140"/>
    <b v="0"/>
    <n v="10"/>
    <b v="1"/>
    <s v="music/pop"/>
    <n v="1.1080000000000001"/>
    <n v="554"/>
    <s v="music"/>
    <s v="pop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d v="2014-07-13T10:48:23"/>
    <x v="1646"/>
    <n v="1408039860"/>
    <n v="1405248503"/>
    <b v="0"/>
    <n v="83"/>
    <b v="1"/>
    <s v="music/pop"/>
    <n v="1.1020000000000001"/>
    <n v="26.55"/>
    <s v="music"/>
    <s v="pop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5-10T09:49:37"/>
    <x v="1647"/>
    <n v="1339235377"/>
    <n v="1336643377"/>
    <b v="0"/>
    <n v="46"/>
    <b v="1"/>
    <s v="music/pop"/>
    <n v="1.0471999999999999"/>
    <n v="113.83"/>
    <s v="music"/>
    <s v="pop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2-18T16:54:42"/>
    <x v="1648"/>
    <n v="1300636482"/>
    <n v="1298048082"/>
    <b v="0"/>
    <n v="90"/>
    <b v="1"/>
    <s v="music/pop"/>
    <n v="1.2526086956521738"/>
    <n v="32.01"/>
    <s v="music"/>
    <s v="pop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4-08T16:25:55"/>
    <x v="1649"/>
    <n v="1400862355"/>
    <n v="1396974355"/>
    <b v="0"/>
    <n v="81"/>
    <b v="1"/>
    <s v="music/pop"/>
    <n v="1.0058763157894737"/>
    <n v="47.19"/>
    <s v="music"/>
    <s v="pop"/>
  </r>
  <r>
    <s v="The Psalm Praise Project, Vol. 2"/>
    <s v="Help me record a CD that uses pop styling to give a fresh sound to ancient wisdom from scripture!"/>
    <n v="2000"/>
    <n v="2831"/>
    <x v="0"/>
    <s v="US"/>
    <s v="USD"/>
    <d v="2013-09-09T10:27:17"/>
    <x v="1650"/>
    <n v="1381314437"/>
    <n v="1378722437"/>
    <b v="0"/>
    <n v="32"/>
    <b v="1"/>
    <s v="music/pop"/>
    <n v="1.4155"/>
    <n v="88.47"/>
    <s v="music"/>
    <s v="pop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3-23T21:37:00"/>
    <x v="1651"/>
    <n v="1303801140"/>
    <n v="1300916220"/>
    <b v="0"/>
    <n v="20"/>
    <b v="1"/>
    <s v="music/pop"/>
    <n v="1.0075000000000001"/>
    <n v="100.75"/>
    <s v="music"/>
    <s v="pop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0-25T11:49:53"/>
    <x v="1652"/>
    <n v="1385297393"/>
    <n v="1382701793"/>
    <b v="0"/>
    <n v="70"/>
    <b v="1"/>
    <s v="music/pop"/>
    <n v="1.0066666666666666"/>
    <n v="64.709999999999994"/>
    <s v="music"/>
    <s v="pop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3-24T20:01:36"/>
    <x v="1653"/>
    <n v="1303675296"/>
    <n v="1300996896"/>
    <b v="0"/>
    <n v="168"/>
    <b v="1"/>
    <s v="music/pop"/>
    <n v="1.7423040000000001"/>
    <n v="51.85"/>
    <s v="music"/>
    <s v="pop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3-19T21:22:40"/>
    <x v="1654"/>
    <n v="1334784160"/>
    <n v="1332192160"/>
    <b v="0"/>
    <n v="34"/>
    <b v="1"/>
    <s v="music/pop"/>
    <n v="1.199090909090909"/>
    <n v="38.79"/>
    <s v="music"/>
    <s v="pop"/>
  </r>
  <r>
    <s v="Meg Porter Debut EP!"/>
    <s v="Berklee College of Music student, Meg Porter needs YOUR help to fund her very first EP!"/>
    <n v="1500"/>
    <n v="2143"/>
    <x v="0"/>
    <s v="US"/>
    <s v="USD"/>
    <d v="2012-03-06T19:00:20"/>
    <x v="1655"/>
    <n v="1333648820"/>
    <n v="1331060420"/>
    <b v="0"/>
    <n v="48"/>
    <b v="1"/>
    <s v="music/pop"/>
    <n v="1.4286666666666668"/>
    <n v="44.65"/>
    <s v="music"/>
    <s v="pop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1-13T22:17:32"/>
    <x v="1656"/>
    <n v="1355437052"/>
    <n v="1352845052"/>
    <b v="0"/>
    <n v="48"/>
    <b v="1"/>
    <s v="music/pop"/>
    <n v="1.0033493333333334"/>
    <n v="156.77000000000001"/>
    <s v="music"/>
    <s v="pop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4-24T18:46:08"/>
    <x v="1657"/>
    <n v="1337885168"/>
    <n v="1335293168"/>
    <b v="0"/>
    <n v="221"/>
    <b v="1"/>
    <s v="music/pop"/>
    <n v="1.0493380000000001"/>
    <n v="118.7"/>
    <s v="music"/>
    <s v="pop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1-10T05:19:27"/>
    <x v="1658"/>
    <n v="1355840400"/>
    <n v="1352524767"/>
    <b v="0"/>
    <n v="107"/>
    <b v="1"/>
    <s v="music/pop"/>
    <n v="1.3223333333333334"/>
    <n v="74.150000000000006"/>
    <s v="music"/>
    <s v="pop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1-18T21:55:21"/>
    <x v="1659"/>
    <n v="1387281600"/>
    <n v="1384811721"/>
    <b v="0"/>
    <n v="45"/>
    <b v="1"/>
    <s v="music/pop"/>
    <n v="1.1279999999999999"/>
    <n v="12.53"/>
    <s v="music"/>
    <s v="pop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3-30T16:39:10"/>
    <x v="1660"/>
    <n v="1462053540"/>
    <n v="1459355950"/>
    <b v="0"/>
    <n v="36"/>
    <b v="1"/>
    <s v="music/pop"/>
    <n v="12.5375"/>
    <n v="27.86"/>
    <s v="music"/>
    <s v="pop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d v="2015-12-05T23:57:11"/>
    <x v="1661"/>
    <n v="1453064400"/>
    <n v="1449359831"/>
    <b v="0"/>
    <n v="101"/>
    <b v="1"/>
    <s v="music/pop"/>
    <n v="1.0250632911392406"/>
    <n v="80.180000000000007"/>
    <s v="music"/>
    <s v="pop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1-01T04:45:36"/>
    <x v="1662"/>
    <n v="1325310336"/>
    <n v="1320122736"/>
    <b v="0"/>
    <n v="62"/>
    <b v="1"/>
    <s v="music/pop"/>
    <n v="1.026375"/>
    <n v="132.44"/>
    <s v="music"/>
    <s v="pop"/>
  </r>
  <r>
    <s v="ghost -- a music video"/>
    <s v="music is as important to the eyes as it is to the ears. help bring ghost to life in front of your eyes."/>
    <n v="1000"/>
    <n v="1080"/>
    <x v="0"/>
    <s v="US"/>
    <s v="USD"/>
    <d v="2015-01-02T00:31:47"/>
    <x v="1663"/>
    <n v="1422750707"/>
    <n v="1420158707"/>
    <b v="0"/>
    <n v="32"/>
    <b v="1"/>
    <s v="music/pop"/>
    <n v="1.08"/>
    <n v="33.75"/>
    <s v="music"/>
    <s v="pop"/>
  </r>
  <r>
    <s v="Grace Sings Grace"/>
    <s v="Korean-American Soprano Grace's Debut Album - coming up in June 2012. Come and be part of this exciting project!"/>
    <n v="2500"/>
    <n v="3060.22"/>
    <x v="0"/>
    <s v="US"/>
    <s v="USD"/>
    <d v="2012-01-31T18:16:58"/>
    <x v="1664"/>
    <n v="1331870340"/>
    <n v="1328033818"/>
    <b v="0"/>
    <n v="89"/>
    <b v="1"/>
    <s v="music/pop"/>
    <n v="1.2240879999999998"/>
    <n v="34.380000000000003"/>
    <s v="music"/>
    <s v="pop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1-21T15:35:13"/>
    <x v="1665"/>
    <n v="1298343600"/>
    <n v="1295624113"/>
    <b v="0"/>
    <n v="93"/>
    <b v="1"/>
    <s v="music/pop"/>
    <n v="1.1945714285714286"/>
    <n v="44.96"/>
    <s v="music"/>
    <s v="pop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2-26T06:04:33"/>
    <x v="1666"/>
    <n v="1364447073"/>
    <n v="1361858673"/>
    <b v="0"/>
    <n v="98"/>
    <b v="1"/>
    <s v="music/pop"/>
    <n v="1.6088"/>
    <n v="41.04"/>
    <s v="music"/>
    <s v="pop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2-12T01:41:38"/>
    <x v="1667"/>
    <n v="1394521140"/>
    <n v="1392169298"/>
    <b v="0"/>
    <n v="82"/>
    <b v="1"/>
    <s v="music/pop"/>
    <n v="1.2685294117647059"/>
    <n v="52.6"/>
    <s v="music"/>
    <s v="pop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0-29T03:35:39"/>
    <x v="1668"/>
    <n v="1322454939"/>
    <n v="1319859339"/>
    <b v="0"/>
    <n v="116"/>
    <b v="1"/>
    <s v="music/pop"/>
    <n v="1.026375"/>
    <n v="70.78"/>
    <s v="music"/>
    <s v="pop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4-01T21:14:36"/>
    <x v="1669"/>
    <n v="1464729276"/>
    <n v="1459545276"/>
    <b v="0"/>
    <n v="52"/>
    <b v="1"/>
    <s v="music/pop"/>
    <n v="1.3975"/>
    <n v="53.75"/>
    <s v="music"/>
    <s v="pop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5-15T22:19:59"/>
    <x v="1670"/>
    <n v="1278302400"/>
    <n v="1273961999"/>
    <b v="0"/>
    <n v="23"/>
    <b v="1"/>
    <s v="music/pop"/>
    <n v="1.026"/>
    <n v="44.61"/>
    <s v="music"/>
    <s v="pop"/>
  </r>
  <r>
    <s v="Luke O'Brien's Kickstarter"/>
    <s v="I am seeking funding in order to help take my music from a hobby to a career."/>
    <n v="2000"/>
    <n v="2013.47"/>
    <x v="0"/>
    <s v="US"/>
    <s v="USD"/>
    <d v="2016-07-02T13:03:34"/>
    <x v="1671"/>
    <n v="1470056614"/>
    <n v="1467464614"/>
    <b v="0"/>
    <n v="77"/>
    <b v="1"/>
    <s v="music/pop"/>
    <n v="1.0067349999999999"/>
    <n v="26.15"/>
    <s v="music"/>
    <s v="pop"/>
  </r>
  <r>
    <s v="High Altotude Debut Album"/>
    <s v="Sweet, sweet harmonies from Portland Oregon's premiere high school women's a cappella group."/>
    <n v="1700"/>
    <n v="1920"/>
    <x v="0"/>
    <s v="US"/>
    <s v="USD"/>
    <d v="2012-05-05T15:45:30"/>
    <x v="1672"/>
    <n v="1338824730"/>
    <n v="1336232730"/>
    <b v="0"/>
    <n v="49"/>
    <b v="1"/>
    <s v="music/pop"/>
    <n v="1.1294117647058823"/>
    <n v="39.18"/>
    <s v="music"/>
    <s v="pop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2-04T21:04:52"/>
    <x v="1673"/>
    <n v="1425675892"/>
    <n v="1423083892"/>
    <b v="0"/>
    <n v="59"/>
    <b v="1"/>
    <s v="music/pop"/>
    <n v="1.2809523809523808"/>
    <n v="45.59"/>
    <s v="music"/>
    <s v="pop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7-18T14:31:46"/>
    <x v="1674"/>
    <n v="1471503540"/>
    <n v="1468852306"/>
    <b v="0"/>
    <n v="113"/>
    <b v="1"/>
    <s v="music/pop"/>
    <n v="2.0169999999999999"/>
    <n v="89.25"/>
    <s v="music"/>
    <s v="pop"/>
  </r>
  <r>
    <s v="The Great Party's Debut Album!"/>
    <s v="The Great Party is releasing their debut album. Here's your chance to be a part of it!"/>
    <n v="1000"/>
    <n v="1374.16"/>
    <x v="0"/>
    <s v="US"/>
    <s v="USD"/>
    <d v="2011-09-16T17:35:40"/>
    <x v="1675"/>
    <n v="1318802580"/>
    <n v="1316194540"/>
    <b v="0"/>
    <n v="34"/>
    <b v="1"/>
    <s v="music/pop"/>
    <n v="1.37416"/>
    <n v="40.42"/>
    <s v="music"/>
    <s v="pop"/>
  </r>
  <r>
    <s v="Bridge 19 CD Release Tour"/>
    <s v="Help fund Bridge 19's tour in support of their first duo record, to be released in May 2012."/>
    <n v="3000"/>
    <n v="3460"/>
    <x v="0"/>
    <s v="US"/>
    <s v="USD"/>
    <d v="2012-03-05T17:25:47"/>
    <x v="1676"/>
    <n v="1334980740"/>
    <n v="1330968347"/>
    <b v="0"/>
    <n v="42"/>
    <b v="1"/>
    <s v="music/pop"/>
    <n v="1.1533333333333333"/>
    <n v="82.38"/>
    <s v="music"/>
    <s v="pop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2-16T09:46:16"/>
    <x v="1677"/>
    <n v="1460786340"/>
    <n v="1455615976"/>
    <b v="0"/>
    <n v="42"/>
    <b v="1"/>
    <s v="music/pop"/>
    <n v="1.1166666666666667"/>
    <n v="159.52000000000001"/>
    <s v="music"/>
    <s v="pop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1-23T20:31:11"/>
    <x v="1678"/>
    <n v="1391718671"/>
    <n v="1390509071"/>
    <b v="0"/>
    <n v="49"/>
    <b v="1"/>
    <s v="music/pop"/>
    <n v="1.1839999999999999"/>
    <n v="36.24"/>
    <s v="music"/>
    <s v="pop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6-29T01:39:05"/>
    <x v="1679"/>
    <n v="1311298745"/>
    <n v="1309311545"/>
    <b v="0"/>
    <n v="56"/>
    <b v="1"/>
    <s v="music/pop"/>
    <n v="1.75"/>
    <n v="62.5"/>
    <s v="music"/>
    <s v="pop"/>
  </r>
  <r>
    <s v="Kick Out a Record"/>
    <s v="Working Musician dilemma #164: how the taxman put Kick the Record 2.0 on hold"/>
    <n v="1000"/>
    <n v="1175"/>
    <x v="0"/>
    <s v="US"/>
    <s v="USD"/>
    <d v="2014-06-12T18:11:07"/>
    <x v="1680"/>
    <n v="1405188667"/>
    <n v="1402596667"/>
    <b v="0"/>
    <n v="25"/>
    <b v="1"/>
    <s v="music/pop"/>
    <n v="1.175"/>
    <n v="47"/>
    <s v="music"/>
    <s v="pop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2-08T02:54:44"/>
    <x v="1681"/>
    <n v="1490752800"/>
    <n v="1486522484"/>
    <b v="0"/>
    <n v="884"/>
    <b v="0"/>
    <s v="music/faith"/>
    <n v="1.0142212307692309"/>
    <n v="74.58"/>
    <s v="music"/>
    <s v="faith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2-13T05:07:40"/>
    <x v="1682"/>
    <n v="1492142860"/>
    <n v="1486962460"/>
    <b v="0"/>
    <n v="0"/>
    <b v="0"/>
    <s v="music/faith"/>
    <n v="0"/>
    <e v="#DIV/0!"/>
    <s v="music"/>
    <s v="faith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3-14T18:45:38"/>
    <x v="1683"/>
    <n v="1491590738"/>
    <n v="1489517138"/>
    <b v="0"/>
    <n v="10"/>
    <b v="0"/>
    <s v="music/faith"/>
    <n v="0.21714285714285714"/>
    <n v="76"/>
    <s v="music"/>
    <s v="faith"/>
  </r>
  <r>
    <s v="Goodness &amp; Mercy EP - Marty Mikles"/>
    <s v="New Music from Marty Mikles!  A new EP all about God's Goodness &amp; Mercy."/>
    <n v="8000"/>
    <n v="8730"/>
    <x v="3"/>
    <s v="US"/>
    <s v="USD"/>
    <d v="2017-02-17T19:34:01"/>
    <x v="1684"/>
    <n v="1489775641"/>
    <n v="1487360041"/>
    <b v="0"/>
    <n v="101"/>
    <b v="0"/>
    <s v="music/faith"/>
    <n v="1.0912500000000001"/>
    <n v="86.44"/>
    <s v="music"/>
    <s v="faith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2-22T06:00:23"/>
    <x v="1685"/>
    <n v="1490331623"/>
    <n v="1487743223"/>
    <b v="0"/>
    <n v="15"/>
    <b v="0"/>
    <s v="music/faith"/>
    <n v="1.0285714285714285"/>
    <n v="24"/>
    <s v="music"/>
    <s v="faith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2-26T20:15:19"/>
    <x v="1686"/>
    <n v="1493320519"/>
    <n v="1488140119"/>
    <b v="0"/>
    <n v="1"/>
    <b v="0"/>
    <s v="music/faith"/>
    <n v="3.5999999999999999E-3"/>
    <n v="18"/>
    <s v="music"/>
    <s v="faith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3-08T01:07:25"/>
    <x v="1687"/>
    <n v="1491855300"/>
    <n v="1488935245"/>
    <b v="0"/>
    <n v="39"/>
    <b v="0"/>
    <s v="music/faith"/>
    <n v="0.3125"/>
    <n v="80.13"/>
    <s v="music"/>
    <s v="faith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3-10T12:49:54"/>
    <x v="1688"/>
    <n v="1491738594"/>
    <n v="1489150194"/>
    <b v="0"/>
    <n v="7"/>
    <b v="0"/>
    <s v="music/faith"/>
    <n v="0.443"/>
    <n v="253.14"/>
    <s v="music"/>
    <s v="faith"/>
  </r>
  <r>
    <s v="Fly Away"/>
    <s v="Praising the Living God in the second half of life."/>
    <n v="2400"/>
    <n v="2400"/>
    <x v="3"/>
    <s v="US"/>
    <s v="USD"/>
    <d v="2017-02-14T22:37:10"/>
    <x v="1689"/>
    <n v="1489700230"/>
    <n v="1487111830"/>
    <b v="0"/>
    <n v="14"/>
    <b v="0"/>
    <s v="music/faith"/>
    <n v="1"/>
    <n v="171.43"/>
    <s v="music"/>
    <s v="faith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3-07T10:20:42"/>
    <x v="1690"/>
    <n v="1491470442"/>
    <n v="1488882042"/>
    <b v="0"/>
    <n v="11"/>
    <b v="0"/>
    <s v="music/faith"/>
    <n v="0.254"/>
    <n v="57.73"/>
    <s v="music"/>
    <s v="faith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3-01T16:50:08"/>
    <x v="1691"/>
    <n v="1491181200"/>
    <n v="1488387008"/>
    <b v="0"/>
    <n v="38"/>
    <b v="0"/>
    <s v="music/faith"/>
    <n v="0.33473333333333333"/>
    <n v="264.26"/>
    <s v="music"/>
    <s v="faith"/>
  </r>
  <r>
    <s v="Get Your Hopes Up"/>
    <s v="After 3 years.....It's time for some new music! Album #2 is in motion and I can't wait to share it with all of you!"/>
    <n v="5000"/>
    <n v="2390"/>
    <x v="3"/>
    <s v="US"/>
    <s v="USD"/>
    <d v="2017-02-22T03:37:47"/>
    <x v="1692"/>
    <n v="1490572740"/>
    <n v="1487734667"/>
    <b v="0"/>
    <n v="15"/>
    <b v="0"/>
    <s v="music/faith"/>
    <n v="0.47799999999999998"/>
    <n v="159.33000000000001"/>
    <s v="music"/>
    <s v="faith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3-09T22:05:12"/>
    <x v="1693"/>
    <n v="1491768000"/>
    <n v="1489097112"/>
    <b v="0"/>
    <n v="8"/>
    <b v="0"/>
    <s v="music/faith"/>
    <n v="9.3333333333333338E-2"/>
    <n v="35"/>
    <s v="music"/>
    <s v="faith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d v="2017-02-25T16:04:34"/>
    <x v="1694"/>
    <n v="1490589360"/>
    <n v="1488038674"/>
    <b v="0"/>
    <n v="1"/>
    <b v="0"/>
    <s v="music/faith"/>
    <n v="5.0000000000000001E-4"/>
    <n v="5"/>
    <s v="music"/>
    <s v="faith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3-07T00:45:14"/>
    <x v="1695"/>
    <n v="1491786000"/>
    <n v="1488847514"/>
    <b v="0"/>
    <n v="23"/>
    <b v="0"/>
    <s v="music/faith"/>
    <n v="0.11708333333333333"/>
    <n v="61.09"/>
    <s v="music"/>
    <s v="faith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3-02T01:40:11"/>
    <x v="1696"/>
    <n v="1491007211"/>
    <n v="1488418811"/>
    <b v="0"/>
    <n v="0"/>
    <b v="0"/>
    <s v="music/faith"/>
    <n v="0"/>
    <e v="#DIV/0!"/>
    <s v="music"/>
    <s v="faith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3-11T00:47:28"/>
    <x v="1697"/>
    <n v="1491781648"/>
    <n v="1489193248"/>
    <b v="0"/>
    <n v="22"/>
    <b v="0"/>
    <s v="music/faith"/>
    <n v="0.20208000000000001"/>
    <n v="114.82"/>
    <s v="music"/>
    <s v="faith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02T04:59:20"/>
    <x v="1698"/>
    <n v="1490499180"/>
    <n v="1488430760"/>
    <b v="0"/>
    <n v="0"/>
    <b v="0"/>
    <s v="music/faith"/>
    <n v="0"/>
    <e v="#DIV/0!"/>
    <s v="music"/>
    <s v="faith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3-12T20:44:05"/>
    <x v="1699"/>
    <n v="1491943445"/>
    <n v="1489351445"/>
    <b v="0"/>
    <n v="4"/>
    <b v="0"/>
    <s v="music/faith"/>
    <n v="4.2311459353574929E-2"/>
    <n v="54"/>
    <s v="music"/>
    <s v="faith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3-02T01:43:10"/>
    <x v="1700"/>
    <n v="1491019200"/>
    <n v="1488418990"/>
    <b v="0"/>
    <n v="79"/>
    <b v="0"/>
    <s v="music/faith"/>
    <n v="0.2606"/>
    <n v="65.97"/>
    <s v="music"/>
    <s v="faith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4-12-16T15:56:45"/>
    <x v="1701"/>
    <n v="1421337405"/>
    <n v="1418745405"/>
    <b v="0"/>
    <n v="2"/>
    <b v="0"/>
    <s v="music/faith"/>
    <n v="1.9801980198019802E-3"/>
    <n v="5"/>
    <s v="music"/>
    <s v="faith"/>
  </r>
  <r>
    <s v="lyndale lewis and new vision prosper cd release"/>
    <s v="I can do all things through christ jesus"/>
    <n v="16500"/>
    <n v="1"/>
    <x v="2"/>
    <s v="US"/>
    <s v="USD"/>
    <d v="2015-02-28T20:52:30"/>
    <x v="1702"/>
    <n v="1427745150"/>
    <n v="1425156750"/>
    <b v="0"/>
    <n v="1"/>
    <b v="0"/>
    <s v="music/faith"/>
    <n v="6.0606060606060605E-5"/>
    <n v="1"/>
    <s v="music"/>
    <s v="faith"/>
  </r>
  <r>
    <s v="Joy Full Noise!"/>
    <s v="I would love for you to be a part of helping me raise money for music and video production to launch my first Worship album!"/>
    <n v="5000"/>
    <n v="51"/>
    <x v="2"/>
    <s v="US"/>
    <s v="USD"/>
    <d v="2015-07-02T06:45:37"/>
    <x v="1703"/>
    <n v="1441003537"/>
    <n v="1435819537"/>
    <b v="0"/>
    <n v="2"/>
    <b v="0"/>
    <s v="music/faith"/>
    <n v="1.0200000000000001E-2"/>
    <n v="25.5"/>
    <s v="music"/>
    <s v="faith"/>
  </r>
  <r>
    <s v="Jericho Down Worship Album"/>
    <s v="We want to record an album of popular praise &amp; worship songs with our own influence and style."/>
    <n v="2000"/>
    <n v="1302"/>
    <x v="2"/>
    <s v="US"/>
    <s v="USD"/>
    <d v="2015-01-17T03:21:13"/>
    <x v="1704"/>
    <n v="1424056873"/>
    <n v="1421464873"/>
    <b v="0"/>
    <n v="11"/>
    <b v="0"/>
    <s v="music/faith"/>
    <n v="0.65100000000000002"/>
    <n v="118.36"/>
    <s v="music"/>
    <s v="faith"/>
  </r>
  <r>
    <s v="Piano Prayer Album - Russ James"/>
    <s v="An instrumental album that ranges from hymns to contemporary music. All the music is recorded by myself."/>
    <n v="2000"/>
    <n v="0"/>
    <x v="2"/>
    <s v="US"/>
    <s v="USD"/>
    <d v="2015-08-29T00:24:06"/>
    <x v="1705"/>
    <n v="1441814400"/>
    <n v="1440807846"/>
    <b v="0"/>
    <n v="0"/>
    <b v="0"/>
    <s v="music/faith"/>
    <n v="0"/>
    <e v="#DIV/0!"/>
    <s v="music"/>
    <s v="faith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6-24T07:21:12"/>
    <x v="1706"/>
    <n v="1440314472"/>
    <n v="1435130472"/>
    <b v="0"/>
    <n v="0"/>
    <b v="0"/>
    <s v="music/faith"/>
    <n v="0"/>
    <e v="#DIV/0!"/>
    <s v="music"/>
    <s v="faith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2-27T17:18:15"/>
    <x v="1707"/>
    <n v="1459181895"/>
    <n v="1456593495"/>
    <b v="0"/>
    <n v="9"/>
    <b v="0"/>
    <s v="music/faith"/>
    <n v="9.74E-2"/>
    <n v="54.11"/>
    <s v="music"/>
    <s v="faith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3-22T20:48:26"/>
    <x v="1708"/>
    <n v="1462135706"/>
    <n v="1458679706"/>
    <b v="0"/>
    <n v="0"/>
    <b v="0"/>
    <s v="music/faith"/>
    <n v="0"/>
    <e v="#DIV/0!"/>
    <s v="music"/>
    <s v="faith"/>
  </r>
  <r>
    <s v="Psalms"/>
    <s v="A project to set psalms to music. The psalms are taken from the English Standard Version (ESV) of the Bible."/>
    <n v="1750"/>
    <n v="85"/>
    <x v="2"/>
    <s v="US"/>
    <s v="USD"/>
    <d v="2014-07-21T13:31:54"/>
    <x v="1709"/>
    <n v="1409513940"/>
    <n v="1405949514"/>
    <b v="0"/>
    <n v="4"/>
    <b v="0"/>
    <s v="music/faith"/>
    <n v="4.8571428571428571E-2"/>
    <n v="21.25"/>
    <s v="music"/>
    <s v="faith"/>
  </r>
  <r>
    <s v="Producing a live album of our upcoming Europe tour"/>
    <s v="We want to create a gospel live album which has never been produced before."/>
    <n v="5000"/>
    <n v="34"/>
    <x v="2"/>
    <s v="DE"/>
    <s v="EUR"/>
    <d v="2015-12-03T14:11:28"/>
    <x v="1710"/>
    <n v="1453122000"/>
    <n v="1449151888"/>
    <b v="0"/>
    <n v="1"/>
    <b v="0"/>
    <s v="music/faith"/>
    <n v="6.7999999999999996E-3"/>
    <n v="34"/>
    <s v="music"/>
    <s v="faith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8-01T15:30:34"/>
    <x v="1711"/>
    <n v="1409585434"/>
    <n v="1406907034"/>
    <b v="0"/>
    <n v="2"/>
    <b v="0"/>
    <s v="music/faith"/>
    <n v="0.105"/>
    <n v="525"/>
    <s v="music"/>
    <s v="faith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5-01T21:55:53"/>
    <x v="1712"/>
    <n v="1435701353"/>
    <n v="1430517353"/>
    <b v="0"/>
    <n v="0"/>
    <b v="0"/>
    <s v="music/faith"/>
    <n v="0"/>
    <e v="#DIV/0!"/>
    <s v="music"/>
    <s v="faith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09-05T19:13:32"/>
    <x v="1713"/>
    <n v="1412536412"/>
    <n v="1409944412"/>
    <b v="0"/>
    <n v="1"/>
    <b v="0"/>
    <s v="music/faith"/>
    <n v="1.6666666666666666E-2"/>
    <n v="50"/>
    <s v="music"/>
    <s v="faith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4-01T22:02:41"/>
    <x v="1714"/>
    <n v="1430517761"/>
    <n v="1427925761"/>
    <b v="0"/>
    <n v="17"/>
    <b v="0"/>
    <s v="music/faith"/>
    <n v="7.868E-2"/>
    <n v="115.71"/>
    <s v="music"/>
    <s v="faith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01T05:13:05"/>
    <x v="1715"/>
    <n v="1427772120"/>
    <n v="1425186785"/>
    <b v="0"/>
    <n v="2"/>
    <b v="0"/>
    <s v="music/faith"/>
    <n v="2.2000000000000001E-3"/>
    <n v="5.5"/>
    <s v="music"/>
    <s v="faith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0-30T13:51:39"/>
    <x v="1716"/>
    <n v="1481295099"/>
    <n v="1477835499"/>
    <b v="0"/>
    <n v="3"/>
    <b v="0"/>
    <s v="music/faith"/>
    <n v="7.4999999999999997E-2"/>
    <n v="50"/>
    <s v="music"/>
    <s v="faith"/>
  </r>
  <r>
    <s v="Shift Records A New EP!"/>
    <s v="Our first record created to reach, inspire, and ultimately express the love of Jesus to our generation."/>
    <n v="3265"/>
    <n v="1395"/>
    <x v="2"/>
    <s v="US"/>
    <s v="USD"/>
    <d v="2016-03-31T23:33:58"/>
    <x v="1717"/>
    <n v="1461211200"/>
    <n v="1459467238"/>
    <b v="0"/>
    <n v="41"/>
    <b v="0"/>
    <s v="music/faith"/>
    <n v="0.42725880551301687"/>
    <n v="34.020000000000003"/>
    <s v="music"/>
    <s v="faith"/>
  </r>
  <r>
    <s v="The Prodigal Son"/>
    <s v="A melody for the galaxy."/>
    <n v="35000"/>
    <n v="75"/>
    <x v="2"/>
    <s v="US"/>
    <s v="USD"/>
    <d v="2016-03-31T14:39:09"/>
    <x v="1718"/>
    <n v="1463201940"/>
    <n v="1459435149"/>
    <b v="0"/>
    <n v="2"/>
    <b v="0"/>
    <s v="music/faith"/>
    <n v="2.142857142857143E-3"/>
    <n v="37.5"/>
    <s v="music"/>
    <s v="faith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8-18T12:49:51"/>
    <x v="1719"/>
    <n v="1410958191"/>
    <n v="1408366191"/>
    <b v="0"/>
    <n v="3"/>
    <b v="0"/>
    <s v="music/faith"/>
    <n v="8.7500000000000008E-3"/>
    <n v="11.67"/>
    <s v="music"/>
    <s v="faith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0-10T18:47:51"/>
    <x v="1720"/>
    <n v="1415562471"/>
    <n v="1412966871"/>
    <b v="0"/>
    <n v="8"/>
    <b v="0"/>
    <s v="music/faith"/>
    <n v="5.6250000000000001E-2"/>
    <n v="28.13"/>
    <s v="music"/>
    <s v="faith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1-11T11:04:23"/>
    <x v="1721"/>
    <n v="1449831863"/>
    <n v="1447239863"/>
    <b v="0"/>
    <n v="0"/>
    <b v="0"/>
    <s v="music/faith"/>
    <n v="0"/>
    <e v="#DIV/0!"/>
    <s v="music"/>
    <s v="faith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d v="2016-02-25T23:03:49"/>
    <x v="1722"/>
    <n v="1459642200"/>
    <n v="1456441429"/>
    <b v="0"/>
    <n v="1"/>
    <b v="0"/>
    <s v="music/faith"/>
    <n v="3.4722222222222224E-4"/>
    <n v="1"/>
    <s v="music"/>
    <s v="faith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5-05T19:48:35"/>
    <x v="1723"/>
    <n v="1435730400"/>
    <n v="1430855315"/>
    <b v="0"/>
    <n v="3"/>
    <b v="0"/>
    <s v="music/faith"/>
    <n v="6.5000000000000002E-2"/>
    <n v="216.67"/>
    <s v="music"/>
    <s v="faith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09-30T22:22:42"/>
    <x v="1724"/>
    <n v="1414707762"/>
    <n v="1412115762"/>
    <b v="0"/>
    <n v="4"/>
    <b v="0"/>
    <s v="music/faith"/>
    <n v="5.8333333333333336E-3"/>
    <n v="8.75"/>
    <s v="music"/>
    <s v="faith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7-25T23:14:09"/>
    <x v="1725"/>
    <n v="1408922049"/>
    <n v="1406330049"/>
    <b v="0"/>
    <n v="9"/>
    <b v="0"/>
    <s v="music/faith"/>
    <n v="0.10181818181818182"/>
    <n v="62.22"/>
    <s v="music"/>
    <s v="faith"/>
  </r>
  <r>
    <s v="&quot;Every Day&quot; CD by Amanda Joy Hall"/>
    <s v="Amanda Joy Hall's sophomore album, &quot;Every Day&quot;. Release expected July 2014"/>
    <n v="6500"/>
    <n v="2196"/>
    <x v="2"/>
    <s v="US"/>
    <s v="USD"/>
    <d v="2014-05-29T22:04:24"/>
    <x v="1726"/>
    <n v="1403906664"/>
    <n v="1401401064"/>
    <b v="0"/>
    <n v="16"/>
    <b v="0"/>
    <s v="music/faith"/>
    <n v="0.33784615384615385"/>
    <n v="137.25"/>
    <s v="music"/>
    <s v="faith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2-09T22:16:17"/>
    <x v="1727"/>
    <n v="1428231600"/>
    <n v="1423520177"/>
    <b v="0"/>
    <n v="1"/>
    <b v="0"/>
    <s v="music/faith"/>
    <n v="3.3333333333333332E-4"/>
    <n v="1"/>
    <s v="music"/>
    <s v="faith"/>
  </r>
  <r>
    <s v="With His Presence"/>
    <s v="Be in God's presence through instrumental covers of hymns. Help me build a home studio to freely distribute this album."/>
    <n v="1250"/>
    <n v="855"/>
    <x v="2"/>
    <s v="US"/>
    <s v="USD"/>
    <d v="2015-09-21T15:01:14"/>
    <x v="1728"/>
    <n v="1445439674"/>
    <n v="1442847674"/>
    <b v="0"/>
    <n v="7"/>
    <b v="0"/>
    <s v="music/faith"/>
    <n v="0.68400000000000005"/>
    <n v="122.14"/>
    <s v="music"/>
    <s v="faith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4-11T01:15:06"/>
    <x v="1729"/>
    <n v="1465521306"/>
    <n v="1460337306"/>
    <b v="0"/>
    <n v="0"/>
    <b v="0"/>
    <s v="music/faith"/>
    <n v="0"/>
    <e v="#DIV/0!"/>
    <s v="music"/>
    <s v="faith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09-25T02:06:23"/>
    <x v="1730"/>
    <n v="1445738783"/>
    <n v="1443146783"/>
    <b v="0"/>
    <n v="0"/>
    <b v="0"/>
    <s v="music/faith"/>
    <n v="0"/>
    <e v="#DIV/0!"/>
    <s v="music"/>
    <s v="faith"/>
  </r>
  <r>
    <s v="Sam Cox Band First Christian Tour"/>
    <s v="We are a Christin Worship band looking to midwest tour. God Bless!"/>
    <n v="1000"/>
    <n v="0"/>
    <x v="2"/>
    <s v="US"/>
    <s v="USD"/>
    <d v="2015-05-28T21:45:52"/>
    <x v="1731"/>
    <n v="1434034800"/>
    <n v="1432849552"/>
    <b v="0"/>
    <n v="0"/>
    <b v="0"/>
    <s v="music/faith"/>
    <n v="0"/>
    <e v="#DIV/0!"/>
    <s v="music"/>
    <s v="faith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5-11-17T16:24:41"/>
    <x v="1732"/>
    <n v="1452920400"/>
    <n v="1447777481"/>
    <b v="0"/>
    <n v="0"/>
    <b v="0"/>
    <s v="music/faith"/>
    <n v="0"/>
    <e v="#DIV/0!"/>
    <s v="music"/>
    <s v="faith"/>
  </r>
  <r>
    <s v="What Faith Is EP/Album"/>
    <s v="I am trying to share the music I am blessed to have written. https://www.johncox4.com or https://reverbnation.com/johncox4"/>
    <n v="10000"/>
    <n v="0"/>
    <x v="2"/>
    <s v="US"/>
    <s v="USD"/>
    <d v="2016-09-01T16:12:54"/>
    <x v="1733"/>
    <n v="1473802200"/>
    <n v="1472746374"/>
    <b v="0"/>
    <n v="0"/>
    <b v="0"/>
    <s v="music/faith"/>
    <n v="0"/>
    <e v="#DIV/0!"/>
    <s v="music"/>
    <s v="faith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4-08T00:52:36"/>
    <x v="1734"/>
    <n v="1431046356"/>
    <n v="1428454356"/>
    <b v="0"/>
    <n v="1"/>
    <b v="0"/>
    <s v="music/faith"/>
    <n v="2.2222222222222223E-4"/>
    <n v="1"/>
    <s v="music"/>
    <s v="faith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7-08T19:32:25"/>
    <x v="1735"/>
    <n v="1470598345"/>
    <n v="1468006345"/>
    <b v="0"/>
    <n v="2"/>
    <b v="0"/>
    <s v="music/faith"/>
    <n v="0.11"/>
    <n v="55"/>
    <s v="music"/>
    <s v="faith"/>
  </r>
  <r>
    <s v="In His Presence"/>
    <s v="A unique meditative album reflecting on the life of Christ, inviting Him into your presence"/>
    <n v="3000"/>
    <n v="22"/>
    <x v="2"/>
    <s v="US"/>
    <s v="USD"/>
    <d v="2015-10-09T20:40:33"/>
    <x v="1736"/>
    <n v="1447018833"/>
    <n v="1444423233"/>
    <b v="0"/>
    <n v="1"/>
    <b v="0"/>
    <s v="music/faith"/>
    <n v="7.3333333333333332E-3"/>
    <n v="22"/>
    <s v="music"/>
    <s v="faith"/>
  </r>
  <r>
    <s v="Healing"/>
    <s v="An instrumental project in which all songs are incorporated around the healing power of our God. Used for times of prayer &amp; devotion"/>
    <n v="4000"/>
    <n v="850"/>
    <x v="2"/>
    <s v="US"/>
    <s v="USD"/>
    <d v="2015-06-20T22:46:32"/>
    <x v="1737"/>
    <n v="1437432392"/>
    <n v="1434840392"/>
    <b v="0"/>
    <n v="15"/>
    <b v="0"/>
    <s v="music/faith"/>
    <n v="0.21249999999999999"/>
    <n v="56.67"/>
    <s v="music"/>
    <s v="faith"/>
  </r>
  <r>
    <s v="The Flashing Lights"/>
    <s v="Music that inspires and gives hope for overcoming and change. And it is good music."/>
    <n v="5000"/>
    <n v="20"/>
    <x v="2"/>
    <s v="US"/>
    <s v="USD"/>
    <d v="2014-09-02T20:59:02"/>
    <x v="1738"/>
    <n v="1412283542"/>
    <n v="1409691542"/>
    <b v="0"/>
    <n v="1"/>
    <b v="0"/>
    <s v="music/faith"/>
    <n v="4.0000000000000001E-3"/>
    <n v="20"/>
    <s v="music"/>
    <s v="faith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3-06T20:58:52"/>
    <x v="1739"/>
    <n v="1462391932"/>
    <n v="1457297932"/>
    <b v="0"/>
    <n v="1"/>
    <b v="0"/>
    <s v="music/faith"/>
    <n v="1E-3"/>
    <n v="1"/>
    <s v="music"/>
    <s v="faith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d v="2015-06-16T19:37:02"/>
    <x v="1740"/>
    <n v="1437075422"/>
    <n v="1434483422"/>
    <b v="0"/>
    <n v="0"/>
    <b v="0"/>
    <s v="music/faith"/>
    <n v="0"/>
    <e v="#DIV/0!"/>
    <s v="music"/>
    <s v="faith"/>
  </r>
  <r>
    <s v="Caught off Guard"/>
    <s v="A photo journal documenting my experiences and travels across New Zealand"/>
    <n v="1200"/>
    <n v="1330"/>
    <x v="0"/>
    <s v="GB"/>
    <s v="GBP"/>
    <d v="2015-04-26T15:04:31"/>
    <x v="1741"/>
    <n v="1433948671"/>
    <n v="1430060671"/>
    <b v="0"/>
    <n v="52"/>
    <b v="1"/>
    <s v="photography/photobooks"/>
    <n v="1.1083333333333334"/>
    <n v="25.58"/>
    <s v="photography"/>
    <s v="photobooks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6-12-06T21:02:50"/>
    <x v="1742"/>
    <n v="1483822800"/>
    <n v="1481058170"/>
    <b v="0"/>
    <n v="34"/>
    <b v="1"/>
    <s v="photography/photobooks"/>
    <n v="1.0874999999999999"/>
    <n v="63.97"/>
    <s v="photography"/>
    <s v="photobooks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04T22:12:55"/>
    <x v="1743"/>
    <n v="1472270340"/>
    <n v="1470348775"/>
    <b v="0"/>
    <n v="67"/>
    <b v="1"/>
    <s v="photography/photobooks"/>
    <n v="1.0041666666666667"/>
    <n v="89.93"/>
    <s v="photography"/>
    <s v="photobooks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d v="2015-01-22T14:31:17"/>
    <x v="1744"/>
    <n v="1425821477"/>
    <n v="1421937077"/>
    <b v="0"/>
    <n v="70"/>
    <b v="1"/>
    <s v="photography/photobooks"/>
    <n v="1.1845454545454546"/>
    <n v="93.07"/>
    <s v="photography"/>
    <s v="photobooks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1-16T06:13:58"/>
    <x v="1745"/>
    <n v="1482372000"/>
    <n v="1479276838"/>
    <b v="0"/>
    <n v="89"/>
    <b v="1"/>
    <s v="photography/photobooks"/>
    <n v="1.1401428571428571"/>
    <n v="89.67"/>
    <s v="photography"/>
    <s v="photobooks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0-25T04:14:27"/>
    <x v="1746"/>
    <n v="1479952800"/>
    <n v="1477368867"/>
    <b v="0"/>
    <n v="107"/>
    <b v="1"/>
    <s v="photography/photobooks"/>
    <n v="1.4810000000000001"/>
    <n v="207.62"/>
    <s v="photography"/>
    <s v="photobooks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0-15T10:27:10"/>
    <x v="1747"/>
    <n v="1447426800"/>
    <n v="1444904830"/>
    <b v="0"/>
    <n v="159"/>
    <b v="1"/>
    <s v="photography/photobooks"/>
    <n v="1.0495555555555556"/>
    <n v="59.41"/>
    <s v="photography"/>
    <s v="photobooks"/>
  </r>
  <r>
    <s v="So It Is: Vancouver"/>
    <s v="Telling the story of the city through remarkable people who live in Vancouver today."/>
    <n v="50000"/>
    <n v="64974"/>
    <x v="0"/>
    <s v="CA"/>
    <s v="CAD"/>
    <d v="2015-08-03T22:49:03"/>
    <x v="1748"/>
    <n v="1441234143"/>
    <n v="1438642143"/>
    <b v="0"/>
    <n v="181"/>
    <b v="1"/>
    <s v="photography/photobooks"/>
    <n v="1.29948"/>
    <n v="358.97"/>
    <s v="photography"/>
    <s v="photobooks"/>
  </r>
  <r>
    <s v="E FOTOGRAFESCHE RECKBLECK - 367 DEEG AM AUSLAND ASAZ"/>
    <s v="Help me fund the production run of my first book by local Photographer Sandro Ortolani."/>
    <n v="10050"/>
    <n v="12410.5"/>
    <x v="0"/>
    <s v="LU"/>
    <s v="EUR"/>
    <d v="2017-01-23T23:25:21"/>
    <x v="1749"/>
    <n v="1488394800"/>
    <n v="1485213921"/>
    <b v="0"/>
    <n v="131"/>
    <b v="1"/>
    <s v="photography/photobooks"/>
    <n v="1.2348756218905472"/>
    <n v="94.74"/>
    <s v="photography"/>
    <s v="photobooks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3-25T20:05:04"/>
    <x v="1750"/>
    <n v="1461096304"/>
    <n v="1458936304"/>
    <b v="0"/>
    <n v="125"/>
    <b v="1"/>
    <s v="photography/photobooks"/>
    <n v="2.0162"/>
    <n v="80.650000000000006"/>
    <s v="photography"/>
    <s v="photobooks"/>
  </r>
  <r>
    <s v="Daily Bread: Stories from Rural Greece"/>
    <s v="Photographs and stories culled from 10 years of road trips through rural Greece"/>
    <n v="10000"/>
    <n v="10290"/>
    <x v="0"/>
    <s v="US"/>
    <s v="USD"/>
    <d v="2015-02-17T18:45:23"/>
    <x v="1751"/>
    <n v="1426787123"/>
    <n v="1424198723"/>
    <b v="0"/>
    <n v="61"/>
    <b v="1"/>
    <s v="photography/photobooks"/>
    <n v="1.0289999999999999"/>
    <n v="168.69"/>
    <s v="photography"/>
    <s v="photobooks"/>
  </r>
  <r>
    <s v="Adfectus Book"/>
    <s v="A little book of calm, in picture form, that will soothe the soul and un-furrow the brow."/>
    <n v="1200"/>
    <n v="3122"/>
    <x v="0"/>
    <s v="GB"/>
    <s v="GBP"/>
    <d v="2016-09-14T06:04:42"/>
    <x v="1752"/>
    <n v="1476425082"/>
    <n v="1473833082"/>
    <b v="0"/>
    <n v="90"/>
    <b v="1"/>
    <s v="photography/photobooks"/>
    <n v="2.6016666666666666"/>
    <n v="34.69"/>
    <s v="photography"/>
    <s v="photobooks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2-20T17:59:28"/>
    <x v="1753"/>
    <n v="1458579568"/>
    <n v="1455991168"/>
    <b v="0"/>
    <n v="35"/>
    <b v="1"/>
    <s v="photography/photobooks"/>
    <n v="1.08"/>
    <n v="462.86"/>
    <s v="photography"/>
    <s v="photobooks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3-04T21:02:33"/>
    <x v="1754"/>
    <n v="1428091353"/>
    <n v="1425502953"/>
    <b v="0"/>
    <n v="90"/>
    <b v="1"/>
    <s v="photography/photobooks"/>
    <n v="1.1052941176470588"/>
    <n v="104.39"/>
    <s v="photography"/>
    <s v="photobooks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09-05T18:56:01"/>
    <x v="1755"/>
    <n v="1444071361"/>
    <n v="1441479361"/>
    <b v="0"/>
    <n v="4"/>
    <b v="1"/>
    <s v="photography/photobooks"/>
    <n v="1.2"/>
    <n v="7.5"/>
    <s v="photography"/>
    <s v="photobooks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7-20T04:01:09"/>
    <x v="1756"/>
    <n v="1472443269"/>
    <n v="1468987269"/>
    <b v="0"/>
    <n v="120"/>
    <b v="1"/>
    <s v="photography/photobooks"/>
    <n v="1.0282909090909091"/>
    <n v="47.13"/>
    <s v="photography"/>
    <s v="photobooks"/>
  </r>
  <r>
    <s v="The Resurgence of Femininity Photo Thesis"/>
    <s v="I want to create a self published photo art book on the topic of the resurgence of femininity."/>
    <n v="5000"/>
    <n v="5800"/>
    <x v="0"/>
    <s v="US"/>
    <s v="USD"/>
    <d v="2016-12-29T19:51:23"/>
    <x v="1757"/>
    <n v="1485631740"/>
    <n v="1483041083"/>
    <b v="0"/>
    <n v="14"/>
    <b v="1"/>
    <s v="photography/photobooks"/>
    <n v="1.1599999999999999"/>
    <n v="414.29"/>
    <s v="photography"/>
    <s v="photobooks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5-15T22:56:32"/>
    <x v="1758"/>
    <n v="1468536992"/>
    <n v="1463352992"/>
    <b v="0"/>
    <n v="27"/>
    <b v="1"/>
    <s v="photography/photobooks"/>
    <n v="1.147"/>
    <n v="42.48"/>
    <s v="photography"/>
    <s v="photobooks"/>
  </r>
  <r>
    <s v="Death Valley"/>
    <s v="Death Valley will be the first photo book of Andi State"/>
    <n v="5000"/>
    <n v="5330"/>
    <x v="0"/>
    <s v="US"/>
    <s v="USD"/>
    <d v="2015-03-05T19:53:49"/>
    <x v="1759"/>
    <n v="1427309629"/>
    <n v="1425585229"/>
    <b v="0"/>
    <n v="49"/>
    <b v="1"/>
    <s v="photography/photobooks"/>
    <n v="1.0660000000000001"/>
    <n v="108.78"/>
    <s v="photography"/>
    <s v="photobooks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05T16:08:33"/>
    <x v="1760"/>
    <n v="1456416513"/>
    <n v="1454688513"/>
    <b v="0"/>
    <n v="102"/>
    <b v="1"/>
    <s v="photography/photobooks"/>
    <n v="1.6544000000000001"/>
    <n v="81.099999999999994"/>
    <s v="photography"/>
    <s v="photobooks"/>
  </r>
  <r>
    <s v="I Wanted To See Boobs"/>
    <s v="A hardcover photobook telling the naked truth of a young photographers journey."/>
    <n v="100"/>
    <n v="155"/>
    <x v="0"/>
    <s v="GB"/>
    <s v="GBP"/>
    <d v="2015-07-24T13:37:40"/>
    <x v="1761"/>
    <n v="1442065060"/>
    <n v="1437745060"/>
    <b v="0"/>
    <n v="3"/>
    <b v="1"/>
    <s v="photography/photobooks"/>
    <n v="1.55"/>
    <n v="51.67"/>
    <s v="photography"/>
    <s v="photobooks"/>
  </r>
  <r>
    <s v="&quot;The Naked Pixel&quot; Ali Pakele"/>
    <s v="Project rewards $25 gets you 190+ digital images"/>
    <n v="100"/>
    <n v="885"/>
    <x v="0"/>
    <s v="US"/>
    <s v="USD"/>
    <d v="2016-02-10T23:34:05"/>
    <x v="1762"/>
    <n v="1457739245"/>
    <n v="1455147245"/>
    <b v="0"/>
    <n v="25"/>
    <b v="1"/>
    <s v="photography/photobooks"/>
    <n v="8.85"/>
    <n v="35.4"/>
    <s v="photography"/>
    <s v="photobooks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09-23T20:50:40"/>
    <x v="1763"/>
    <n v="1477255840"/>
    <n v="1474663840"/>
    <b v="0"/>
    <n v="118"/>
    <b v="1"/>
    <s v="photography/photobooks"/>
    <n v="1.0190833333333333"/>
    <n v="103.64"/>
    <s v="photography"/>
    <s v="photobooks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7-05T11:39:39"/>
    <x v="1764"/>
    <n v="1407065979"/>
    <n v="1404560379"/>
    <b v="1"/>
    <n v="39"/>
    <b v="0"/>
    <s v="photography/photobooks"/>
    <n v="0.19600000000000001"/>
    <n v="55.28"/>
    <s v="photography"/>
    <s v="photobooks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7-14T23:31:52"/>
    <x v="1765"/>
    <n v="1407972712"/>
    <n v="1405380712"/>
    <b v="1"/>
    <n v="103"/>
    <b v="0"/>
    <s v="photography/photobooks"/>
    <n v="0.59467839999999994"/>
    <n v="72.17"/>
    <s v="photography"/>
    <s v="photobooks"/>
  </r>
  <r>
    <s v="Photographic book on Melbourne's music scene"/>
    <s v="I want to create a beautiful book which documents the Melbourne music scene."/>
    <n v="1500"/>
    <n v="0"/>
    <x v="2"/>
    <s v="AU"/>
    <s v="AUD"/>
    <d v="2014-08-04T20:38:08"/>
    <x v="1766"/>
    <n v="1408999088"/>
    <n v="1407184688"/>
    <b v="1"/>
    <n v="0"/>
    <b v="0"/>
    <s v="photography/photobooks"/>
    <n v="0"/>
    <e v="#DIV/0!"/>
    <s v="photography"/>
    <s v="photobooks"/>
  </r>
  <r>
    <s v="OR-GÃ“L-HO -A search for meaning during the World Cup"/>
    <s v="A photographic search for the true meaning of pride for ones country during the World Cup"/>
    <n v="5000"/>
    <n v="2286"/>
    <x v="2"/>
    <s v="US"/>
    <s v="USD"/>
    <d v="2014-07-04T15:48:04"/>
    <x v="1767"/>
    <n v="1407080884"/>
    <n v="1404488884"/>
    <b v="1"/>
    <n v="39"/>
    <b v="0"/>
    <s v="photography/photobooks"/>
    <n v="0.4572"/>
    <n v="58.62"/>
    <s v="photography"/>
    <s v="photobooks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7-29T13:27:24"/>
    <x v="1768"/>
    <n v="1411824444"/>
    <n v="1406640444"/>
    <b v="1"/>
    <n v="15"/>
    <b v="0"/>
    <s v="photography/photobooks"/>
    <n v="3.7400000000000003E-2"/>
    <n v="12.47"/>
    <s v="photography"/>
    <s v="photobooks"/>
  </r>
  <r>
    <s v="Navajo Textile Project"/>
    <s v="To create a publication, and exhibition documenting the collection of Jamie Ross, longtime collector of Navajo Textiles"/>
    <n v="40000"/>
    <n v="1081"/>
    <x v="2"/>
    <s v="US"/>
    <s v="USD"/>
    <d v="2014-12-14T19:39:19"/>
    <x v="1769"/>
    <n v="1421177959"/>
    <n v="1418585959"/>
    <b v="1"/>
    <n v="22"/>
    <b v="0"/>
    <s v="photography/photobooks"/>
    <n v="2.7025E-2"/>
    <n v="49.14"/>
    <s v="photography"/>
    <s v="photobooks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09-09T18:43:14"/>
    <x v="1770"/>
    <n v="1413312194"/>
    <n v="1410288194"/>
    <b v="1"/>
    <n v="92"/>
    <b v="0"/>
    <s v="photography/photobooks"/>
    <n v="0.56514285714285717"/>
    <n v="150.5"/>
    <s v="photography"/>
    <s v="photobooks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09-23T23:30:40"/>
    <x v="1771"/>
    <n v="1414107040"/>
    <n v="1411515040"/>
    <b v="1"/>
    <n v="25"/>
    <b v="0"/>
    <s v="photography/photobooks"/>
    <n v="0.21309523809523809"/>
    <n v="35.799999999999997"/>
    <s v="photography"/>
    <s v="photobooks"/>
  </r>
  <r>
    <s v="White Mountain"/>
    <s v="A photobook and a short documentary film telling the story of Holocaust in Northwestern Lithuania"/>
    <n v="5500"/>
    <n v="858"/>
    <x v="2"/>
    <s v="GB"/>
    <s v="GBP"/>
    <d v="2014-05-07T17:13:56"/>
    <x v="1772"/>
    <n v="1404666836"/>
    <n v="1399482836"/>
    <b v="1"/>
    <n v="19"/>
    <b v="0"/>
    <s v="photography/photobooks"/>
    <n v="0.156"/>
    <n v="45.16"/>
    <s v="photography"/>
    <s v="photobooks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4-12-05T18:14:58"/>
    <x v="1773"/>
    <n v="1421691298"/>
    <n v="1417803298"/>
    <b v="1"/>
    <n v="19"/>
    <b v="0"/>
    <s v="photography/photobooks"/>
    <n v="6.2566666666666673E-2"/>
    <n v="98.79"/>
    <s v="photography"/>
    <s v="photobooks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0-18T05:14:52"/>
    <x v="1774"/>
    <n v="1417273140"/>
    <n v="1413609292"/>
    <b v="1"/>
    <n v="13"/>
    <b v="0"/>
    <s v="photography/photobooks"/>
    <n v="0.4592"/>
    <n v="88.31"/>
    <s v="photography"/>
    <s v="photobooks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09-09T23:26:00"/>
    <x v="1775"/>
    <n v="1414193160"/>
    <n v="1410305160"/>
    <b v="1"/>
    <n v="124"/>
    <b v="0"/>
    <s v="photography/photobooks"/>
    <n v="0.65101538461538466"/>
    <n v="170.63"/>
    <s v="photography"/>
    <s v="photobooks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09-23T22:57:51"/>
    <x v="1776"/>
    <n v="1414623471"/>
    <n v="1411513071"/>
    <b v="1"/>
    <n v="4"/>
    <b v="0"/>
    <s v="photography/photobooks"/>
    <n v="6.7000000000000004E-2"/>
    <n v="83.75"/>
    <s v="photography"/>
    <s v="photobooks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1-21T08:34:13"/>
    <x v="1777"/>
    <n v="1424421253"/>
    <n v="1421829253"/>
    <b v="1"/>
    <n v="10"/>
    <b v="0"/>
    <s v="photography/photobooks"/>
    <n v="0.135625"/>
    <n v="65.099999999999994"/>
    <s v="photography"/>
    <s v="photobooks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2-10T20:43:15"/>
    <x v="1778"/>
    <n v="1427485395"/>
    <n v="1423600995"/>
    <b v="1"/>
    <n v="15"/>
    <b v="0"/>
    <s v="photography/photobooks"/>
    <n v="1.9900000000000001E-2"/>
    <n v="66.33"/>
    <s v="photography"/>
    <s v="photobooks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8-03T16:36:20"/>
    <x v="1779"/>
    <n v="1472834180"/>
    <n v="1470242180"/>
    <b v="1"/>
    <n v="38"/>
    <b v="0"/>
    <s v="photography/photobooks"/>
    <n v="0.36236363636363639"/>
    <n v="104.89"/>
    <s v="photography"/>
    <s v="photobooks"/>
  </r>
  <r>
    <s v="Native Nation"/>
    <s v="It is time to recognize and give to the indigenus groups the credit they deserve. It is time to understand where we come from."/>
    <n v="30000"/>
    <n v="11923"/>
    <x v="2"/>
    <s v="US"/>
    <s v="USD"/>
    <d v="2016-05-03T14:25:10"/>
    <x v="1780"/>
    <n v="1467469510"/>
    <n v="1462285510"/>
    <b v="1"/>
    <n v="152"/>
    <b v="0"/>
    <s v="photography/photobooks"/>
    <n v="0.39743333333333336"/>
    <n v="78.44"/>
    <s v="photography"/>
    <s v="photobooks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8-15T14:49:05"/>
    <x v="1781"/>
    <n v="1473950945"/>
    <n v="1471272545"/>
    <b v="1"/>
    <n v="24"/>
    <b v="0"/>
    <s v="photography/photobooks"/>
    <n v="0.25763636363636366"/>
    <n v="59.04"/>
    <s v="photography"/>
    <s v="photobooks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1-19T13:48:09"/>
    <x v="1782"/>
    <n v="1456062489"/>
    <n v="1453211289"/>
    <b v="1"/>
    <n v="76"/>
    <b v="0"/>
    <s v="photography/photobooks"/>
    <n v="0.15491428571428573"/>
    <n v="71.34"/>
    <s v="photography"/>
    <s v="photobooks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4-21T22:47:58"/>
    <x v="1783"/>
    <n v="1432248478"/>
    <n v="1429656478"/>
    <b v="1"/>
    <n v="185"/>
    <b v="0"/>
    <s v="photography/photobooks"/>
    <n v="0.236925"/>
    <n v="51.23"/>
    <s v="photography"/>
    <s v="photobooks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4-12-30T15:44:00"/>
    <x v="1784"/>
    <n v="1422674700"/>
    <n v="1419954240"/>
    <b v="1"/>
    <n v="33"/>
    <b v="0"/>
    <s v="photography/photobooks"/>
    <n v="0.39760000000000001"/>
    <n v="60.24"/>
    <s v="photography"/>
    <s v="photobooks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09-15T03:14:15"/>
    <x v="1785"/>
    <n v="1413417600"/>
    <n v="1410750855"/>
    <b v="1"/>
    <n v="108"/>
    <b v="0"/>
    <s v="photography/photobooks"/>
    <n v="0.20220833333333332"/>
    <n v="44.94"/>
    <s v="photography"/>
    <s v="photobooks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1-15T13:12:57"/>
    <x v="1786"/>
    <n v="1418649177"/>
    <n v="1416057177"/>
    <b v="1"/>
    <n v="29"/>
    <b v="0"/>
    <s v="photography/photobooks"/>
    <n v="0.47631578947368419"/>
    <n v="31.21"/>
    <s v="photography"/>
    <s v="photobooks"/>
  </r>
  <r>
    <s v="Alpamayo to Yerupaja"/>
    <s v="Raising awareness to the effects of global warming through photographs of the high mountains of Peru."/>
    <n v="10000"/>
    <n v="1533"/>
    <x v="2"/>
    <s v="US"/>
    <s v="USD"/>
    <d v="2015-03-05T15:43:57"/>
    <x v="1787"/>
    <n v="1428158637"/>
    <n v="1425570237"/>
    <b v="1"/>
    <n v="24"/>
    <b v="0"/>
    <s v="photography/photobooks"/>
    <n v="0.15329999999999999"/>
    <n v="63.88"/>
    <s v="photography"/>
    <s v="photobooks"/>
  </r>
  <r>
    <s v="Beyond the Pale"/>
    <s v="A photo book celebrating Goths, exploring their lives and giving an insight into what Goth is for them."/>
    <n v="5500"/>
    <n v="76"/>
    <x v="2"/>
    <s v="GB"/>
    <s v="GBP"/>
    <d v="2014-10-01T22:45:42"/>
    <x v="1788"/>
    <n v="1414795542"/>
    <n v="1412203542"/>
    <b v="1"/>
    <n v="4"/>
    <b v="0"/>
    <s v="photography/photobooks"/>
    <n v="1.3818181818181818E-2"/>
    <n v="19"/>
    <s v="photography"/>
    <s v="photobooks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d v="2014-11-13T06:00:03"/>
    <x v="1789"/>
    <n v="1421042403"/>
    <n v="1415858403"/>
    <b v="1"/>
    <n v="4"/>
    <b v="0"/>
    <s v="photography/photobooks"/>
    <n v="5.0000000000000001E-3"/>
    <n v="10"/>
    <s v="photography"/>
    <s v="photobooks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1-06T16:11:18"/>
    <x v="1790"/>
    <n v="1423152678"/>
    <n v="1420560678"/>
    <b v="1"/>
    <n v="15"/>
    <b v="0"/>
    <s v="photography/photobooks"/>
    <n v="4.9575757575757579E-2"/>
    <n v="109.07"/>
    <s v="photography"/>
    <s v="photobooks"/>
  </r>
  <r>
    <s v="disCover: Napoli"/>
    <s v="For the love of street photography and the beauty of traditional cultures in southern Italy."/>
    <n v="3000"/>
    <n v="107"/>
    <x v="2"/>
    <s v="GB"/>
    <s v="GBP"/>
    <d v="2014-11-30T17:46:05"/>
    <x v="1791"/>
    <n v="1422553565"/>
    <n v="1417369565"/>
    <b v="1"/>
    <n v="4"/>
    <b v="0"/>
    <s v="photography/photobooks"/>
    <n v="3.5666666666666666E-2"/>
    <n v="26.75"/>
    <s v="photography"/>
    <s v="photobooks"/>
  </r>
  <r>
    <s v="Bensinger's: Photographs by Helaine Garren"/>
    <s v="In 1970 Helaine Garren shot a series of images at Bensingerâ€™s Pool Hall in Chicago, Illinois."/>
    <n v="25000"/>
    <n v="15281"/>
    <x v="2"/>
    <s v="US"/>
    <s v="USD"/>
    <d v="2015-07-04T00:44:42"/>
    <x v="1792"/>
    <n v="1439189940"/>
    <n v="1435970682"/>
    <b v="1"/>
    <n v="139"/>
    <b v="0"/>
    <s v="photography/photobooks"/>
    <n v="0.61124000000000001"/>
    <n v="109.94"/>
    <s v="photography"/>
    <s v="photobooks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0-28T21:24:00"/>
    <x v="1793"/>
    <n v="1417127040"/>
    <n v="1414531440"/>
    <b v="1"/>
    <n v="2"/>
    <b v="0"/>
    <s v="photography/photobooks"/>
    <n v="1.3333333333333334E-2"/>
    <n v="20"/>
    <s v="photography"/>
    <s v="photobooks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1-07T13:13:42"/>
    <x v="1794"/>
    <n v="1423660422"/>
    <n v="1420636422"/>
    <b v="1"/>
    <n v="18"/>
    <b v="0"/>
    <s v="photography/photobooks"/>
    <n v="0.11077777777777778"/>
    <n v="55.39"/>
    <s v="photography"/>
    <s v="photobooks"/>
  </r>
  <r>
    <s v="THE AFGHANS - A Photo Book"/>
    <s v="A photography book documenting the impact of the ISAF mission on the Afghan people of Mazar-e Sharif."/>
    <n v="28000"/>
    <n v="10846"/>
    <x v="2"/>
    <s v="DE"/>
    <s v="EUR"/>
    <d v="2016-09-15T06:55:41"/>
    <x v="1795"/>
    <n v="1476460800"/>
    <n v="1473922541"/>
    <b v="1"/>
    <n v="81"/>
    <b v="0"/>
    <s v="photography/photobooks"/>
    <n v="0.38735714285714284"/>
    <n v="133.9"/>
    <s v="photography"/>
    <s v="photobooks"/>
  </r>
  <r>
    <s v="Kenema"/>
    <s v="Kenema is a stunning portrait photography book by British Photographer, Peter Dibdin, capturing community life in Kenema, Sierra Leone."/>
    <n v="19000"/>
    <n v="4190"/>
    <x v="2"/>
    <s v="GB"/>
    <s v="GBP"/>
    <d v="2016-05-25T10:32:46"/>
    <x v="1796"/>
    <n v="1469356366"/>
    <n v="1464172366"/>
    <b v="1"/>
    <n v="86"/>
    <b v="0"/>
    <s v="photography/photobooks"/>
    <n v="0.22052631578947368"/>
    <n v="48.72"/>
    <s v="photography"/>
    <s v="photobooks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1-15T13:39:49"/>
    <x v="1797"/>
    <n v="1481809189"/>
    <n v="1479217189"/>
    <b v="1"/>
    <n v="140"/>
    <b v="0"/>
    <s v="photography/photobooks"/>
    <n v="0.67549999999999999"/>
    <n v="48.25"/>
    <s v="photography"/>
    <s v="photobooks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5-12-06T07:50:33"/>
    <x v="1798"/>
    <n v="1454572233"/>
    <n v="1449388233"/>
    <b v="1"/>
    <n v="37"/>
    <b v="0"/>
    <s v="photography/photobooks"/>
    <n v="0.136375"/>
    <n v="58.97"/>
    <s v="photography"/>
    <s v="photobooks"/>
  </r>
  <r>
    <s v="The UnDiscovered Image"/>
    <s v="The UnDiscovered Image, a monthly publication dedicated to photographers."/>
    <n v="4000"/>
    <n v="69.83"/>
    <x v="2"/>
    <s v="GB"/>
    <s v="GBP"/>
    <d v="2014-10-22T20:13:28"/>
    <x v="1799"/>
    <n v="1415740408"/>
    <n v="1414008808"/>
    <b v="1"/>
    <n v="6"/>
    <b v="0"/>
    <s v="photography/photobooks"/>
    <n v="1.7457500000000001E-2"/>
    <n v="11.64"/>
    <s v="photography"/>
    <s v="photobooks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09-10T14:32:50"/>
    <x v="1800"/>
    <n v="1476109970"/>
    <n v="1473517970"/>
    <b v="1"/>
    <n v="113"/>
    <b v="0"/>
    <s v="photography/photobooks"/>
    <n v="0.20449632511889321"/>
    <n v="83.72"/>
    <s v="photography"/>
    <s v="photobooks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1-13T15:51:08"/>
    <x v="1801"/>
    <n v="1450181400"/>
    <n v="1447429868"/>
    <b v="1"/>
    <n v="37"/>
    <b v="0"/>
    <s v="photography/photobooks"/>
    <n v="0.13852941176470587"/>
    <n v="63.65"/>
    <s v="photography"/>
    <s v="photobooks"/>
  </r>
  <r>
    <s v="Out Of The Dark"/>
    <s v="Inner Darkness turned into a photobook. Personal work i shot during my recovery...in Berlin."/>
    <n v="3500"/>
    <n v="1697"/>
    <x v="2"/>
    <s v="DE"/>
    <s v="EUR"/>
    <d v="2015-06-04T11:20:30"/>
    <x v="1802"/>
    <n v="1435442340"/>
    <n v="1433416830"/>
    <b v="1"/>
    <n v="18"/>
    <b v="0"/>
    <s v="photography/photobooks"/>
    <n v="0.48485714285714288"/>
    <n v="94.28"/>
    <s v="photography"/>
    <s v="photobooks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d v="2015-01-14T01:43:02"/>
    <x v="1803"/>
    <n v="1423878182"/>
    <n v="1421199782"/>
    <b v="1"/>
    <n v="75"/>
    <b v="0"/>
    <s v="photography/photobooks"/>
    <n v="0.308"/>
    <n v="71.87"/>
    <s v="photography"/>
    <s v="photobooks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0-05T16:16:44"/>
    <x v="1804"/>
    <n v="1447521404"/>
    <n v="1444061804"/>
    <b v="1"/>
    <n v="52"/>
    <b v="0"/>
    <s v="photography/photobooks"/>
    <n v="0.35174193548387095"/>
    <n v="104.85"/>
    <s v="photography"/>
    <s v="photobooks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08-31T19:17:38"/>
    <x v="1805"/>
    <n v="1443808800"/>
    <n v="1441048658"/>
    <b v="1"/>
    <n v="122"/>
    <b v="0"/>
    <s v="photography/photobooks"/>
    <n v="0.36404444444444445"/>
    <n v="67.14"/>
    <s v="photography"/>
    <s v="photobooks"/>
  </r>
  <r>
    <s v="American Presidents Naked"/>
    <s v="Join me in publishing an amazing and unprecedented book with full frontal photopraphs of 8 American Presidents Naked"/>
    <n v="20000"/>
    <n v="591"/>
    <x v="2"/>
    <s v="GB"/>
    <s v="GBP"/>
    <d v="2014-08-26T15:19:09"/>
    <x v="1806"/>
    <n v="1412090349"/>
    <n v="1409066349"/>
    <b v="1"/>
    <n v="8"/>
    <b v="0"/>
    <s v="photography/photobooks"/>
    <n v="2.955E-2"/>
    <n v="73.88"/>
    <s v="photography"/>
    <s v="photobooks"/>
  </r>
  <r>
    <s v="Anywhere but Here"/>
    <s v="I want to explore alternative cultures and lifestyles in America."/>
    <n v="5000"/>
    <n v="553"/>
    <x v="2"/>
    <s v="US"/>
    <s v="USD"/>
    <d v="2014-08-29T01:38:33"/>
    <x v="1807"/>
    <n v="1411868313"/>
    <n v="1409276313"/>
    <b v="1"/>
    <n v="8"/>
    <b v="0"/>
    <s v="photography/photobooks"/>
    <n v="0.1106"/>
    <n v="69.13"/>
    <s v="photography"/>
    <s v="photobooks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1-07T16:20:30"/>
    <x v="1808"/>
    <n v="1486830030"/>
    <n v="1483806030"/>
    <b v="1"/>
    <n v="96"/>
    <b v="0"/>
    <s v="photography/photobooks"/>
    <n v="0.41407142857142859"/>
    <n v="120.77"/>
    <s v="photography"/>
    <s v="photobooks"/>
  </r>
  <r>
    <s v="Hamilton: A Different Perspective"/>
    <s v="A stunning photo book highlighting the visual diversity of the City of Hamilton and showcasing it in a new light."/>
    <n v="3500"/>
    <n v="380"/>
    <x v="2"/>
    <s v="CA"/>
    <s v="CAD"/>
    <d v="2015-01-25T21:47:19"/>
    <x v="1809"/>
    <n v="1425246439"/>
    <n v="1422222439"/>
    <b v="1"/>
    <n v="9"/>
    <b v="0"/>
    <s v="photography/photobooks"/>
    <n v="0.10857142857142857"/>
    <n v="42.22"/>
    <s v="photography"/>
    <s v="photobooks"/>
  </r>
  <r>
    <s v="Film Speed"/>
    <s v="Film Speed is a series of Zines focusing on architecture shot completely on 35 and 120mm film."/>
    <n v="450"/>
    <n v="15"/>
    <x v="2"/>
    <s v="US"/>
    <s v="USD"/>
    <d v="2014-08-09T21:50:26"/>
    <x v="1810"/>
    <n v="1408657826"/>
    <n v="1407621026"/>
    <b v="0"/>
    <n v="2"/>
    <b v="0"/>
    <s v="photography/photobooks"/>
    <n v="3.3333333333333333E-2"/>
    <n v="7.5"/>
    <s v="photography"/>
    <s v="photobooks"/>
  </r>
  <r>
    <s v="The Year of Sunsets"/>
    <s v="A collection of 365 color photographs of sunsets in 2014, beautifully presented in a hardcover book."/>
    <n v="54000"/>
    <n v="40"/>
    <x v="2"/>
    <s v="US"/>
    <s v="USD"/>
    <d v="2014-08-25T10:24:30"/>
    <x v="1811"/>
    <n v="1414123200"/>
    <n v="1408962270"/>
    <b v="0"/>
    <n v="26"/>
    <b v="0"/>
    <s v="photography/photobooks"/>
    <n v="7.407407407407407E-4"/>
    <n v="1.54"/>
    <s v="photography"/>
    <s v="photobooks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6-03T07:38:56"/>
    <x v="1812"/>
    <n v="1467531536"/>
    <n v="1464939536"/>
    <b v="0"/>
    <n v="23"/>
    <b v="0"/>
    <s v="photography/photobooks"/>
    <n v="0.13307692307692306"/>
    <n v="37.61"/>
    <s v="photography"/>
    <s v="photobooks"/>
  </r>
  <r>
    <s v="Libya : The Lost Days"/>
    <s v="This project aims to document, Libyan photographic history; through both print and artisan mediums ."/>
    <n v="8750"/>
    <n v="0"/>
    <x v="2"/>
    <s v="GB"/>
    <s v="GBP"/>
    <d v="2014-07-09T21:20:12"/>
    <x v="1813"/>
    <n v="1407532812"/>
    <n v="1404940812"/>
    <b v="0"/>
    <n v="0"/>
    <b v="0"/>
    <s v="photography/photobooks"/>
    <n v="0"/>
    <e v="#DIV/0!"/>
    <s v="photography"/>
    <s v="photobooks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1-29T07:32:16"/>
    <x v="1814"/>
    <n v="1425108736"/>
    <n v="1422516736"/>
    <b v="0"/>
    <n v="140"/>
    <b v="0"/>
    <s v="photography/photobooks"/>
    <n v="0.49183333333333334"/>
    <n v="42.16"/>
    <s v="photography"/>
    <s v="photobooks"/>
  </r>
  <r>
    <s v="Texas to Florida"/>
    <s v="Photographic roadtrip from Dallas/Ft Worth, Texas to Florida's beaches. A summer photography roadtrip project to include 5 states."/>
    <n v="3000"/>
    <n v="0"/>
    <x v="2"/>
    <s v="US"/>
    <s v="USD"/>
    <d v="2015-06-17T21:45:37"/>
    <x v="1815"/>
    <n v="1435787137"/>
    <n v="1434577537"/>
    <b v="0"/>
    <n v="0"/>
    <b v="0"/>
    <s v="photography/photobooks"/>
    <n v="0"/>
    <e v="#DIV/0!"/>
    <s v="photography"/>
    <s v="photobooks"/>
  </r>
  <r>
    <s v="Moments of Passion"/>
    <s v="A unique Photographic Book Project about the Passionate Moments and Strong Emotions that lie within Karate"/>
    <n v="25000"/>
    <n v="509"/>
    <x v="2"/>
    <s v="CH"/>
    <s v="CHF"/>
    <d v="2016-06-27T21:01:43"/>
    <x v="1816"/>
    <n v="1469473200"/>
    <n v="1467061303"/>
    <b v="0"/>
    <n v="6"/>
    <b v="0"/>
    <s v="photography/photobooks"/>
    <n v="2.036E-2"/>
    <n v="84.83"/>
    <s v="photography"/>
    <s v="photobooks"/>
  </r>
  <r>
    <s v="Through the Lens of Jerry Gustafson"/>
    <s v="Hundreds of breathtaking rodeo photographs collected in a beautiful coffee table book."/>
    <n v="18000"/>
    <n v="9419"/>
    <x v="2"/>
    <s v="US"/>
    <s v="USD"/>
    <d v="2016-12-01T15:53:27"/>
    <x v="1817"/>
    <n v="1485759540"/>
    <n v="1480607607"/>
    <b v="0"/>
    <n v="100"/>
    <b v="0"/>
    <s v="photography/photobooks"/>
    <n v="0.52327777777777773"/>
    <n v="94.19"/>
    <s v="photography"/>
    <s v="photobooks"/>
  </r>
  <r>
    <s v="Give Me Your Goofy-ist"/>
    <s v="We are all different, this is a way to honor and celebrate the authenticity in being different."/>
    <n v="15000"/>
    <n v="0"/>
    <x v="2"/>
    <s v="US"/>
    <s v="USD"/>
    <d v="2015-03-04T05:37:30"/>
    <x v="1818"/>
    <n v="1428035850"/>
    <n v="1425447450"/>
    <b v="0"/>
    <n v="0"/>
    <b v="0"/>
    <s v="photography/photobooks"/>
    <n v="0"/>
    <e v="#DIV/0!"/>
    <s v="photography"/>
    <s v="photobooks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6-30T18:03:16"/>
    <x v="1819"/>
    <n v="1406743396"/>
    <n v="1404151396"/>
    <b v="0"/>
    <n v="4"/>
    <b v="0"/>
    <s v="photography/photobooks"/>
    <n v="2.0833333333333332E-2"/>
    <n v="6.25"/>
    <s v="photography"/>
    <s v="photobooks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3-02T02:01:30"/>
    <x v="1820"/>
    <n v="1427850090"/>
    <n v="1425261690"/>
    <b v="0"/>
    <n v="8"/>
    <b v="0"/>
    <s v="photography/photobooks"/>
    <n v="6.565384615384616E-2"/>
    <n v="213.38"/>
    <s v="photography"/>
    <s v="photobooks"/>
  </r>
  <r>
    <s v="Glass Cloud on the road!"/>
    <s v="Glass Cloud tour dates are already beginning to pile up. They are turning to YOU to help get them from town to town."/>
    <n v="2500"/>
    <n v="3372.25"/>
    <x v="0"/>
    <s v="US"/>
    <s v="USD"/>
    <d v="2012-01-18T07:39:27"/>
    <x v="1821"/>
    <n v="1330760367"/>
    <n v="1326872367"/>
    <b v="0"/>
    <n v="57"/>
    <b v="1"/>
    <s v="music/rock"/>
    <n v="1.3489"/>
    <n v="59.16"/>
    <s v="music"/>
    <s v="rock"/>
  </r>
  <r>
    <s v="Wood Butcher's new music video- I Don't Wanna Party"/>
    <s v="Wood Butcher needs your help to make this happen. Buy a CD, support local music!"/>
    <n v="300"/>
    <n v="300"/>
    <x v="0"/>
    <s v="CA"/>
    <s v="CAD"/>
    <d v="2013-12-26T19:07:42"/>
    <x v="1822"/>
    <n v="1391194860"/>
    <n v="1388084862"/>
    <b v="0"/>
    <n v="11"/>
    <b v="1"/>
    <s v="music/rock"/>
    <n v="1"/>
    <n v="27.27"/>
    <s v="music"/>
    <s v="rock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09-24T16:26:16"/>
    <x v="1823"/>
    <n v="1351095976"/>
    <n v="1348503976"/>
    <b v="0"/>
    <n v="33"/>
    <b v="1"/>
    <s v="music/rock"/>
    <n v="1.1585714285714286"/>
    <n v="24.58"/>
    <s v="music"/>
    <s v="rock"/>
  </r>
  <r>
    <s v="Tin Man's Broken Wisdom Fund"/>
    <s v="cd fund raiser"/>
    <n v="3000"/>
    <n v="3002"/>
    <x v="0"/>
    <s v="US"/>
    <s v="USD"/>
    <d v="2013-12-18T21:59:27"/>
    <x v="1824"/>
    <n v="1389146880"/>
    <n v="1387403967"/>
    <b v="0"/>
    <n v="40"/>
    <b v="1"/>
    <s v="music/rock"/>
    <n v="1.0006666666666666"/>
    <n v="75.05"/>
    <s v="music"/>
    <s v="rock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6-18T20:01:43"/>
    <x v="1825"/>
    <n v="1373572903"/>
    <n v="1371585703"/>
    <b v="0"/>
    <n v="50"/>
    <b v="1"/>
    <s v="music/rock"/>
    <n v="1.0505"/>
    <n v="42.02"/>
    <s v="music"/>
    <s v="rock"/>
  </r>
  <r>
    <s v="BEAR GHOST! Professional Recording! Yay!"/>
    <s v="Hear your favorite Bear Ghost in eargasmic quality!"/>
    <n v="2000"/>
    <n v="2020"/>
    <x v="0"/>
    <s v="US"/>
    <s v="USD"/>
    <d v="2014-01-18T22:10:17"/>
    <x v="1826"/>
    <n v="1392675017"/>
    <n v="1390083017"/>
    <b v="0"/>
    <n v="38"/>
    <b v="1"/>
    <s v="music/rock"/>
    <n v="1.01"/>
    <n v="53.16"/>
    <s v="music"/>
    <s v="rock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1-12T07:49:21"/>
    <x v="1827"/>
    <n v="1299138561"/>
    <n v="1294818561"/>
    <b v="0"/>
    <n v="96"/>
    <b v="1"/>
    <s v="music/rock"/>
    <n v="1.0066250000000001"/>
    <n v="83.89"/>
    <s v="music"/>
    <s v="rock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4-07T21:35:30"/>
    <x v="1828"/>
    <n v="1399672800"/>
    <n v="1396906530"/>
    <b v="0"/>
    <n v="48"/>
    <b v="1"/>
    <s v="music/rock"/>
    <n v="1.0016"/>
    <n v="417.33"/>
    <s v="music"/>
    <s v="rock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0-12-04T02:06:11"/>
    <x v="1829"/>
    <n v="1295647200"/>
    <n v="1291428371"/>
    <b v="0"/>
    <n v="33"/>
    <b v="1"/>
    <s v="music/rock"/>
    <n v="1.6668333333333334"/>
    <n v="75.77"/>
    <s v="music"/>
    <s v="rock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1-25T16:25:07"/>
    <x v="1830"/>
    <n v="1393259107"/>
    <n v="1390667107"/>
    <b v="0"/>
    <n v="226"/>
    <b v="1"/>
    <s v="music/rock"/>
    <n v="1.0153333333333334"/>
    <n v="67.39"/>
    <s v="music"/>
    <s v="rock"/>
  </r>
  <r>
    <s v="Darling Waste Trailer Bail Out!"/>
    <s v="After a 2 year Odyssey, Darling Waste's trailer is still not home! We need $3,500 to get it through U.S. Customs!"/>
    <n v="1000"/>
    <n v="1030"/>
    <x v="0"/>
    <s v="US"/>
    <s v="USD"/>
    <d v="2012-04-27T23:54:23"/>
    <x v="1831"/>
    <n v="1336866863"/>
    <n v="1335570863"/>
    <b v="0"/>
    <n v="14"/>
    <b v="1"/>
    <s v="music/rock"/>
    <n v="1.03"/>
    <n v="73.569999999999993"/>
    <s v="music"/>
    <s v="rock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d v="2011-02-02T12:57:07"/>
    <x v="1832"/>
    <n v="1299243427"/>
    <n v="1296651427"/>
    <b v="0"/>
    <n v="20"/>
    <b v="1"/>
    <s v="music/rock"/>
    <n v="1.4285714285714286"/>
    <n v="25"/>
    <s v="music"/>
    <s v="rock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1-29T01:03:23"/>
    <x v="1833"/>
    <n v="1362211140"/>
    <n v="1359421403"/>
    <b v="0"/>
    <n v="25"/>
    <b v="1"/>
    <s v="music/rock"/>
    <n v="2.625"/>
    <n v="42"/>
    <s v="music"/>
    <s v="rock"/>
  </r>
  <r>
    <s v="TDJ - All Part of the Plan EP/Tour"/>
    <s v="Help us fund our first tour and promote our new EP!"/>
    <n v="10000"/>
    <n v="11805"/>
    <x v="0"/>
    <s v="US"/>
    <s v="USD"/>
    <d v="2014-12-15T23:08:15"/>
    <x v="1834"/>
    <n v="1422140895"/>
    <n v="1418684895"/>
    <b v="0"/>
    <n v="90"/>
    <b v="1"/>
    <s v="music/rock"/>
    <n v="1.1805000000000001"/>
    <n v="131.16999999999999"/>
    <s v="music"/>
    <s v="rock"/>
  </r>
  <r>
    <s v="DIRTY LITTLE REBEL EP"/>
    <s v="WE ARE A HARD ROCK/PUNK BAND SEEKING FUNDS TO RECORD A NEW EP. _x000a__x000a_https://www.reverbnation.com/dirtylittlerebel"/>
    <n v="500"/>
    <n v="520"/>
    <x v="0"/>
    <s v="GB"/>
    <s v="GBP"/>
    <d v="2016-03-01T16:51:11"/>
    <x v="1835"/>
    <n v="1459439471"/>
    <n v="1456851071"/>
    <b v="0"/>
    <n v="11"/>
    <b v="1"/>
    <s v="music/rock"/>
    <n v="1.04"/>
    <n v="47.27"/>
    <s v="music"/>
    <s v="rock"/>
  </r>
  <r>
    <s v="KICKSTART OUR &lt;+3"/>
    <s v="Help fund our 2013 Sound &amp; Lighting Touring rig!"/>
    <n v="5000"/>
    <n v="10017"/>
    <x v="0"/>
    <s v="US"/>
    <s v="USD"/>
    <d v="2013-01-31T19:25:29"/>
    <x v="1836"/>
    <n v="1361129129"/>
    <n v="1359660329"/>
    <b v="0"/>
    <n v="55"/>
    <b v="1"/>
    <s v="music/rock"/>
    <n v="2.0034000000000001"/>
    <n v="182.13"/>
    <s v="music"/>
    <s v="rock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1-18T01:08:55"/>
    <x v="1837"/>
    <n v="1332029335"/>
    <n v="1326848935"/>
    <b v="0"/>
    <n v="30"/>
    <b v="1"/>
    <s v="music/rock"/>
    <n v="3.0683333333333334"/>
    <n v="61.37"/>
    <s v="music"/>
    <s v="rock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09-02T18:52:37"/>
    <x v="1838"/>
    <n v="1317438000"/>
    <n v="1314989557"/>
    <b v="0"/>
    <n v="28"/>
    <b v="1"/>
    <s v="music/rock"/>
    <n v="1.00149"/>
    <n v="35.770000000000003"/>
    <s v="music"/>
    <s v="rock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09-01T17:19:42"/>
    <x v="1839"/>
    <n v="1475342382"/>
    <n v="1472750382"/>
    <b v="0"/>
    <n v="45"/>
    <b v="1"/>
    <s v="music/rock"/>
    <n v="2.0529999999999999"/>
    <n v="45.62"/>
    <s v="music"/>
    <s v="rock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4-18T02:18:30"/>
    <x v="1840"/>
    <n v="1367902740"/>
    <n v="1366251510"/>
    <b v="0"/>
    <n v="13"/>
    <b v="1"/>
    <s v="music/rock"/>
    <n v="1.0888888888888888"/>
    <n v="75.38"/>
    <s v="music"/>
    <s v="rock"/>
  </r>
  <r>
    <s v="Hydra Effect Debut EP"/>
    <s v="Hard Rock with a Positive Message. Help us fund, release and promote our debut EP!"/>
    <n v="2000"/>
    <n v="2035"/>
    <x v="0"/>
    <s v="US"/>
    <s v="USD"/>
    <d v="2014-04-16T20:17:25"/>
    <x v="1841"/>
    <n v="1400561940"/>
    <n v="1397679445"/>
    <b v="0"/>
    <n v="40"/>
    <b v="1"/>
    <s v="music/rock"/>
    <n v="1.0175000000000001"/>
    <n v="50.88"/>
    <s v="music"/>
    <s v="rock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1-27T15:09:41"/>
    <x v="1842"/>
    <n v="1425275940"/>
    <n v="1422371381"/>
    <b v="0"/>
    <n v="21"/>
    <b v="1"/>
    <s v="music/rock"/>
    <n v="1.2524999999999999"/>
    <n v="119.29"/>
    <s v="music"/>
    <s v="rock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1-21T23:52:34"/>
    <x v="1843"/>
    <n v="1298245954"/>
    <n v="1295653954"/>
    <b v="0"/>
    <n v="134"/>
    <b v="1"/>
    <s v="music/rock"/>
    <n v="1.2400610000000001"/>
    <n v="92.54"/>
    <s v="music"/>
    <s v="rock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5-03T23:21:54"/>
    <x v="1844"/>
    <n v="1307761200"/>
    <n v="1304464914"/>
    <b v="0"/>
    <n v="20"/>
    <b v="1"/>
    <s v="music/rock"/>
    <n v="1.014"/>
    <n v="76.05"/>
    <s v="music"/>
    <s v="rock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02T07:59:58"/>
    <x v="1845"/>
    <n v="1466139300"/>
    <n v="1464854398"/>
    <b v="0"/>
    <n v="19"/>
    <b v="1"/>
    <s v="music/rock"/>
    <n v="1"/>
    <n v="52.63"/>
    <s v="music"/>
    <s v="rock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1-15T15:36:17"/>
    <x v="1846"/>
    <n v="1355585777"/>
    <n v="1352993777"/>
    <b v="0"/>
    <n v="209"/>
    <b v="1"/>
    <s v="music/rock"/>
    <n v="1.3792666666666666"/>
    <n v="98.99"/>
    <s v="music"/>
    <s v="rock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3-31T05:40:32"/>
    <x v="1847"/>
    <n v="1429594832"/>
    <n v="1427780432"/>
    <b v="0"/>
    <n v="38"/>
    <b v="1"/>
    <s v="music/rock"/>
    <n v="1.2088000000000001"/>
    <n v="79.53"/>
    <s v="music"/>
    <s v="rock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5-28T18:54:48"/>
    <x v="1848"/>
    <n v="1312095540"/>
    <n v="1306608888"/>
    <b v="0"/>
    <n v="24"/>
    <b v="1"/>
    <s v="music/rock"/>
    <n v="1.0736666666666668"/>
    <n v="134.21"/>
    <s v="music"/>
    <s v="rock"/>
  </r>
  <r>
    <s v="Release the Skyline Album"/>
    <s v="Release the Skylines is a small, local Cleveland metal band looking to record an album."/>
    <n v="300"/>
    <n v="301"/>
    <x v="0"/>
    <s v="US"/>
    <s v="USD"/>
    <d v="2012-09-17T20:17:39"/>
    <x v="1849"/>
    <n v="1350505059"/>
    <n v="1347913059"/>
    <b v="0"/>
    <n v="8"/>
    <b v="1"/>
    <s v="music/rock"/>
    <n v="1.0033333333333334"/>
    <n v="37.630000000000003"/>
    <s v="music"/>
    <s v="rock"/>
  </r>
  <r>
    <s v="WILKES EP"/>
    <s v="WILKES is the solo venture of HighFlightSociety singer / Disciple bassist, Jason Wilkes. This project is to fund the debut 6 song EP."/>
    <n v="9000"/>
    <n v="9137"/>
    <x v="0"/>
    <s v="US"/>
    <s v="USD"/>
    <d v="2014-06-10T23:01:40"/>
    <x v="1850"/>
    <n v="1405033300"/>
    <n v="1402441300"/>
    <b v="0"/>
    <n v="179"/>
    <b v="1"/>
    <s v="music/rock"/>
    <n v="1.0152222222222222"/>
    <n v="51.04"/>
    <s v="music"/>
    <s v="rock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07T21:45:38"/>
    <x v="1851"/>
    <n v="1406509200"/>
    <n v="1404769538"/>
    <b v="0"/>
    <n v="26"/>
    <b v="1"/>
    <s v="music/rock"/>
    <n v="1.0007692307692309"/>
    <n v="50.04"/>
    <s v="music"/>
    <s v="rock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3-18T18:30:52"/>
    <x v="1852"/>
    <n v="1429920000"/>
    <n v="1426703452"/>
    <b v="0"/>
    <n v="131"/>
    <b v="1"/>
    <s v="music/rock"/>
    <n v="1.1696666666666666"/>
    <n v="133.93"/>
    <s v="music"/>
    <s v="rock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09-25T01:26:57"/>
    <x v="1853"/>
    <n v="1352860017"/>
    <n v="1348536417"/>
    <b v="0"/>
    <n v="14"/>
    <b v="1"/>
    <s v="music/rock"/>
    <n v="1.01875"/>
    <n v="58.21"/>
    <s v="music"/>
    <s v="rock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4-24T00:30:37"/>
    <x v="1854"/>
    <n v="1369355437"/>
    <n v="1366763437"/>
    <b v="0"/>
    <n v="174"/>
    <b v="1"/>
    <s v="music/rock"/>
    <n v="1.0212366666666666"/>
    <n v="88.04"/>
    <s v="music"/>
    <s v="rock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d v="2013-11-22T12:55:40"/>
    <x v="1855"/>
    <n v="1389012940"/>
    <n v="1385124940"/>
    <b v="0"/>
    <n v="191"/>
    <b v="1"/>
    <s v="music/rock"/>
    <n v="1.5405897142857143"/>
    <n v="70.58"/>
    <s v="music"/>
    <s v="rock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d v="2014-06-27T20:31:12"/>
    <x v="1856"/>
    <n v="1405715472"/>
    <n v="1403901072"/>
    <b v="0"/>
    <n v="38"/>
    <b v="1"/>
    <s v="music/rock"/>
    <n v="1.0125"/>
    <n v="53.29"/>
    <s v="music"/>
    <s v="rock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8-13T18:26:53"/>
    <x v="1857"/>
    <n v="1410546413"/>
    <n v="1407954413"/>
    <b v="0"/>
    <n v="22"/>
    <b v="1"/>
    <s v="music/rock"/>
    <n v="1"/>
    <n v="136.36000000000001"/>
    <s v="music"/>
    <s v="rock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0-17T04:48:41"/>
    <x v="1858"/>
    <n v="1324014521"/>
    <n v="1318826921"/>
    <b v="0"/>
    <n v="149"/>
    <b v="1"/>
    <s v="music/rock"/>
    <n v="1.0874800874800874"/>
    <n v="40.549999999999997"/>
    <s v="music"/>
    <s v="rock"/>
  </r>
  <r>
    <s v="Queen Kwong Tour to London and Paris"/>
    <s v="Queen Kwong is going ON TOUR to London and Paris!"/>
    <n v="3000"/>
    <n v="3955"/>
    <x v="0"/>
    <s v="US"/>
    <s v="USD"/>
    <d v="2011-08-23T18:28:49"/>
    <x v="1859"/>
    <n v="1316716129"/>
    <n v="1314124129"/>
    <b v="0"/>
    <n v="56"/>
    <b v="1"/>
    <s v="music/rock"/>
    <n v="1.3183333333333334"/>
    <n v="70.63"/>
    <s v="music"/>
    <s v="rock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d v="2014-01-16T17:01:24"/>
    <x v="1860"/>
    <n v="1391706084"/>
    <n v="1389891684"/>
    <b v="0"/>
    <n v="19"/>
    <b v="1"/>
    <s v="music/rock"/>
    <n v="1.3346666666666667"/>
    <n v="52.68"/>
    <s v="music"/>
    <s v="rock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4-12-27T07:12:21"/>
    <x v="1861"/>
    <n v="1422256341"/>
    <n v="1419664341"/>
    <b v="0"/>
    <n v="0"/>
    <b v="0"/>
    <s v="games/mobile games"/>
    <n v="0"/>
    <e v="#DIV/0!"/>
    <s v="games"/>
    <s v="mobile games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1-20T11:49:34"/>
    <x v="1862"/>
    <n v="1488958200"/>
    <n v="1484912974"/>
    <b v="0"/>
    <n v="16"/>
    <b v="0"/>
    <s v="games/mobile games"/>
    <n v="8.0833333333333326E-2"/>
    <n v="90.94"/>
    <s v="games"/>
    <s v="mobile games"/>
  </r>
  <r>
    <s v="Project: 20M813"/>
    <s v="This is an Android game where you take control of the zombies and try to eat your way to world domination!"/>
    <n v="2500"/>
    <n v="10"/>
    <x v="2"/>
    <s v="US"/>
    <s v="USD"/>
    <d v="2014-05-13T19:08:05"/>
    <x v="1863"/>
    <n v="1402600085"/>
    <n v="1400008085"/>
    <b v="0"/>
    <n v="2"/>
    <b v="0"/>
    <s v="games/mobile games"/>
    <n v="4.0000000000000001E-3"/>
    <n v="5"/>
    <s v="games"/>
    <s v="mobile games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4-04T17:11:40"/>
    <x v="1864"/>
    <n v="1399223500"/>
    <n v="1396631500"/>
    <b v="0"/>
    <n v="48"/>
    <b v="0"/>
    <s v="games/mobile games"/>
    <n v="0.42892307692307691"/>
    <n v="58.08"/>
    <s v="games"/>
    <s v="mobile games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0-02T08:49:07"/>
    <x v="1865"/>
    <n v="1478425747"/>
    <n v="1475398147"/>
    <b v="0"/>
    <n v="2"/>
    <b v="0"/>
    <s v="games/mobile games"/>
    <n v="3.6363636363636364E-5"/>
    <n v="2"/>
    <s v="games"/>
    <s v="mobile games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1-07T05:54:57"/>
    <x v="1866"/>
    <n v="1488340800"/>
    <n v="1483768497"/>
    <b v="0"/>
    <n v="2"/>
    <b v="0"/>
    <s v="games/mobile games"/>
    <n v="5.0000000000000001E-3"/>
    <n v="62.5"/>
    <s v="games"/>
    <s v="mobile games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0-06T22:11:52"/>
    <x v="1867"/>
    <n v="1478383912"/>
    <n v="1475791912"/>
    <b v="0"/>
    <n v="1"/>
    <b v="0"/>
    <s v="games/mobile games"/>
    <n v="5.0000000000000001E-4"/>
    <n v="10"/>
    <s v="games"/>
    <s v="mobile games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1-20T18:42:05"/>
    <x v="1868"/>
    <n v="1450166340"/>
    <n v="1448044925"/>
    <b v="0"/>
    <n v="17"/>
    <b v="0"/>
    <s v="games/mobile games"/>
    <n v="4.8680000000000001E-2"/>
    <n v="71.59"/>
    <s v="games"/>
    <s v="mobile games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6-12-05T00:04:09"/>
    <x v="1869"/>
    <n v="1483488249"/>
    <n v="1480896249"/>
    <b v="0"/>
    <n v="0"/>
    <b v="0"/>
    <s v="games/mobile games"/>
    <n v="0"/>
    <e v="#DIV/0!"/>
    <s v="games"/>
    <s v="mobile games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02T08:32:15"/>
    <x v="1870"/>
    <n v="1454213820"/>
    <n v="1451723535"/>
    <b v="0"/>
    <n v="11"/>
    <b v="0"/>
    <s v="games/mobile games"/>
    <n v="0.10314285714285715"/>
    <n v="32.82"/>
    <s v="games"/>
    <s v="mobile games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0-11T18:48:21"/>
    <x v="1871"/>
    <n v="1416512901"/>
    <n v="1413053301"/>
    <b v="0"/>
    <n v="95"/>
    <b v="0"/>
    <s v="games/mobile games"/>
    <n v="0.7178461538461538"/>
    <n v="49.12"/>
    <s v="games"/>
    <s v="mobile games"/>
  </r>
  <r>
    <s v="ZombieTime!"/>
    <s v="A Top-View Action game where you play as Bob, the FIRST zombie to rise from the grave. Bring chaos to town, feast and don't die again."/>
    <n v="20000"/>
    <n v="212"/>
    <x v="2"/>
    <s v="US"/>
    <s v="USD"/>
    <d v="2015-05-31T03:06:42"/>
    <x v="1872"/>
    <n v="1435633602"/>
    <n v="1433041602"/>
    <b v="0"/>
    <n v="13"/>
    <b v="0"/>
    <s v="games/mobile games"/>
    <n v="1.06E-2"/>
    <n v="16.309999999999999"/>
    <s v="games"/>
    <s v="mobile games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6-09T14:46:50"/>
    <x v="1873"/>
    <n v="1436373900"/>
    <n v="1433861210"/>
    <b v="0"/>
    <n v="2"/>
    <b v="0"/>
    <s v="games/mobile games"/>
    <n v="4.4999999999999997E-3"/>
    <n v="18"/>
    <s v="games"/>
    <s v="mobile games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08T23:15:33"/>
    <x v="1874"/>
    <n v="1467155733"/>
    <n v="1465427733"/>
    <b v="0"/>
    <n v="2"/>
    <b v="0"/>
    <s v="games/mobile games"/>
    <n v="1.6249999999999999E-4"/>
    <n v="13"/>
    <s v="games"/>
    <s v="mobile games"/>
  </r>
  <r>
    <s v="Claws &amp; Fins"/>
    <s v="Sea opposition of Crab's family and angry fishes. Who is going to win, and who is going to loose ?!"/>
    <n v="10000"/>
    <n v="51"/>
    <x v="2"/>
    <s v="US"/>
    <s v="USD"/>
    <d v="2016-06-07T21:35:08"/>
    <x v="1875"/>
    <n v="1470519308"/>
    <n v="1465335308"/>
    <b v="0"/>
    <n v="3"/>
    <b v="0"/>
    <s v="games/mobile games"/>
    <n v="5.1000000000000004E-3"/>
    <n v="17"/>
    <s v="games"/>
    <s v="mobile games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d v="2014-05-17T06:50:05"/>
    <x v="1876"/>
    <n v="1402901405"/>
    <n v="1400309405"/>
    <b v="0"/>
    <n v="0"/>
    <b v="0"/>
    <s v="games/mobile games"/>
    <n v="0"/>
    <e v="#DIV/0!"/>
    <s v="games"/>
    <s v="mobile games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1-31T00:42:05"/>
    <x v="1877"/>
    <n v="1425170525"/>
    <n v="1422664925"/>
    <b v="0"/>
    <n v="0"/>
    <b v="0"/>
    <s v="games/mobile games"/>
    <n v="0"/>
    <e v="#DIV/0!"/>
    <s v="games"/>
    <s v="mobile games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5-14T00:12:35"/>
    <x v="1878"/>
    <n v="1402618355"/>
    <n v="1400026355"/>
    <b v="0"/>
    <n v="0"/>
    <b v="0"/>
    <s v="games/mobile games"/>
    <n v="0"/>
    <e v="#DIV/0!"/>
    <s v="games"/>
    <s v="mobile games"/>
  </r>
  <r>
    <s v="Alex and More"/>
    <s v="Juego de plataformas con 20 personajes. Cada personaje tiene cuatro habilidades distintas al resto de personajes y sus propias voces."/>
    <n v="5000"/>
    <n v="6"/>
    <x v="2"/>
    <s v="ES"/>
    <s v="EUR"/>
    <d v="2016-02-13T15:35:29"/>
    <x v="1879"/>
    <n v="1457966129"/>
    <n v="1455377729"/>
    <b v="0"/>
    <n v="2"/>
    <b v="0"/>
    <s v="games/mobile games"/>
    <n v="1.1999999999999999E-3"/>
    <n v="3"/>
    <s v="games"/>
    <s v="mobile games"/>
  </r>
  <r>
    <s v="Sim Betting Football"/>
    <s v="Sim Betting Football is the only football (soccer) betting simulation  game."/>
    <n v="5000"/>
    <n v="1004"/>
    <x v="2"/>
    <s v="GB"/>
    <s v="GBP"/>
    <d v="2016-03-01T13:36:20"/>
    <x v="1880"/>
    <n v="1459341380"/>
    <n v="1456839380"/>
    <b v="0"/>
    <n v="24"/>
    <b v="0"/>
    <s v="games/mobile games"/>
    <n v="0.20080000000000001"/>
    <n v="41.83"/>
    <s v="games"/>
    <s v="mobile games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2-08T03:39:49"/>
    <x v="1881"/>
    <n v="1425955189"/>
    <n v="1423366789"/>
    <b v="0"/>
    <n v="70"/>
    <b v="1"/>
    <s v="music/indie rock"/>
    <n v="1.726845"/>
    <n v="49.34"/>
    <s v="music"/>
    <s v="indie rock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6-07T22:46:52"/>
    <x v="1882"/>
    <n v="1341964080"/>
    <n v="1339109212"/>
    <b v="0"/>
    <n v="81"/>
    <b v="1"/>
    <s v="music/indie rock"/>
    <n v="1.008955223880597"/>
    <n v="41.73"/>
    <s v="music"/>
    <s v="indie rock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3-09T22:45:08"/>
    <x v="1883"/>
    <n v="1333921508"/>
    <n v="1331333108"/>
    <b v="0"/>
    <n v="32"/>
    <b v="1"/>
    <s v="music/indie rock"/>
    <n v="1.0480480480480481"/>
    <n v="32.72"/>
    <s v="music"/>
    <s v="indie rock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0-23T04:45:35"/>
    <x v="1884"/>
    <n v="1354017600"/>
    <n v="1350967535"/>
    <b v="0"/>
    <n v="26"/>
    <b v="1"/>
    <s v="music/indie rock"/>
    <n v="1.351"/>
    <n v="51.96"/>
    <s v="music"/>
    <s v="indie rock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7-09T02:15:10"/>
    <x v="1885"/>
    <n v="1344636000"/>
    <n v="1341800110"/>
    <b v="0"/>
    <n v="105"/>
    <b v="1"/>
    <s v="music/indie rock"/>
    <n v="1.1632786885245903"/>
    <n v="50.69"/>
    <s v="music"/>
    <s v="indie rock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0-13T21:45:38"/>
    <x v="1886"/>
    <n v="1415832338"/>
    <n v="1413236738"/>
    <b v="0"/>
    <n v="29"/>
    <b v="1"/>
    <s v="music/indie rock"/>
    <n v="1.0208333333333333"/>
    <n v="42.24"/>
    <s v="music"/>
    <s v="indie rock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1-15T19:12:12"/>
    <x v="1887"/>
    <n v="1449178200"/>
    <n v="1447614732"/>
    <b v="0"/>
    <n v="8"/>
    <b v="1"/>
    <s v="music/indie rock"/>
    <n v="1.1116666666666666"/>
    <n v="416.88"/>
    <s v="music"/>
    <s v="indie rock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5-01T05:45:32"/>
    <x v="1888"/>
    <n v="1275368340"/>
    <n v="1272692732"/>
    <b v="0"/>
    <n v="89"/>
    <b v="1"/>
    <s v="music/indie rock"/>
    <n v="1.6608000000000001"/>
    <n v="46.65"/>
    <s v="music"/>
    <s v="indie rock"/>
  </r>
  <r>
    <s v="LittleBear"/>
    <s v="Sweeping epic melodies. I want to incorporate all my influences into one album I have been writing for 90 days now and ready to record!"/>
    <n v="2000"/>
    <n v="2132"/>
    <x v="0"/>
    <s v="US"/>
    <s v="USD"/>
    <d v="2013-01-25T19:02:26"/>
    <x v="1889"/>
    <n v="1363024946"/>
    <n v="1359140546"/>
    <b v="0"/>
    <n v="44"/>
    <b v="1"/>
    <s v="music/indie rock"/>
    <n v="1.0660000000000001"/>
    <n v="48.45"/>
    <s v="music"/>
    <s v="indie rock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1-15T18:52:08"/>
    <x v="1890"/>
    <n v="1355597528"/>
    <n v="1353005528"/>
    <b v="0"/>
    <n v="246"/>
    <b v="1"/>
    <s v="music/indie rock"/>
    <n v="1.4458441666666668"/>
    <n v="70.53"/>
    <s v="music"/>
    <s v="indie rock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6-06T19:09:14"/>
    <x v="1891"/>
    <n v="1279778400"/>
    <n v="1275851354"/>
    <b v="0"/>
    <n v="120"/>
    <b v="1"/>
    <s v="music/indie rock"/>
    <n v="1.0555000000000001"/>
    <n v="87.96"/>
    <s v="music"/>
    <s v="indie rock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d v="2011-05-08T15:18:01"/>
    <x v="1892"/>
    <n v="1307459881"/>
    <n v="1304867881"/>
    <b v="0"/>
    <n v="26"/>
    <b v="1"/>
    <s v="music/indie rock"/>
    <n v="1.3660000000000001"/>
    <n v="26.27"/>
    <s v="music"/>
    <s v="indie rock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3-30T22:36:25"/>
    <x v="1893"/>
    <n v="1302926340"/>
    <n v="1301524585"/>
    <b v="0"/>
    <n v="45"/>
    <b v="1"/>
    <s v="music/indie rock"/>
    <n v="1.04"/>
    <n v="57.78"/>
    <s v="music"/>
    <s v="indie rock"/>
  </r>
  <r>
    <s v="Help me release my first 3 song EP!!"/>
    <s v="Im trying to raise $1000 for a 3 song EP in a studio!"/>
    <n v="1000"/>
    <n v="1145"/>
    <x v="0"/>
    <s v="US"/>
    <s v="USD"/>
    <d v="2012-01-12T21:43:03"/>
    <x v="1894"/>
    <n v="1329082983"/>
    <n v="1326404583"/>
    <b v="0"/>
    <n v="20"/>
    <b v="1"/>
    <s v="music/indie rock"/>
    <n v="1.145"/>
    <n v="57.25"/>
    <s v="music"/>
    <s v="indie rock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09-20T17:55:22"/>
    <x v="1895"/>
    <n v="1445363722"/>
    <n v="1442771722"/>
    <b v="0"/>
    <n v="47"/>
    <b v="1"/>
    <s v="music/indie rock"/>
    <n v="1.0171957671957672"/>
    <n v="196.34"/>
    <s v="music"/>
    <s v="indie rock"/>
  </r>
  <r>
    <s v="the bridge"/>
    <s v="My barely anticipated second album of self produced songs is ready to go.  Just need a little help to cover mastering, artwork etc."/>
    <n v="451"/>
    <n v="559"/>
    <x v="0"/>
    <s v="US"/>
    <s v="USD"/>
    <d v="2012-03-13T17:02:45"/>
    <x v="1896"/>
    <n v="1334250165"/>
    <n v="1331658165"/>
    <b v="0"/>
    <n v="13"/>
    <b v="1"/>
    <s v="music/indie rock"/>
    <n v="1.2394678492239468"/>
    <n v="43"/>
    <s v="music"/>
    <s v="indie rock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2-10T14:00:06"/>
    <x v="1897"/>
    <n v="1393966800"/>
    <n v="1392040806"/>
    <b v="0"/>
    <n v="183"/>
    <b v="1"/>
    <s v="music/indie rock"/>
    <n v="1.0245669291338582"/>
    <n v="35.549999999999997"/>
    <s v="music"/>
    <s v="indie rock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5-12-28T04:37:53"/>
    <x v="1898"/>
    <n v="1454349600"/>
    <n v="1451277473"/>
    <b v="0"/>
    <n v="21"/>
    <b v="1"/>
    <s v="music/indie rock"/>
    <n v="1.4450000000000001"/>
    <n v="68.81"/>
    <s v="music"/>
    <s v="indie rock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2-23T22:36:06"/>
    <x v="1899"/>
    <n v="1427319366"/>
    <n v="1424730966"/>
    <b v="0"/>
    <n v="42"/>
    <b v="1"/>
    <s v="music/indie rock"/>
    <n v="1.3333333333333333"/>
    <n v="28.57"/>
    <s v="music"/>
    <s v="indie rock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09-08T20:55:31"/>
    <x v="1900"/>
    <n v="1349517540"/>
    <n v="1347137731"/>
    <b v="0"/>
    <n v="54"/>
    <b v="1"/>
    <s v="music/indie rock"/>
    <n v="1.0936440000000001"/>
    <n v="50.63"/>
    <s v="music"/>
    <s v="indie rock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4-22T13:02:09"/>
    <x v="1901"/>
    <n v="1432299600"/>
    <n v="1429707729"/>
    <b v="0"/>
    <n v="25"/>
    <b v="0"/>
    <s v="technology/gadgets"/>
    <n v="2.696969696969697E-2"/>
    <n v="106.8"/>
    <s v="technology"/>
    <s v="gadgets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d v="2015-02-02T18:57:27"/>
    <x v="1902"/>
    <n v="1425495447"/>
    <n v="1422903447"/>
    <b v="0"/>
    <n v="3"/>
    <b v="0"/>
    <s v="technology/gadgets"/>
    <n v="1.2E-2"/>
    <n v="4"/>
    <s v="technology"/>
    <s v="gadgets"/>
  </r>
  <r>
    <s v="MiPointer"/>
    <s v="A cool smart laser pointer for presenting professionals. Unique by design, widest functional coverage for both IOS and Android."/>
    <n v="3000"/>
    <n v="1398"/>
    <x v="2"/>
    <s v="US"/>
    <s v="USD"/>
    <d v="2016-11-28T18:29:51"/>
    <x v="1903"/>
    <n v="1485541791"/>
    <n v="1480357791"/>
    <b v="0"/>
    <n v="41"/>
    <b v="0"/>
    <s v="technology/gadgets"/>
    <n v="0.46600000000000003"/>
    <n v="34.1"/>
    <s v="technology"/>
    <s v="gadgets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5-11-18T16:27:01"/>
    <x v="1904"/>
    <n v="1451752021"/>
    <n v="1447864021"/>
    <b v="0"/>
    <n v="2"/>
    <b v="0"/>
    <s v="technology/gadgets"/>
    <n v="1E-3"/>
    <n v="25"/>
    <s v="technology"/>
    <s v="gadgets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8-08T22:13:14"/>
    <x v="1905"/>
    <n v="1410127994"/>
    <n v="1407535994"/>
    <b v="0"/>
    <n v="4"/>
    <b v="0"/>
    <s v="technology/gadgets"/>
    <n v="1.6800000000000001E-3"/>
    <n v="10.5"/>
    <s v="technology"/>
    <s v="gadgets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5-24T16:06:23"/>
    <x v="1906"/>
    <n v="1466697983"/>
    <n v="1464105983"/>
    <b v="0"/>
    <n v="99"/>
    <b v="0"/>
    <s v="technology/gadgets"/>
    <n v="0.42759999999999998"/>
    <n v="215.96"/>
    <s v="technology"/>
    <s v="gadgets"/>
  </r>
  <r>
    <s v="Litter-Buddy"/>
    <s v="Litter-Buddy is great economical alternative to leading pet waste disposal systems with cartridge bag elements."/>
    <n v="30000"/>
    <n v="85"/>
    <x v="2"/>
    <s v="US"/>
    <s v="USD"/>
    <d v="2014-05-08T14:05:25"/>
    <x v="1907"/>
    <n v="1400853925"/>
    <n v="1399557925"/>
    <b v="0"/>
    <n v="4"/>
    <b v="0"/>
    <s v="technology/gadgets"/>
    <n v="2.8333333333333335E-3"/>
    <n v="21.25"/>
    <s v="technology"/>
    <s v="gadgets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1-29T22:01:40"/>
    <x v="1908"/>
    <n v="1483048900"/>
    <n v="1480456900"/>
    <b v="0"/>
    <n v="4"/>
    <b v="0"/>
    <s v="technology/gadgets"/>
    <n v="1.7319999999999999E-2"/>
    <n v="108.25"/>
    <s v="technology"/>
    <s v="gadgets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09-23T10:17:59"/>
    <x v="1909"/>
    <n v="1414059479"/>
    <n v="1411467479"/>
    <b v="0"/>
    <n v="38"/>
    <b v="0"/>
    <s v="technology/gadgets"/>
    <n v="0.14111428571428572"/>
    <n v="129.97"/>
    <s v="technology"/>
    <s v="gadgets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09-17T23:06:57"/>
    <x v="1910"/>
    <n v="1446331500"/>
    <n v="1442531217"/>
    <b v="0"/>
    <n v="285"/>
    <b v="0"/>
    <s v="technology/gadgets"/>
    <n v="0.39395294117647056"/>
    <n v="117.49"/>
    <s v="technology"/>
    <s v="gadgets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d v="2014-07-10T00:48:54"/>
    <x v="1911"/>
    <n v="1407545334"/>
    <n v="1404953334"/>
    <b v="0"/>
    <n v="1"/>
    <b v="0"/>
    <s v="technology/gadgets"/>
    <n v="2.3529411764705883E-4"/>
    <n v="10"/>
    <s v="technology"/>
    <s v="gadgets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5-05T05:26:00"/>
    <x v="1912"/>
    <n v="1433395560"/>
    <n v="1430803560"/>
    <b v="0"/>
    <n v="42"/>
    <b v="0"/>
    <s v="technology/gadgets"/>
    <n v="0.59299999999999997"/>
    <n v="70.599999999999994"/>
    <s v="technology"/>
    <s v="gadgets"/>
  </r>
  <r>
    <s v="Tibio - Spreading warmth in everyones home"/>
    <s v="Tibio is a revolutionary new product designed to solve an age old problem."/>
    <n v="48000"/>
    <n v="637"/>
    <x v="2"/>
    <s v="GB"/>
    <s v="GBP"/>
    <d v="2014-09-08T12:16:18"/>
    <x v="1913"/>
    <n v="1412770578"/>
    <n v="1410178578"/>
    <b v="0"/>
    <n v="26"/>
    <b v="0"/>
    <s v="technology/gadgets"/>
    <n v="1.3270833333333334E-2"/>
    <n v="24.5"/>
    <s v="technology"/>
    <s v="gadgets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0-17T04:11:13"/>
    <x v="1914"/>
    <n v="1414814340"/>
    <n v="1413519073"/>
    <b v="0"/>
    <n v="2"/>
    <b v="0"/>
    <s v="technology/gadgets"/>
    <n v="9.0090090090090086E-2"/>
    <n v="30"/>
    <s v="technology"/>
    <s v="gadgets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8-13T01:10:22"/>
    <x v="1915"/>
    <n v="1409620222"/>
    <n v="1407892222"/>
    <b v="0"/>
    <n v="4"/>
    <b v="0"/>
    <s v="technology/gadgets"/>
    <n v="1.6E-2"/>
    <n v="2"/>
    <s v="technology"/>
    <s v="gadgets"/>
  </r>
  <r>
    <s v="The Paint Can Holder by U.S. Green Products"/>
    <s v="The Paint Can Holder Makes Painting Easier and Safer on Extension Ladders."/>
    <n v="20000"/>
    <n v="102"/>
    <x v="2"/>
    <s v="US"/>
    <s v="USD"/>
    <d v="2016-10-13T17:12:55"/>
    <x v="1916"/>
    <n v="1478542375"/>
    <n v="1476378775"/>
    <b v="0"/>
    <n v="6"/>
    <b v="0"/>
    <s v="technology/gadgets"/>
    <n v="5.1000000000000004E-3"/>
    <n v="17"/>
    <s v="technology"/>
    <s v="gadgets"/>
  </r>
  <r>
    <s v="Chronovisor:The MOST innovative watch for night time reading"/>
    <s v="Let's build a legendary brand altogether"/>
    <n v="390000"/>
    <n v="205025"/>
    <x v="2"/>
    <s v="HK"/>
    <s v="HKD"/>
    <d v="2017-01-11T06:28:53"/>
    <x v="1917"/>
    <n v="1486708133"/>
    <n v="1484116133"/>
    <b v="0"/>
    <n v="70"/>
    <b v="0"/>
    <s v="technology/gadgets"/>
    <n v="0.52570512820512816"/>
    <n v="2928.93"/>
    <s v="technology"/>
    <s v="gadgets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7-08T18:57:31"/>
    <x v="1918"/>
    <n v="1407869851"/>
    <n v="1404845851"/>
    <b v="0"/>
    <n v="9"/>
    <b v="0"/>
    <s v="technology/gadgets"/>
    <n v="1.04E-2"/>
    <n v="28.89"/>
    <s v="technology"/>
    <s v="gadgets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4-19T21:00:49"/>
    <x v="1919"/>
    <n v="1432069249"/>
    <n v="1429477249"/>
    <b v="0"/>
    <n v="8"/>
    <b v="0"/>
    <s v="technology/gadgets"/>
    <n v="0.47399999999999998"/>
    <n v="29.63"/>
    <s v="technology"/>
    <s v="gadgets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d v="2015-09-23T21:01:01"/>
    <x v="1920"/>
    <n v="1445468400"/>
    <n v="1443042061"/>
    <b v="0"/>
    <n v="105"/>
    <b v="0"/>
    <s v="technology/gadgets"/>
    <n v="0.43030000000000002"/>
    <n v="40.98"/>
    <s v="technology"/>
    <s v="gadgets"/>
  </r>
  <r>
    <s v="The Fine Spirits are making an album!"/>
    <s v="The Fine Spirits are making an album, but we need your help!"/>
    <n v="1500"/>
    <n v="2052"/>
    <x v="0"/>
    <s v="US"/>
    <s v="USD"/>
    <d v="2012-06-14T05:19:03"/>
    <x v="1921"/>
    <n v="1342243143"/>
    <n v="1339651143"/>
    <b v="0"/>
    <n v="38"/>
    <b v="1"/>
    <s v="music/indie rock"/>
    <n v="1.3680000000000001"/>
    <n v="54"/>
    <s v="music"/>
    <s v="indie rock"/>
  </r>
  <r>
    <s v="Low Weather // Debut Album"/>
    <s v="Low Weather's debut album is halfway finished.  With your help and your help alone we can record the rest!"/>
    <n v="2000"/>
    <n v="2311"/>
    <x v="0"/>
    <s v="US"/>
    <s v="USD"/>
    <d v="2013-11-12T06:08:27"/>
    <x v="1922"/>
    <n v="1386828507"/>
    <n v="1384236507"/>
    <b v="0"/>
    <n v="64"/>
    <b v="1"/>
    <s v="music/indie rock"/>
    <n v="1.1555"/>
    <n v="36.11"/>
    <s v="music"/>
    <s v="indie rock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d v="2011-08-17T20:22:12"/>
    <x v="1923"/>
    <n v="1317099540"/>
    <n v="1313612532"/>
    <b v="0"/>
    <n v="13"/>
    <b v="1"/>
    <s v="music/indie rock"/>
    <n v="2.4079999999999999"/>
    <n v="23.15"/>
    <s v="music"/>
    <s v="indie rock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3-12-18T18:15:55"/>
    <x v="1924"/>
    <n v="1389814380"/>
    <n v="1387390555"/>
    <b v="0"/>
    <n v="33"/>
    <b v="1"/>
    <s v="music/indie rock"/>
    <n v="1.1439999999999999"/>
    <n v="104"/>
    <s v="music"/>
    <s v="indie rock"/>
  </r>
  <r>
    <s v="The Freakniks Debut Album: Infinite Love"/>
    <s v="The Freakniks are making their psychedelic freak-folk debut studio album and they need your help."/>
    <n v="1500"/>
    <n v="1655"/>
    <x v="0"/>
    <s v="US"/>
    <s v="USD"/>
    <d v="2013-09-18T21:38:08"/>
    <x v="1925"/>
    <n v="1381449600"/>
    <n v="1379540288"/>
    <b v="0"/>
    <n v="52"/>
    <b v="1"/>
    <s v="music/indie rock"/>
    <n v="1.1033333333333333"/>
    <n v="31.83"/>
    <s v="music"/>
    <s v="indie rock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0-05T22:54:16"/>
    <x v="1926"/>
    <n v="1288657560"/>
    <n v="1286319256"/>
    <b v="0"/>
    <n v="107"/>
    <b v="1"/>
    <s v="music/indie rock"/>
    <n v="1.9537933333333333"/>
    <n v="27.39"/>
    <s v="music"/>
    <s v="indie rock"/>
  </r>
  <r>
    <s v="GBS Detroit Presents Hampshire"/>
    <s v="Hampshire is headed to GBS Detroit."/>
    <n v="600"/>
    <n v="620"/>
    <x v="0"/>
    <s v="US"/>
    <s v="USD"/>
    <d v="2012-02-21T20:40:39"/>
    <x v="1927"/>
    <n v="1331182740"/>
    <n v="1329856839"/>
    <b v="0"/>
    <n v="11"/>
    <b v="1"/>
    <s v="music/indie rock"/>
    <n v="1.0333333333333334"/>
    <n v="56.36"/>
    <s v="music"/>
    <s v="indie rock"/>
  </r>
  <r>
    <s v="Jollyheads Circus Debut Album &quot;The Kaleidoscope Dawn&quot;"/>
    <s v="Help us master and release our debut album &quot;The Kaleidoscope Dawn&quot;"/>
    <n v="2550"/>
    <n v="2630"/>
    <x v="0"/>
    <s v="US"/>
    <s v="USD"/>
    <d v="2013-04-07T15:33:14"/>
    <x v="1928"/>
    <n v="1367940794"/>
    <n v="1365348794"/>
    <b v="0"/>
    <n v="34"/>
    <b v="1"/>
    <s v="music/indie rock"/>
    <n v="1.031372549019608"/>
    <n v="77.349999999999994"/>
    <s v="music"/>
    <s v="indie rock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5-24T00:31:06"/>
    <x v="1929"/>
    <n v="1309825866"/>
    <n v="1306197066"/>
    <b v="0"/>
    <n v="75"/>
    <b v="1"/>
    <s v="music/indie rock"/>
    <n v="1.003125"/>
    <n v="42.8"/>
    <s v="music"/>
    <s v="indie rock"/>
  </r>
  <r>
    <s v="Magnetic Flowers Presents: Old, Cold. Losing It."/>
    <s v="We're nearly done recording, but we're out of money! Help us release the record!!!"/>
    <n v="1000"/>
    <n v="1270"/>
    <x v="0"/>
    <s v="US"/>
    <s v="USD"/>
    <d v="2013-05-08T13:24:42"/>
    <x v="1930"/>
    <n v="1373203482"/>
    <n v="1368019482"/>
    <b v="0"/>
    <n v="26"/>
    <b v="1"/>
    <s v="music/indie rock"/>
    <n v="1.27"/>
    <n v="48.85"/>
    <s v="music"/>
    <s v="indie rock"/>
  </r>
  <r>
    <s v="New Lions After Dark EP!"/>
    <s v="We're an indie rock band from Clearwater, FL headed back into the studio to finish our latest EP."/>
    <n v="2000"/>
    <n v="2412.02"/>
    <x v="0"/>
    <s v="US"/>
    <s v="USD"/>
    <d v="2012-05-08T21:25:09"/>
    <x v="1931"/>
    <n v="1337657400"/>
    <n v="1336512309"/>
    <b v="0"/>
    <n v="50"/>
    <b v="1"/>
    <s v="music/indie rock"/>
    <n v="1.20601"/>
    <n v="48.24"/>
    <s v="music"/>
    <s v="indie rock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03T19:26:13"/>
    <x v="1932"/>
    <n v="1327433173"/>
    <n v="1325618773"/>
    <b v="0"/>
    <n v="80"/>
    <b v="1"/>
    <s v="music/indie rock"/>
    <n v="1.0699047619047619"/>
    <n v="70.209999999999994"/>
    <s v="music"/>
    <s v="indie rock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8-28T03:08:27"/>
    <x v="1933"/>
    <n v="1411787307"/>
    <n v="1409195307"/>
    <b v="0"/>
    <n v="110"/>
    <b v="1"/>
    <s v="music/indie rock"/>
    <n v="1.7243333333333333"/>
    <n v="94.05"/>
    <s v="music"/>
    <s v="indie rock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1-18T20:48:41"/>
    <x v="1934"/>
    <n v="1324789200"/>
    <n v="1321649321"/>
    <b v="0"/>
    <n v="77"/>
    <b v="1"/>
    <s v="music/indie rock"/>
    <n v="1.2362"/>
    <n v="80.27"/>
    <s v="music"/>
    <s v="indie rock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5-14T22:22:51"/>
    <x v="1935"/>
    <n v="1403326740"/>
    <n v="1400106171"/>
    <b v="0"/>
    <n v="50"/>
    <b v="1"/>
    <s v="music/indie rock"/>
    <n v="1.0840000000000001"/>
    <n v="54.2"/>
    <s v="music"/>
    <s v="indie rock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1-05T21:21:10"/>
    <x v="1936"/>
    <n v="1323151140"/>
    <n v="1320528070"/>
    <b v="0"/>
    <n v="145"/>
    <b v="1"/>
    <s v="music/indie rock"/>
    <n v="1.1652013333333333"/>
    <n v="60.27"/>
    <s v="music"/>
    <s v="indie rock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5-30T02:51:21"/>
    <x v="1937"/>
    <n v="1339732740"/>
    <n v="1338346281"/>
    <b v="0"/>
    <n v="29"/>
    <b v="1"/>
    <s v="music/indie rock"/>
    <n v="1.8724499999999999"/>
    <n v="38.74"/>
    <s v="music"/>
    <s v="indie rock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6-01T06:13:51"/>
    <x v="1938"/>
    <n v="1372741200"/>
    <n v="1370067231"/>
    <b v="0"/>
    <n v="114"/>
    <b v="1"/>
    <s v="music/indie rock"/>
    <n v="1.1593333333333333"/>
    <n v="152.54"/>
    <s v="music"/>
    <s v="indie rock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2-08T23:38:28"/>
    <x v="1939"/>
    <n v="1362955108"/>
    <n v="1360366708"/>
    <b v="0"/>
    <n v="96"/>
    <b v="1"/>
    <s v="music/indie rock"/>
    <n v="1.107"/>
    <n v="115.31"/>
    <s v="music"/>
    <s v="indie rock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d v="2011-05-07T12:10:33"/>
    <x v="1940"/>
    <n v="1308110340"/>
    <n v="1304770233"/>
    <b v="0"/>
    <n v="31"/>
    <b v="1"/>
    <s v="music/indie rock"/>
    <n v="1.7092307692307693"/>
    <n v="35.840000000000003"/>
    <s v="music"/>
    <s v="indie rock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4-15T06:58:51"/>
    <x v="1941"/>
    <n v="1400137131"/>
    <n v="1397545131"/>
    <b v="1"/>
    <n v="4883"/>
    <b v="1"/>
    <s v="technology/hardware"/>
    <n v="1.2611835600000001"/>
    <n v="64.569999999999993"/>
    <s v="technology"/>
    <s v="hardware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4-05T19:52:20"/>
    <x v="1942"/>
    <n v="1309809140"/>
    <n v="1302033140"/>
    <b v="1"/>
    <n v="95"/>
    <b v="1"/>
    <s v="technology/hardware"/>
    <n v="1.3844033333333334"/>
    <n v="87.44"/>
    <s v="technology"/>
    <s v="hardware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6-27T06:28:36"/>
    <x v="1943"/>
    <n v="1470896916"/>
    <n v="1467008916"/>
    <b v="1"/>
    <n v="2478"/>
    <b v="1"/>
    <s v="technology/hardware"/>
    <n v="17.052499999999998"/>
    <n v="68.819999999999993"/>
    <s v="technology"/>
    <s v="hardware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4-01T14:01:30"/>
    <x v="1944"/>
    <n v="1398952890"/>
    <n v="1396360890"/>
    <b v="1"/>
    <n v="1789"/>
    <b v="1"/>
    <s v="technology/hardware"/>
    <n v="7.8805550000000002"/>
    <n v="176.2"/>
    <s v="technology"/>
    <s v="hardware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6-02T06:02:38"/>
    <x v="1945"/>
    <n v="1436680958"/>
    <n v="1433224958"/>
    <b v="1"/>
    <n v="680"/>
    <b v="1"/>
    <s v="technology/hardware"/>
    <n v="3.4801799999999998"/>
    <n v="511.79"/>
    <s v="technology"/>
    <s v="hardware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2-19T03:36:01"/>
    <x v="1946"/>
    <n v="1397961361"/>
    <n v="1392780961"/>
    <b v="1"/>
    <n v="70"/>
    <b v="1"/>
    <s v="technology/hardware"/>
    <n v="1.4974666666666667"/>
    <n v="160.44"/>
    <s v="technology"/>
    <s v="hardware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0-16T22:02:00"/>
    <x v="1947"/>
    <n v="1258955940"/>
    <n v="1255730520"/>
    <b v="1"/>
    <n v="23"/>
    <b v="1"/>
    <s v="technology/hardware"/>
    <n v="1.0063375000000001"/>
    <n v="35"/>
    <s v="technology"/>
    <s v="hardware"/>
  </r>
  <r>
    <s v="UDOO X86: The Most Powerful Maker Board Ever"/>
    <s v="10 times more powerful than Raspberry Pi 3, x86 64-bit architecture"/>
    <n v="100000"/>
    <n v="800211"/>
    <x v="0"/>
    <s v="US"/>
    <s v="USD"/>
    <d v="2016-04-13T14:30:09"/>
    <x v="1948"/>
    <n v="1465232520"/>
    <n v="1460557809"/>
    <b v="1"/>
    <n v="4245"/>
    <b v="1"/>
    <s v="technology/hardware"/>
    <n v="8.0021100000000001"/>
    <n v="188.51"/>
    <s v="technology"/>
    <s v="hardware"/>
  </r>
  <r>
    <s v="Shake Your Power"/>
    <s v="#ShakeYourPower brings clean energy to places in the world without electricity through the power of music."/>
    <n v="50000"/>
    <n v="53001.3"/>
    <x v="0"/>
    <s v="GB"/>
    <s v="GBP"/>
    <d v="2014-06-10T10:09:11"/>
    <x v="1949"/>
    <n v="1404986951"/>
    <n v="1402394951"/>
    <b v="1"/>
    <n v="943"/>
    <b v="1"/>
    <s v="technology/hardware"/>
    <n v="1.0600260000000001"/>
    <n v="56.2"/>
    <s v="technology"/>
    <s v="hardware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3-22T04:21:13"/>
    <x v="1950"/>
    <n v="1303446073"/>
    <n v="1300767673"/>
    <b v="1"/>
    <n v="1876"/>
    <b v="1"/>
    <s v="technology/hardware"/>
    <n v="2.0051866666666669"/>
    <n v="51.31"/>
    <s v="technology"/>
    <s v="hardware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0-08T10:05:37"/>
    <x v="1951"/>
    <n v="1478516737"/>
    <n v="1475921137"/>
    <b v="1"/>
    <n v="834"/>
    <b v="1"/>
    <s v="technology/hardware"/>
    <n v="2.1244399999999999"/>
    <n v="127.36"/>
    <s v="technology"/>
    <s v="hardware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d v="2013-09-09T14:33:35"/>
    <x v="1952"/>
    <n v="1381934015"/>
    <n v="1378737215"/>
    <b v="1"/>
    <n v="682"/>
    <b v="1"/>
    <s v="technology/hardware"/>
    <n v="1.9847237142857144"/>
    <n v="101.86"/>
    <s v="technology"/>
    <s v="hardware"/>
  </r>
  <r>
    <s v="NTH Music Synthesizer"/>
    <s v="The NTH is an open source music synthesizer featuring instant fun, awesome sound, and a hackable design."/>
    <n v="15000"/>
    <n v="33892"/>
    <x v="0"/>
    <s v="US"/>
    <s v="USD"/>
    <d v="2012-02-02T04:47:45"/>
    <x v="1953"/>
    <n v="1330657200"/>
    <n v="1328158065"/>
    <b v="1"/>
    <n v="147"/>
    <b v="1"/>
    <s v="technology/hardware"/>
    <n v="2.2594666666666665"/>
    <n v="230.56"/>
    <s v="technology"/>
    <s v="hardware"/>
  </r>
  <r>
    <s v="Orison â€“ Rethink the Power of Energy"/>
    <s v="The First Home Battery System You Simply Plug in to Install"/>
    <n v="50000"/>
    <n v="349474"/>
    <x v="0"/>
    <s v="US"/>
    <s v="USD"/>
    <d v="2016-01-25T13:56:16"/>
    <x v="1954"/>
    <n v="1457758800"/>
    <n v="1453730176"/>
    <b v="1"/>
    <n v="415"/>
    <b v="1"/>
    <s v="technology/hardware"/>
    <n v="6.9894800000000004"/>
    <n v="842.11"/>
    <s v="technology"/>
    <s v="hardware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4-21T06:31:21"/>
    <x v="1955"/>
    <n v="1337799600"/>
    <n v="1334989881"/>
    <b v="1"/>
    <n v="290"/>
    <b v="1"/>
    <s v="technology/hardware"/>
    <n v="3.9859528571428569"/>
    <n v="577.28"/>
    <s v="technology"/>
    <s v="hardware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3-04T22:10:05"/>
    <x v="1956"/>
    <n v="1429391405"/>
    <n v="1425507005"/>
    <b v="1"/>
    <n v="365"/>
    <b v="1"/>
    <s v="technology/hardware"/>
    <n v="2.9403333333333332"/>
    <n v="483.34"/>
    <s v="technology"/>
    <s v="hardware"/>
  </r>
  <r>
    <s v="freeSoC and freeSoC Mini"/>
    <s v="An open hardware platform for the best microcontroller in the world."/>
    <n v="30000"/>
    <n v="50251.41"/>
    <x v="0"/>
    <s v="US"/>
    <s v="USD"/>
    <d v="2012-09-27T02:21:53"/>
    <x v="1957"/>
    <n v="1351304513"/>
    <n v="1348712513"/>
    <b v="1"/>
    <n v="660"/>
    <b v="1"/>
    <s v="technology/hardware"/>
    <n v="1.6750470000000002"/>
    <n v="76.14"/>
    <s v="technology"/>
    <s v="hardware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2-21T23:42:41"/>
    <x v="1958"/>
    <n v="1364078561"/>
    <n v="1361490161"/>
    <b v="1"/>
    <n v="1356"/>
    <b v="1"/>
    <s v="technology/hardware"/>
    <n v="14.355717142857143"/>
    <n v="74.11"/>
    <s v="technology"/>
    <s v="hardware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08-20T20:17:40"/>
    <x v="1959"/>
    <n v="1412121600"/>
    <n v="1408565860"/>
    <b v="1"/>
    <n v="424"/>
    <b v="1"/>
    <s v="technology/hardware"/>
    <n v="1.5673440000000001"/>
    <n v="36.97"/>
    <s v="technology"/>
    <s v="hardware"/>
  </r>
  <r>
    <s v="TREKKAYAK"/>
    <s v="Trekkayak is an ultralight, durable and inflatable boat to be carried in your backpack to cross a lake or paddle down a river."/>
    <n v="70000"/>
    <n v="82532"/>
    <x v="0"/>
    <s v="SE"/>
    <s v="SEK"/>
    <d v="2014-11-21T08:42:21"/>
    <x v="1960"/>
    <n v="1419151341"/>
    <n v="1416559341"/>
    <b v="1"/>
    <n v="33"/>
    <b v="1"/>
    <s v="technology/hardware"/>
    <n v="1.1790285714285715"/>
    <n v="2500.9699999999998"/>
    <s v="technology"/>
    <s v="hardware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08-27T04:40:17"/>
    <x v="1961"/>
    <n v="1349495940"/>
    <n v="1346042417"/>
    <b v="1"/>
    <n v="1633"/>
    <b v="1"/>
    <s v="technology/hardware"/>
    <n v="11.053811999999999"/>
    <n v="67.69"/>
    <s v="technology"/>
    <s v="hardware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4-13T18:43:56"/>
    <x v="1962"/>
    <n v="1400006636"/>
    <n v="1397414636"/>
    <b v="1"/>
    <n v="306"/>
    <b v="1"/>
    <s v="technology/hardware"/>
    <n v="1.9292499999999999"/>
    <n v="63.05"/>
    <s v="technology"/>
    <s v="hardware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8-12T10:18:54"/>
    <x v="1963"/>
    <n v="1410862734"/>
    <n v="1407838734"/>
    <b v="1"/>
    <n v="205"/>
    <b v="1"/>
    <s v="technology/hardware"/>
    <n v="1.268842105263158"/>
    <n v="117.6"/>
    <s v="technology"/>
    <s v="hardware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3-23T06:32:52"/>
    <x v="1964"/>
    <n v="1461306772"/>
    <n v="1458714772"/>
    <b v="1"/>
    <n v="1281"/>
    <b v="1"/>
    <s v="technology/hardware"/>
    <n v="2.5957748878923765"/>
    <n v="180.75"/>
    <s v="technology"/>
    <s v="hardware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1-12-21T02:08:30"/>
    <x v="1965"/>
    <n v="1326330000"/>
    <n v="1324433310"/>
    <b v="1"/>
    <n v="103"/>
    <b v="1"/>
    <s v="technology/hardware"/>
    <n v="2.6227999999999998"/>
    <n v="127.32"/>
    <s v="technology"/>
    <s v="hardware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7-15T12:58:18"/>
    <x v="1966"/>
    <n v="1408021098"/>
    <n v="1405429098"/>
    <b v="1"/>
    <n v="1513"/>
    <b v="1"/>
    <s v="technology/hardware"/>
    <n v="2.0674309000000002"/>
    <n v="136.63999999999999"/>
    <s v="technology"/>
    <s v="hardware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4-01T15:55:29"/>
    <x v="1967"/>
    <n v="1398959729"/>
    <n v="1396367729"/>
    <b v="1"/>
    <n v="405"/>
    <b v="1"/>
    <s v="technology/hardware"/>
    <n v="3.7012999999999998"/>
    <n v="182.78"/>
    <s v="technology"/>
    <s v="hardware"/>
  </r>
  <r>
    <s v="XSHIFTER: World's First Affordable Wireless Shifting System"/>
    <s v="Bringing the advantages of wireless smart shifting to every cyclist. FITS ANY BIKE"/>
    <n v="50000"/>
    <n v="142483"/>
    <x v="0"/>
    <s v="US"/>
    <s v="USD"/>
    <d v="2016-11-02T14:05:15"/>
    <x v="1968"/>
    <n v="1480777515"/>
    <n v="1478095515"/>
    <b v="1"/>
    <n v="510"/>
    <b v="1"/>
    <s v="technology/hardware"/>
    <n v="2.8496600000000001"/>
    <n v="279.38"/>
    <s v="technology"/>
    <s v="hardware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7-06T19:01:08"/>
    <x v="1969"/>
    <n v="1470423668"/>
    <n v="1467831668"/>
    <b v="1"/>
    <n v="1887"/>
    <b v="1"/>
    <s v="technology/hardware"/>
    <n v="5.7907999999999999"/>
    <n v="61.38"/>
    <s v="technology"/>
    <s v="hardware"/>
  </r>
  <r>
    <s v="APOC: Mini Radiation Detector"/>
    <s v="The APOC is a gamma particle detector that will help you learn about radiation and find radioactive things!"/>
    <n v="5000"/>
    <n v="56590"/>
    <x v="0"/>
    <s v="US"/>
    <s v="USD"/>
    <d v="2013-02-19T04:38:21"/>
    <x v="1970"/>
    <n v="1366429101"/>
    <n v="1361248701"/>
    <b v="1"/>
    <n v="701"/>
    <b v="1"/>
    <s v="technology/hardware"/>
    <n v="11.318"/>
    <n v="80.73"/>
    <s v="technology"/>
    <s v="hardware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0-14T12:01:01"/>
    <x v="1971"/>
    <n v="1384488000"/>
    <n v="1381752061"/>
    <b v="1"/>
    <n v="3863"/>
    <b v="1"/>
    <s v="technology/hardware"/>
    <n v="2.6302771750000002"/>
    <n v="272.36"/>
    <s v="technology"/>
    <s v="hardware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0-19T00:17:24"/>
    <x v="1972"/>
    <n v="1353201444"/>
    <n v="1350605844"/>
    <b v="1"/>
    <n v="238"/>
    <b v="1"/>
    <s v="technology/hardware"/>
    <n v="6.7447999999999997"/>
    <n v="70.849999999999994"/>
    <s v="technology"/>
    <s v="hardware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6-28T17:21:04"/>
    <x v="1973"/>
    <n v="1470466800"/>
    <n v="1467134464"/>
    <b v="1"/>
    <n v="2051"/>
    <b v="1"/>
    <s v="technology/hardware"/>
    <n v="2.5683081313131315"/>
    <n v="247.94"/>
    <s v="technology"/>
    <s v="hardware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6-20T08:01:09"/>
    <x v="1974"/>
    <n v="1376899269"/>
    <n v="1371715269"/>
    <b v="1"/>
    <n v="402"/>
    <b v="1"/>
    <s v="technology/hardware"/>
    <n v="3.7549600000000001"/>
    <n v="186.81"/>
    <s v="technology"/>
    <s v="hardware"/>
  </r>
  <r>
    <s v="Bugle2: A DIY Phono Preamp"/>
    <s v="The Bugle2 is a second generation DIY kit phono preamplifier for vinyl playback."/>
    <n v="16000"/>
    <n v="33393.339999999997"/>
    <x v="0"/>
    <s v="US"/>
    <s v="USD"/>
    <d v="2013-02-08T18:07:31"/>
    <x v="1975"/>
    <n v="1362938851"/>
    <n v="1360346851"/>
    <b v="1"/>
    <n v="253"/>
    <b v="1"/>
    <s v="technology/hardware"/>
    <n v="2.0870837499999997"/>
    <n v="131.99"/>
    <s v="technology"/>
    <s v="hardware"/>
  </r>
  <r>
    <s v="Pi Lite white - Bright white LED display for Raspberry Pi"/>
    <s v="Can you help us make an ultra bright white one a reality?"/>
    <n v="4000"/>
    <n v="13864"/>
    <x v="0"/>
    <s v="GB"/>
    <s v="GBP"/>
    <d v="2013-06-13T21:35:25"/>
    <x v="1976"/>
    <n v="1373751325"/>
    <n v="1371159325"/>
    <b v="1"/>
    <n v="473"/>
    <b v="1"/>
    <s v="technology/hardware"/>
    <n v="3.4660000000000002"/>
    <n v="29.31"/>
    <s v="technology"/>
    <s v="hardware"/>
  </r>
  <r>
    <s v="Ario: Smart Lighting. Better Health."/>
    <s v="Ario learns about you, syncs your body clock, and keeps you healthy through natural lighting patterns."/>
    <n v="50000"/>
    <n v="201165"/>
    <x v="0"/>
    <s v="US"/>
    <s v="USD"/>
    <d v="2015-11-03T05:12:20"/>
    <x v="1977"/>
    <n v="1450511940"/>
    <n v="1446527540"/>
    <b v="1"/>
    <n v="821"/>
    <b v="1"/>
    <s v="technology/hardware"/>
    <n v="4.0232999999999999"/>
    <n v="245.02"/>
    <s v="technology"/>
    <s v="hardware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5-10T05:24:52"/>
    <x v="1978"/>
    <n v="1339484400"/>
    <n v="1336627492"/>
    <b v="1"/>
    <n v="388"/>
    <b v="1"/>
    <s v="technology/hardware"/>
    <n v="10.2684514"/>
    <n v="1323.25"/>
    <s v="technology"/>
    <s v="hardware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0-13T11:02:26"/>
    <x v="1979"/>
    <n v="1447909140"/>
    <n v="1444734146"/>
    <b v="1"/>
    <n v="813"/>
    <b v="1"/>
    <s v="technology/hardware"/>
    <n v="1.14901155"/>
    <n v="282.66000000000003"/>
    <s v="technology"/>
    <s v="hardware"/>
  </r>
  <r>
    <s v="YOUMO - Your Smart Modular Power Strip"/>
    <s v="Multi-power charging that is smarter, stylish and designed for you."/>
    <n v="50000"/>
    <n v="177412.01"/>
    <x v="0"/>
    <s v="DE"/>
    <s v="EUR"/>
    <d v="2016-02-23T13:01:02"/>
    <x v="1980"/>
    <n v="1459684862"/>
    <n v="1456232462"/>
    <b v="1"/>
    <n v="1945"/>
    <b v="1"/>
    <s v="technology/hardware"/>
    <n v="3.5482402000000004"/>
    <n v="91.21"/>
    <s v="technology"/>
    <s v="hardware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6-09T17:24:25"/>
    <x v="1981"/>
    <n v="1404926665"/>
    <n v="1402334665"/>
    <b v="0"/>
    <n v="12"/>
    <b v="0"/>
    <s v="photography/people"/>
    <n v="5.0799999999999998E-2"/>
    <n v="31.75"/>
    <s v="photography"/>
    <s v="people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d v="2016-11-04T14:04:47"/>
    <x v="1982"/>
    <n v="1480863887"/>
    <n v="1478268287"/>
    <b v="0"/>
    <n v="0"/>
    <b v="0"/>
    <s v="photography/people"/>
    <n v="0"/>
    <e v="#DIV/0!"/>
    <s v="photography"/>
    <s v="people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8-11T00:16:58"/>
    <x v="1983"/>
    <n v="1472799600"/>
    <n v="1470874618"/>
    <b v="0"/>
    <n v="16"/>
    <b v="0"/>
    <s v="photography/people"/>
    <n v="4.2999999999999997E-2"/>
    <n v="88.69"/>
    <s v="photography"/>
    <s v="people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0-01T18:58:01"/>
    <x v="1984"/>
    <n v="1417377481"/>
    <n v="1412189881"/>
    <b v="0"/>
    <n v="7"/>
    <b v="0"/>
    <s v="photography/people"/>
    <n v="0.21146666666666666"/>
    <n v="453.14"/>
    <s v="photography"/>
    <s v="people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7-04T16:46:11"/>
    <x v="1985"/>
    <n v="1470178800"/>
    <n v="1467650771"/>
    <b v="0"/>
    <n v="4"/>
    <b v="0"/>
    <s v="photography/people"/>
    <n v="3.1875000000000001E-2"/>
    <n v="12.75"/>
    <s v="photography"/>
    <s v="people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2-13T10:24:43"/>
    <x v="1986"/>
    <n v="1457947483"/>
    <n v="1455359083"/>
    <b v="0"/>
    <n v="1"/>
    <b v="0"/>
    <s v="photography/people"/>
    <n v="5.0000000000000001E-4"/>
    <n v="1"/>
    <s v="photography"/>
    <s v="people"/>
  </r>
  <r>
    <s v="Ethiopia: Beheld"/>
    <s v="A collection of images that depicts the beauty and diversity within Ethiopia"/>
    <n v="5500"/>
    <n v="2336"/>
    <x v="2"/>
    <s v="GB"/>
    <s v="GBP"/>
    <d v="2015-01-30T15:21:16"/>
    <x v="1987"/>
    <n v="1425223276"/>
    <n v="1422631276"/>
    <b v="0"/>
    <n v="28"/>
    <b v="0"/>
    <s v="photography/people"/>
    <n v="0.42472727272727273"/>
    <n v="83.43"/>
    <s v="photography"/>
    <s v="people"/>
  </r>
  <r>
    <s v="Phillip Michael Photography"/>
    <s v="Expressing art in an image!"/>
    <n v="6000"/>
    <n v="25"/>
    <x v="2"/>
    <s v="US"/>
    <s v="USD"/>
    <d v="2015-07-21T18:19:02"/>
    <x v="1988"/>
    <n v="1440094742"/>
    <n v="1437502742"/>
    <b v="0"/>
    <n v="1"/>
    <b v="0"/>
    <s v="photography/people"/>
    <n v="4.1666666666666666E-3"/>
    <n v="25"/>
    <s v="photography"/>
    <s v="people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1-11T16:20:08"/>
    <x v="1989"/>
    <n v="1481473208"/>
    <n v="1478881208"/>
    <b v="0"/>
    <n v="1"/>
    <b v="0"/>
    <s v="photography/people"/>
    <n v="0.01"/>
    <n v="50"/>
    <s v="photography"/>
    <s v="people"/>
  </r>
  <r>
    <s v="The Virgin of the Path"/>
    <s v="An art nude photography book that includes traditional black and white sepia nudes as well as experimiental color nudes."/>
    <n v="3000"/>
    <n v="509"/>
    <x v="2"/>
    <s v="US"/>
    <s v="USD"/>
    <d v="2016-01-29T04:42:12"/>
    <x v="1990"/>
    <n v="1455338532"/>
    <n v="1454042532"/>
    <b v="0"/>
    <n v="5"/>
    <b v="0"/>
    <s v="photography/people"/>
    <n v="0.16966666666666666"/>
    <n v="101.8"/>
    <s v="photography"/>
    <s v="people"/>
  </r>
  <r>
    <s v="Portraits of Resilience"/>
    <s v="Taking (and giving) professional portraits of survivors of human trafficking in Myanmar."/>
    <n v="2000"/>
    <n v="140"/>
    <x v="2"/>
    <s v="US"/>
    <s v="USD"/>
    <d v="2015-06-12T21:26:26"/>
    <x v="1991"/>
    <n v="1435958786"/>
    <n v="1434144386"/>
    <b v="0"/>
    <n v="3"/>
    <b v="0"/>
    <s v="photography/people"/>
    <n v="7.0000000000000007E-2"/>
    <n v="46.67"/>
    <s v="photography"/>
    <s v="people"/>
  </r>
  <r>
    <s v="The Wonderful World of Princes &amp; Princesses"/>
    <s v="A complete revamp of all the Disney Princes &amp; Princesses!"/>
    <n v="1500"/>
    <n v="2"/>
    <x v="2"/>
    <s v="US"/>
    <s v="USD"/>
    <d v="2015-01-19T03:26:31"/>
    <x v="1992"/>
    <n v="1424229991"/>
    <n v="1421637991"/>
    <b v="0"/>
    <n v="2"/>
    <b v="0"/>
    <s v="photography/people"/>
    <n v="1.3333333333333333E-3"/>
    <n v="1"/>
    <s v="photography"/>
    <s v="people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1-21T14:07:17"/>
    <x v="1993"/>
    <n v="1450706837"/>
    <n v="1448114837"/>
    <b v="0"/>
    <n v="0"/>
    <b v="0"/>
    <s v="photography/people"/>
    <n v="0"/>
    <e v="#DIV/0!"/>
    <s v="photography"/>
    <s v="people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0-08T00:09:02"/>
    <x v="1994"/>
    <n v="1481072942"/>
    <n v="1475885342"/>
    <b v="0"/>
    <n v="0"/>
    <b v="0"/>
    <s v="photography/people"/>
    <n v="0"/>
    <e v="#DIV/0!"/>
    <s v="photography"/>
    <s v="people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6-26T21:38:56"/>
    <x v="1995"/>
    <n v="1437082736"/>
    <n v="1435354736"/>
    <b v="0"/>
    <n v="3"/>
    <b v="0"/>
    <s v="photography/people"/>
    <n v="7.8E-2"/>
    <n v="26"/>
    <s v="photography"/>
    <s v="people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6-10T19:40:11"/>
    <x v="1996"/>
    <n v="1405021211"/>
    <n v="1402429211"/>
    <b v="0"/>
    <n v="0"/>
    <b v="0"/>
    <s v="photography/people"/>
    <n v="0"/>
    <e v="#DIV/0!"/>
    <s v="photography"/>
    <s v="people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7-27T22:20:12"/>
    <x v="1997"/>
    <n v="1409091612"/>
    <n v="1406499612"/>
    <b v="0"/>
    <n v="0"/>
    <b v="0"/>
    <s v="photography/people"/>
    <n v="0"/>
    <e v="#DIV/0!"/>
    <s v="photography"/>
    <s v="people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d v="2014-06-17T02:50:38"/>
    <x v="1998"/>
    <n v="1406861438"/>
    <n v="1402973438"/>
    <b v="0"/>
    <n v="3"/>
    <b v="0"/>
    <s v="photography/people"/>
    <n v="0.26200000000000001"/>
    <n v="218.33"/>
    <s v="photography"/>
    <s v="people"/>
  </r>
  <r>
    <s v="Planet Venus"/>
    <s v="This is a portrait photo project aiming to inspire women to explore themselves and live their passion"/>
    <n v="31000"/>
    <n v="236"/>
    <x v="2"/>
    <s v="GB"/>
    <s v="GBP"/>
    <d v="2014-10-14T11:35:08"/>
    <x v="1999"/>
    <n v="1415882108"/>
    <n v="1413286508"/>
    <b v="0"/>
    <n v="7"/>
    <b v="0"/>
    <s v="photography/people"/>
    <n v="7.6129032258064515E-3"/>
    <n v="33.71"/>
    <s v="photography"/>
    <s v="people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d v="2015-12-07T22:50:13"/>
    <x v="2000"/>
    <n v="1452120613"/>
    <n v="1449528613"/>
    <b v="0"/>
    <n v="25"/>
    <b v="0"/>
    <s v="photography/people"/>
    <n v="0.125"/>
    <n v="25"/>
    <s v="photography"/>
    <s v="people"/>
  </r>
  <r>
    <s v="Nuimo: Seamless Smart Home Interface"/>
    <s v="Nuimo is a universal controller for the internet of things. Control your music, lights, locks and more."/>
    <n v="55000"/>
    <n v="210171"/>
    <x v="0"/>
    <s v="DE"/>
    <s v="EUR"/>
    <d v="2015-05-12T05:01:56"/>
    <x v="2001"/>
    <n v="1434139200"/>
    <n v="1431406916"/>
    <b v="1"/>
    <n v="1637"/>
    <b v="1"/>
    <s v="technology/hardware"/>
    <n v="3.8212909090909091"/>
    <n v="128.38999999999999"/>
    <s v="technology"/>
    <s v="hardware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6-12-24T17:05:43"/>
    <x v="2002"/>
    <n v="1485191143"/>
    <n v="1482599143"/>
    <b v="1"/>
    <n v="1375"/>
    <b v="1"/>
    <s v="technology/hardware"/>
    <n v="2.1679422000000002"/>
    <n v="78.83"/>
    <s v="technology"/>
    <s v="hardware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6-18T03:00:52"/>
    <x v="2003"/>
    <n v="1278111600"/>
    <n v="1276830052"/>
    <b v="1"/>
    <n v="17"/>
    <b v="1"/>
    <s v="technology/hardware"/>
    <n v="3.12"/>
    <n v="91.76"/>
    <s v="technology"/>
    <s v="hardware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6-10T14:31:03"/>
    <x v="2004"/>
    <n v="1405002663"/>
    <n v="1402410663"/>
    <b v="1"/>
    <n v="354"/>
    <b v="1"/>
    <s v="technology/hardware"/>
    <n v="2.3442048"/>
    <n v="331.1"/>
    <s v="technology"/>
    <s v="hardware"/>
  </r>
  <r>
    <s v="bassAware Holster"/>
    <s v="The bassAware Holster is a new type of wearable audio technology that uses vibration to create a massive bass experience."/>
    <n v="30000"/>
    <n v="37104.03"/>
    <x v="0"/>
    <s v="US"/>
    <s v="USD"/>
    <d v="2013-09-18T19:30:18"/>
    <x v="2005"/>
    <n v="1381895940"/>
    <n v="1379532618"/>
    <b v="1"/>
    <n v="191"/>
    <b v="1"/>
    <s v="technology/hardware"/>
    <n v="1.236801"/>
    <n v="194.26"/>
    <s v="technology"/>
    <s v="hardware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0-29T12:00:45"/>
    <x v="2006"/>
    <n v="1417611645"/>
    <n v="1414584045"/>
    <b v="1"/>
    <n v="303"/>
    <b v="1"/>
    <s v="technology/hardware"/>
    <n v="2.4784000000000002"/>
    <n v="408.98"/>
    <s v="technology"/>
    <s v="hardware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6-18T20:06:26"/>
    <x v="2007"/>
    <n v="1282622400"/>
    <n v="1276891586"/>
    <b v="1"/>
    <n v="137"/>
    <b v="1"/>
    <s v="technology/hardware"/>
    <n v="1.157092"/>
    <n v="84.46"/>
    <s v="technology"/>
    <s v="hardware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8-06T14:30:22"/>
    <x v="2008"/>
    <n v="1316442622"/>
    <n v="1312641022"/>
    <b v="1"/>
    <n v="41"/>
    <b v="1"/>
    <s v="technology/hardware"/>
    <n v="1.1707484768810599"/>
    <n v="44.85"/>
    <s v="technology"/>
    <s v="hardware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0-18T07:45:43"/>
    <x v="2009"/>
    <n v="1479890743"/>
    <n v="1476776743"/>
    <b v="1"/>
    <n v="398"/>
    <b v="1"/>
    <s v="technology/hardware"/>
    <n v="3.05158"/>
    <n v="383.36"/>
    <s v="technology"/>
    <s v="hardware"/>
  </r>
  <r>
    <s v="Weighitz: Weigh Smarter"/>
    <s v="Weighitz are miniature smart scales designed to weigh anything in the home."/>
    <n v="30000"/>
    <n v="96015.9"/>
    <x v="0"/>
    <s v="US"/>
    <s v="USD"/>
    <d v="2016-07-19T23:54:51"/>
    <x v="2010"/>
    <n v="1471564491"/>
    <n v="1468972491"/>
    <b v="1"/>
    <n v="1737"/>
    <b v="1"/>
    <s v="technology/hardware"/>
    <n v="3.2005299999999997"/>
    <n v="55.28"/>
    <s v="technology"/>
    <s v="hardware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5-12-09T08:36:13"/>
    <x v="2011"/>
    <n v="1452553200"/>
    <n v="1449650173"/>
    <b v="1"/>
    <n v="971"/>
    <b v="1"/>
    <s v="technology/hardware"/>
    <n v="8.1956399999999991"/>
    <n v="422.02"/>
    <s v="technology"/>
    <s v="hardware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1-06T19:44:01"/>
    <x v="2012"/>
    <n v="1423165441"/>
    <n v="1420573441"/>
    <b v="1"/>
    <n v="183"/>
    <b v="1"/>
    <s v="technology/hardware"/>
    <n v="2.3490000000000002"/>
    <n v="64.180000000000007"/>
    <s v="technology"/>
    <s v="hardware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5-09T23:03:34"/>
    <x v="2013"/>
    <n v="1468019014"/>
    <n v="1462835014"/>
    <b v="1"/>
    <n v="4562"/>
    <b v="1"/>
    <s v="technology/hardware"/>
    <n v="4.9491375"/>
    <n v="173.58"/>
    <s v="technology"/>
    <s v="hardware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2-19T05:08:59"/>
    <x v="2014"/>
    <n v="1364184539"/>
    <n v="1361250539"/>
    <b v="1"/>
    <n v="26457"/>
    <b v="1"/>
    <s v="technology/hardware"/>
    <n v="78.137822333333332"/>
    <n v="88.6"/>
    <s v="technology"/>
    <s v="hardware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8-10T21:02:43"/>
    <x v="2015"/>
    <n v="1315602163"/>
    <n v="1313010163"/>
    <b v="1"/>
    <n v="162"/>
    <b v="1"/>
    <s v="technology/hardware"/>
    <n v="1.1300013888888889"/>
    <n v="50.22"/>
    <s v="technology"/>
    <s v="hardware"/>
  </r>
  <r>
    <s v="Hydra: a triple-output power supply for electronics projects"/>
    <s v="A smart, compact power supply designed to power anything, anywhere"/>
    <n v="10000"/>
    <n v="92154.22"/>
    <x v="0"/>
    <s v="US"/>
    <s v="USD"/>
    <d v="2013-02-07T21:08:19"/>
    <x v="2016"/>
    <n v="1362863299"/>
    <n v="1360271299"/>
    <b v="1"/>
    <n v="479"/>
    <b v="1"/>
    <s v="technology/hardware"/>
    <n v="9.2154220000000002"/>
    <n v="192.39"/>
    <s v="technology"/>
    <s v="hardware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2-22T01:22:35"/>
    <x v="2017"/>
    <n v="1332561600"/>
    <n v="1329873755"/>
    <b v="1"/>
    <n v="426"/>
    <b v="1"/>
    <s v="technology/hardware"/>
    <n v="1.2510239999999999"/>
    <n v="73.42"/>
    <s v="technology"/>
    <s v="hardware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7-14T08:46:49"/>
    <x v="2018"/>
    <n v="1439455609"/>
    <n v="1436863609"/>
    <b v="1"/>
    <n v="450"/>
    <b v="1"/>
    <s v="technology/hardware"/>
    <n v="1.0224343076923077"/>
    <n v="147.68"/>
    <s v="technology"/>
    <s v="hardware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8-23T17:00:21"/>
    <x v="2019"/>
    <n v="1474563621"/>
    <n v="1471971621"/>
    <b v="1"/>
    <n v="1780"/>
    <b v="1"/>
    <s v="technology/hardware"/>
    <n v="4.8490975000000001"/>
    <n v="108.97"/>
    <s v="technology"/>
    <s v="hardware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4-08T02:20:24"/>
    <x v="2020"/>
    <n v="1400108640"/>
    <n v="1396923624"/>
    <b v="1"/>
    <n v="122"/>
    <b v="1"/>
    <s v="technology/hardware"/>
    <n v="1.9233333333333333"/>
    <n v="23.65"/>
    <s v="technology"/>
    <s v="hardware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8-10T01:41:37"/>
    <x v="2021"/>
    <n v="1411522897"/>
    <n v="1407634897"/>
    <b v="1"/>
    <n v="95"/>
    <b v="1"/>
    <s v="technology/hardware"/>
    <n v="2.8109999999999999"/>
    <n v="147.94999999999999"/>
    <s v="technology"/>
    <s v="hardware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5-12T13:39:32"/>
    <x v="2022"/>
    <n v="1465652372"/>
    <n v="1463060372"/>
    <b v="1"/>
    <n v="325"/>
    <b v="1"/>
    <s v="technology/hardware"/>
    <n v="1.2513700000000001"/>
    <n v="385.04"/>
    <s v="technology"/>
    <s v="hardware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5-12T10:05:53"/>
    <x v="2023"/>
    <n v="1434017153"/>
    <n v="1431425153"/>
    <b v="1"/>
    <n v="353"/>
    <b v="1"/>
    <s v="technology/hardware"/>
    <n v="1.61459"/>
    <n v="457.39"/>
    <s v="technology"/>
    <s v="hardware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7-09T23:12:24"/>
    <x v="2024"/>
    <n v="1344826800"/>
    <n v="1341875544"/>
    <b v="1"/>
    <n v="105"/>
    <b v="1"/>
    <s v="technology/hardware"/>
    <n v="5.8535000000000004"/>
    <n v="222.99"/>
    <s v="technology"/>
    <s v="hardware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5-12T04:25:46"/>
    <x v="2025"/>
    <n v="1433996746"/>
    <n v="1431404746"/>
    <b v="1"/>
    <n v="729"/>
    <b v="1"/>
    <s v="technology/hardware"/>
    <n v="2.0114999999999998"/>
    <n v="220.74"/>
    <s v="technology"/>
    <s v="hardware"/>
  </r>
  <r>
    <s v="MIDI Sprout - Biodata Sonification Device"/>
    <s v="MIDI Sprout enables plants to play synthesizers in real time."/>
    <n v="25000"/>
    <n v="33370.769999999997"/>
    <x v="0"/>
    <s v="US"/>
    <s v="USD"/>
    <d v="2014-03-06T17:39:45"/>
    <x v="2026"/>
    <n v="1398052740"/>
    <n v="1394127585"/>
    <b v="1"/>
    <n v="454"/>
    <b v="1"/>
    <s v="technology/hardware"/>
    <n v="1.3348307999999998"/>
    <n v="73.5"/>
    <s v="technology"/>
    <s v="hardware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2-13T19:31:59"/>
    <x v="2027"/>
    <n v="1427740319"/>
    <n v="1423855919"/>
    <b v="1"/>
    <n v="539"/>
    <b v="1"/>
    <s v="technology/hardware"/>
    <n v="1.2024900000000001"/>
    <n v="223.1"/>
    <s v="technology"/>
    <s v="hardware"/>
  </r>
  <r>
    <s v="Building the Open Source Bussard Fusion Reactor "/>
    <s v="Building an open source Bussard fusion reactor, aka the Polywell."/>
    <n v="3000"/>
    <n v="3785"/>
    <x v="0"/>
    <s v="US"/>
    <s v="USD"/>
    <d v="2010-02-06T22:03:26"/>
    <x v="2028"/>
    <n v="1268690100"/>
    <n v="1265493806"/>
    <b v="1"/>
    <n v="79"/>
    <b v="1"/>
    <s v="technology/hardware"/>
    <n v="1.2616666666666667"/>
    <n v="47.91"/>
    <s v="technology"/>
    <s v="hardware"/>
  </r>
  <r>
    <s v="Lumin8 Pro"/>
    <s v="Lumin8 Pro is a fun and easy to use light controller that makes light dance to your favorite music."/>
    <n v="2500"/>
    <n v="9030"/>
    <x v="0"/>
    <s v="US"/>
    <s v="USD"/>
    <d v="2014-07-28T00:31:21"/>
    <x v="2029"/>
    <n v="1409099481"/>
    <n v="1406507481"/>
    <b v="1"/>
    <n v="94"/>
    <b v="1"/>
    <s v="technology/hardware"/>
    <n v="3.6120000000000001"/>
    <n v="96.06"/>
    <s v="technology"/>
    <s v="hardware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0-30T23:54:56"/>
    <x v="2030"/>
    <n v="1354233296"/>
    <n v="1351641296"/>
    <b v="1"/>
    <n v="625"/>
    <b v="1"/>
    <s v="technology/hardware"/>
    <n v="2.26239013671875"/>
    <n v="118.61"/>
    <s v="technology"/>
    <s v="hardware"/>
  </r>
  <r>
    <s v="Linkio: the $100 Smart Home Devices Solution"/>
    <s v="With Linkio you can use your smartphone to control every electronic you own- for only $100!"/>
    <n v="50000"/>
    <n v="60175"/>
    <x v="0"/>
    <s v="NL"/>
    <s v="EUR"/>
    <d v="2014-12-02T07:54:13"/>
    <x v="2031"/>
    <n v="1420765200"/>
    <n v="1417506853"/>
    <b v="1"/>
    <n v="508"/>
    <b v="1"/>
    <s v="technology/hardware"/>
    <n v="1.2035"/>
    <n v="118.45"/>
    <s v="technology"/>
    <s v="hardware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1-15T13:34:34"/>
    <x v="2032"/>
    <n v="1481778000"/>
    <n v="1479216874"/>
    <b v="1"/>
    <n v="531"/>
    <b v="1"/>
    <s v="technology/hardware"/>
    <n v="3.0418799999999999"/>
    <n v="143.21"/>
    <s v="technology"/>
    <s v="hardware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3-27T01:58:38"/>
    <x v="2033"/>
    <n v="1398477518"/>
    <n v="1395885518"/>
    <b v="1"/>
    <n v="158"/>
    <b v="1"/>
    <s v="technology/hardware"/>
    <n v="1.7867599999999999"/>
    <n v="282.72000000000003"/>
    <s v="technology"/>
    <s v="hardware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3-13T03:07:13"/>
    <x v="2034"/>
    <n v="1430981880"/>
    <n v="1426216033"/>
    <b v="1"/>
    <n v="508"/>
    <b v="1"/>
    <s v="technology/hardware"/>
    <n v="3.868199871794872"/>
    <n v="593.94000000000005"/>
    <s v="technology"/>
    <s v="hardware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1-03T15:00:07"/>
    <x v="2035"/>
    <n v="1450486800"/>
    <n v="1446562807"/>
    <b v="1"/>
    <n v="644"/>
    <b v="1"/>
    <s v="technology/hardware"/>
    <n v="2.1103642500000004"/>
    <n v="262.16000000000003"/>
    <s v="technology"/>
    <s v="hardware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4-09T20:45:19"/>
    <x v="2036"/>
    <n v="1399668319"/>
    <n v="1397076319"/>
    <b v="1"/>
    <n v="848"/>
    <b v="1"/>
    <s v="technology/hardware"/>
    <n v="1.3166833333333334"/>
    <n v="46.58"/>
    <s v="technology"/>
    <s v="hardware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0-31T05:02:33"/>
    <x v="2037"/>
    <n v="1388383353"/>
    <n v="1383195753"/>
    <b v="1"/>
    <n v="429"/>
    <b v="1"/>
    <s v="technology/hardware"/>
    <n v="3.0047639999999998"/>
    <n v="70.040000000000006"/>
    <s v="technology"/>
    <s v="hardware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d v="2013-05-30T06:30:21"/>
    <x v="2038"/>
    <n v="1372701600"/>
    <n v="1369895421"/>
    <b v="1"/>
    <n v="204"/>
    <b v="1"/>
    <s v="technology/hardware"/>
    <n v="4.2051249999999998"/>
    <n v="164.91"/>
    <s v="technology"/>
    <s v="hardware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1-01T10:32:05"/>
    <x v="2039"/>
    <n v="1480568340"/>
    <n v="1477996325"/>
    <b v="1"/>
    <n v="379"/>
    <b v="1"/>
    <s v="technology/hardware"/>
    <n v="1.362168"/>
    <n v="449.26"/>
    <s v="technology"/>
    <s v="hardware"/>
  </r>
  <r>
    <s v="Programmable Capacitor"/>
    <s v="4.29 Billion+ Capacitor Combinations._x000a_No Coding Required."/>
    <n v="3000"/>
    <n v="7445.14"/>
    <x v="0"/>
    <s v="US"/>
    <s v="USD"/>
    <d v="2013-10-31T22:15:03"/>
    <x v="2040"/>
    <n v="1384557303"/>
    <n v="1383257703"/>
    <b v="1"/>
    <n v="271"/>
    <b v="1"/>
    <s v="technology/hardware"/>
    <n v="2.4817133333333334"/>
    <n v="27.47"/>
    <s v="technology"/>
    <s v="hardware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0-11T12:37:07"/>
    <x v="2041"/>
    <n v="1478785027"/>
    <n v="1476189427"/>
    <b v="0"/>
    <n v="120"/>
    <b v="1"/>
    <s v="technology/hardware"/>
    <n v="1.8186315789473684"/>
    <n v="143.97999999999999"/>
    <s v="technology"/>
    <s v="hardware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5-11-23T16:59:34"/>
    <x v="2042"/>
    <n v="1453481974"/>
    <n v="1448297974"/>
    <b v="0"/>
    <n v="140"/>
    <b v="1"/>
    <s v="technology/hardware"/>
    <n v="1.2353000000000001"/>
    <n v="88.24"/>
    <s v="technology"/>
    <s v="hardware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0-18T04:14:37"/>
    <x v="2043"/>
    <n v="1481432340"/>
    <n v="1476764077"/>
    <b v="0"/>
    <n v="193"/>
    <b v="1"/>
    <s v="technology/hardware"/>
    <n v="5.0620938628158845"/>
    <n v="36.33"/>
    <s v="technology"/>
    <s v="hardware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5-14T16:25:14"/>
    <x v="2044"/>
    <n v="1434212714"/>
    <n v="1431620714"/>
    <b v="0"/>
    <n v="180"/>
    <b v="1"/>
    <s v="technology/hardware"/>
    <n v="1.0821333333333334"/>
    <n v="90.18"/>
    <s v="technology"/>
    <s v="hardware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6-09T02:07:27"/>
    <x v="2045"/>
    <n v="1341799647"/>
    <n v="1339207647"/>
    <b v="0"/>
    <n v="263"/>
    <b v="1"/>
    <s v="technology/hardware"/>
    <n v="8.1918387755102042"/>
    <n v="152.62"/>
    <s v="technology"/>
    <s v="hardware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4-23T04:07:24"/>
    <x v="2046"/>
    <n v="1369282044"/>
    <n v="1366690044"/>
    <b v="0"/>
    <n v="217"/>
    <b v="1"/>
    <s v="technology/hardware"/>
    <n v="1.2110000000000001"/>
    <n v="55.81"/>
    <s v="technology"/>
    <s v="hardware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3-18T21:41:10"/>
    <x v="2047"/>
    <n v="1429228800"/>
    <n v="1426714870"/>
    <b v="0"/>
    <n v="443"/>
    <b v="1"/>
    <s v="technology/hardware"/>
    <n v="1.0299897959183673"/>
    <n v="227.85"/>
    <s v="technology"/>
    <s v="hardware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4-23T15:38:11"/>
    <x v="2048"/>
    <n v="1369323491"/>
    <n v="1366731491"/>
    <b v="0"/>
    <n v="1373"/>
    <b v="1"/>
    <s v="technology/hardware"/>
    <n v="1.4833229411764706"/>
    <n v="91.83"/>
    <s v="technology"/>
    <s v="hardware"/>
  </r>
  <r>
    <s v="LOCK8 - the World's First Smart Bike Lock"/>
    <s v="Keyless. Alarm secured. GPS tracking."/>
    <n v="50000"/>
    <n v="60095.35"/>
    <x v="0"/>
    <s v="GB"/>
    <s v="GBP"/>
    <d v="2013-10-28T12:39:23"/>
    <x v="2049"/>
    <n v="1386025140"/>
    <n v="1382963963"/>
    <b v="0"/>
    <n v="742"/>
    <b v="1"/>
    <s v="technology/hardware"/>
    <n v="1.2019070000000001"/>
    <n v="80.989999999999995"/>
    <s v="technology"/>
    <s v="hardware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4-21T01:42:58"/>
    <x v="2050"/>
    <n v="1433036578"/>
    <n v="1429580578"/>
    <b v="0"/>
    <n v="170"/>
    <b v="1"/>
    <s v="technology/hardware"/>
    <n v="4.7327000000000004"/>
    <n v="278.39"/>
    <s v="technology"/>
    <s v="hardware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1-26T00:32:17"/>
    <x v="2051"/>
    <n v="1388017937"/>
    <n v="1385425937"/>
    <b v="0"/>
    <n v="242"/>
    <b v="1"/>
    <s v="technology/hardware"/>
    <n v="1.303625"/>
    <n v="43.1"/>
    <s v="technology"/>
    <s v="hardware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1-06T02:00:53"/>
    <x v="2052"/>
    <n v="1455933653"/>
    <n v="1452045653"/>
    <b v="0"/>
    <n v="541"/>
    <b v="1"/>
    <s v="technology/hardware"/>
    <n v="3.5304799999999998"/>
    <n v="326.29000000000002"/>
    <s v="technology"/>
    <s v="hardware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0-26T14:49:11"/>
    <x v="2053"/>
    <n v="1448466551"/>
    <n v="1445870951"/>
    <b v="0"/>
    <n v="121"/>
    <b v="1"/>
    <s v="technology/hardware"/>
    <n v="1.0102"/>
    <n v="41.74"/>
    <s v="technology"/>
    <s v="hardware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4-02T12:30:10"/>
    <x v="2054"/>
    <n v="1399033810"/>
    <n v="1396441810"/>
    <b v="0"/>
    <n v="621"/>
    <b v="1"/>
    <s v="technology/hardware"/>
    <n v="1.1359142857142857"/>
    <n v="64.02"/>
    <s v="technology"/>
    <s v="hardware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1-03T16:10:43"/>
    <x v="2055"/>
    <n v="1417579200"/>
    <n v="1415031043"/>
    <b v="0"/>
    <n v="101"/>
    <b v="1"/>
    <s v="technology/hardware"/>
    <n v="1.6741666666666666"/>
    <n v="99.46"/>
    <s v="technology"/>
    <s v="hardware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3-18T18:15:42"/>
    <x v="2056"/>
    <n v="1366222542"/>
    <n v="1363630542"/>
    <b v="0"/>
    <n v="554"/>
    <b v="1"/>
    <s v="technology/hardware"/>
    <n v="1.5345200000000001"/>
    <n v="138.49"/>
    <s v="technology"/>
    <s v="hardware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1-27T11:52:12"/>
    <x v="2057"/>
    <n v="1456487532"/>
    <n v="1453895532"/>
    <b v="0"/>
    <n v="666"/>
    <b v="1"/>
    <s v="technology/hardware"/>
    <n v="2.022322"/>
    <n v="45.55"/>
    <s v="technology"/>
    <s v="hardware"/>
  </r>
  <r>
    <s v="Raspberry Pi Debug Clip"/>
    <s v="Making using the serial terminal on the Raspberry Pi as easy as Pi!"/>
    <n v="2560"/>
    <n v="4308"/>
    <x v="0"/>
    <s v="GB"/>
    <s v="GBP"/>
    <d v="2015-01-22T08:53:50"/>
    <x v="2058"/>
    <n v="1425326400"/>
    <n v="1421916830"/>
    <b v="0"/>
    <n v="410"/>
    <b v="1"/>
    <s v="technology/hardware"/>
    <n v="1.6828125"/>
    <n v="10.51"/>
    <s v="technology"/>
    <s v="hardware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5-12-23T14:27:34"/>
    <x v="2059"/>
    <n v="1454277540"/>
    <n v="1450880854"/>
    <b v="0"/>
    <n v="375"/>
    <b v="1"/>
    <s v="technology/hardware"/>
    <n v="1.4345666666666668"/>
    <n v="114.77"/>
    <s v="technology"/>
    <s v="hardware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5-24T15:25:50"/>
    <x v="2060"/>
    <n v="1406129150"/>
    <n v="1400945150"/>
    <b v="0"/>
    <n v="1364"/>
    <b v="1"/>
    <s v="technology/hardware"/>
    <n v="1.964"/>
    <n v="36"/>
    <s v="technology"/>
    <s v="hardware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01T18:20:54"/>
    <x v="2061"/>
    <n v="1483208454"/>
    <n v="1480616454"/>
    <b v="0"/>
    <n v="35"/>
    <b v="1"/>
    <s v="technology/hardware"/>
    <n v="1.0791999999999999"/>
    <n v="154.16999999999999"/>
    <s v="technology"/>
    <s v="hardware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d v="2016-02-23T09:11:38"/>
    <x v="2062"/>
    <n v="1458807098"/>
    <n v="1456218698"/>
    <b v="0"/>
    <n v="203"/>
    <b v="1"/>
    <s v="technology/hardware"/>
    <n v="1.14977"/>
    <n v="566.39"/>
    <s v="technology"/>
    <s v="hardware"/>
  </r>
  <r>
    <s v="Up to 4 axis Beaglebone black based CNC control"/>
    <s v="Build a professional grade Linux CNC control with Beaglebone black and our CNC cape."/>
    <n v="4000"/>
    <n v="5922"/>
    <x v="0"/>
    <s v="DE"/>
    <s v="EUR"/>
    <d v="2016-04-12T17:35:01"/>
    <x v="2063"/>
    <n v="1463333701"/>
    <n v="1460482501"/>
    <b v="0"/>
    <n v="49"/>
    <b v="1"/>
    <s v="technology/hardware"/>
    <n v="1.4804999999999999"/>
    <n v="120.86"/>
    <s v="technology"/>
    <s v="hardware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4-25T08:45:23"/>
    <x v="2064"/>
    <n v="1370001600"/>
    <n v="1366879523"/>
    <b v="0"/>
    <n v="5812"/>
    <b v="1"/>
    <s v="technology/hardware"/>
    <n v="1.9116676082790633"/>
    <n v="86.16"/>
    <s v="technology"/>
    <s v="hardware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1-25T08:00:29"/>
    <x v="2065"/>
    <n v="1387958429"/>
    <n v="1385366429"/>
    <b v="0"/>
    <n v="1556"/>
    <b v="1"/>
    <s v="technology/hardware"/>
    <n v="1.99215125"/>
    <n v="51.21"/>
    <s v="technology"/>
    <s v="hardware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7-24T18:31:23"/>
    <x v="2066"/>
    <n v="1408818683"/>
    <n v="1406226683"/>
    <b v="0"/>
    <n v="65"/>
    <b v="1"/>
    <s v="technology/hardware"/>
    <n v="2.1859999999999999"/>
    <n v="67.260000000000005"/>
    <s v="technology"/>
    <s v="hardware"/>
  </r>
  <r>
    <s v="Luminite (LED lighting)"/>
    <s v="The next generation of premium quality LED lighting. Extreme power efficiency in a small package."/>
    <n v="495"/>
    <n v="628"/>
    <x v="0"/>
    <s v="GB"/>
    <s v="GBP"/>
    <d v="2015-04-21T20:29:36"/>
    <x v="2067"/>
    <n v="1432499376"/>
    <n v="1429648176"/>
    <b v="0"/>
    <n v="10"/>
    <b v="1"/>
    <s v="technology/hardware"/>
    <n v="1.2686868686868686"/>
    <n v="62.8"/>
    <s v="technology"/>
    <s v="hardware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09-20T20:11:55"/>
    <x v="2068"/>
    <n v="1476994315"/>
    <n v="1474402315"/>
    <b v="0"/>
    <n v="76"/>
    <b v="1"/>
    <s v="technology/hardware"/>
    <n v="1.0522388"/>
    <n v="346.13"/>
    <s v="technology"/>
    <s v="hardware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5-12-02T23:19:51"/>
    <x v="2069"/>
    <n v="1451776791"/>
    <n v="1449098391"/>
    <b v="0"/>
    <n v="263"/>
    <b v="1"/>
    <s v="technology/hardware"/>
    <n v="1.2840666000000001"/>
    <n v="244.12"/>
    <s v="technology"/>
    <s v="hardware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5-29T15:45:23"/>
    <x v="2070"/>
    <n v="1467128723"/>
    <n v="1464536723"/>
    <b v="0"/>
    <n v="1530"/>
    <b v="1"/>
    <s v="technology/hardware"/>
    <n v="3.1732719999999999"/>
    <n v="259.25"/>
    <s v="technology"/>
    <s v="hardware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08-18T06:41:24"/>
    <x v="2071"/>
    <n v="1475390484"/>
    <n v="1471502484"/>
    <b v="0"/>
    <n v="278"/>
    <b v="1"/>
    <s v="technology/hardware"/>
    <n v="2.8073000000000001"/>
    <n v="201.96"/>
    <s v="technology"/>
    <s v="hardware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4-07T13:57:12"/>
    <x v="2072"/>
    <n v="1462629432"/>
    <n v="1460037432"/>
    <b v="0"/>
    <n v="350"/>
    <b v="1"/>
    <s v="technology/hardware"/>
    <n v="1.1073146853146854"/>
    <n v="226.21"/>
    <s v="technology"/>
    <s v="hardware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3-24T16:01:58"/>
    <x v="2073"/>
    <n v="1431100918"/>
    <n v="1427212918"/>
    <b v="0"/>
    <n v="470"/>
    <b v="1"/>
    <s v="technology/hardware"/>
    <n v="1.5260429999999998"/>
    <n v="324.69"/>
    <s v="technology"/>
    <s v="hardware"/>
  </r>
  <r>
    <s v="Advanced Simulation Products - PC Gaming Controllers"/>
    <s v="Creating PC gaming controllers to bring your gaming experience to a new level."/>
    <n v="600"/>
    <n v="615"/>
    <x v="0"/>
    <s v="US"/>
    <s v="USD"/>
    <d v="2016-04-06T19:49:42"/>
    <x v="2074"/>
    <n v="1462564182"/>
    <n v="1459972182"/>
    <b v="0"/>
    <n v="3"/>
    <b v="1"/>
    <s v="technology/hardware"/>
    <n v="1.0249999999999999"/>
    <n v="205"/>
    <s v="technology"/>
    <s v="hardware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d v="2013-06-25T16:21:28"/>
    <x v="2075"/>
    <n v="1374769288"/>
    <n v="1372177288"/>
    <b v="0"/>
    <n v="8200"/>
    <b v="1"/>
    <s v="technology/hardware"/>
    <n v="16.783738373837384"/>
    <n v="20.47"/>
    <s v="technology"/>
    <s v="hardware"/>
  </r>
  <r>
    <s v="Earin - The Worlds Smallest Wireless Earbuds"/>
    <s v="Wireless earbuds filled with sound, yet so small they are almost invisible!"/>
    <n v="179000"/>
    <n v="972594.99"/>
    <x v="0"/>
    <s v="GB"/>
    <s v="GBP"/>
    <d v="2014-06-13T21:08:09"/>
    <x v="2076"/>
    <n v="1406149689"/>
    <n v="1402693689"/>
    <b v="0"/>
    <n v="8359"/>
    <b v="1"/>
    <s v="technology/hardware"/>
    <n v="5.4334915642458101"/>
    <n v="116.35"/>
    <s v="technology"/>
    <s v="hardware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4-09T01:01:16"/>
    <x v="2077"/>
    <n v="1433538000"/>
    <n v="1428541276"/>
    <b v="0"/>
    <n v="188"/>
    <b v="1"/>
    <s v="technology/hardware"/>
    <n v="1.1550800000000001"/>
    <n v="307.2"/>
    <s v="technology"/>
    <s v="hardware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1-18T18:30:57"/>
    <x v="2078"/>
    <n v="1482085857"/>
    <n v="1479493857"/>
    <b v="0"/>
    <n v="48"/>
    <b v="1"/>
    <s v="technology/hardware"/>
    <n v="1.3120499999999999"/>
    <n v="546.69000000000005"/>
    <s v="technology"/>
    <s v="hardware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5-26T17:03:13"/>
    <x v="2079"/>
    <n v="1435258800"/>
    <n v="1432659793"/>
    <b v="0"/>
    <n v="607"/>
    <b v="1"/>
    <s v="technology/hardware"/>
    <n v="2.8816999999999999"/>
    <n v="47.47"/>
    <s v="technology"/>
    <s v="hardware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0-12T22:58:20"/>
    <x v="2080"/>
    <n v="1447286300"/>
    <n v="1444690700"/>
    <b v="0"/>
    <n v="50"/>
    <b v="1"/>
    <s v="technology/hardware"/>
    <n v="5.0780000000000003"/>
    <n v="101.56"/>
    <s v="technology"/>
    <s v="hardware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4-05T03:45:55"/>
    <x v="2081"/>
    <n v="1337144340"/>
    <n v="1333597555"/>
    <b v="0"/>
    <n v="55"/>
    <b v="1"/>
    <s v="music/indie rock"/>
    <n v="1.1457142857142857"/>
    <n v="72.91"/>
    <s v="music"/>
    <s v="indie rock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09-25T02:53:16"/>
    <x v="2082"/>
    <n v="1322106796"/>
    <n v="1316919196"/>
    <b v="0"/>
    <n v="38"/>
    <b v="1"/>
    <s v="music/indie rock"/>
    <n v="1.1073333333333333"/>
    <n v="43.71"/>
    <s v="music"/>
    <s v="indie rock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5-05T17:19:55"/>
    <x v="2083"/>
    <n v="1338830395"/>
    <n v="1336238395"/>
    <b v="0"/>
    <n v="25"/>
    <b v="1"/>
    <s v="music/indie rock"/>
    <n v="1.1333333333333333"/>
    <n v="34"/>
    <s v="music"/>
    <s v="indie rock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d v="2014-04-02T19:59:42"/>
    <x v="2084"/>
    <n v="1399186740"/>
    <n v="1396468782"/>
    <b v="0"/>
    <n v="46"/>
    <b v="1"/>
    <s v="music/indie rock"/>
    <n v="1.0833333333333333"/>
    <n v="70.650000000000006"/>
    <s v="music"/>
    <s v="indie rock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6-15T20:03:07"/>
    <x v="2085"/>
    <n v="1342382587"/>
    <n v="1339790587"/>
    <b v="0"/>
    <n v="83"/>
    <b v="1"/>
    <s v="music/indie rock"/>
    <n v="1.2353333333333334"/>
    <n v="89.3"/>
    <s v="music"/>
    <s v="indie rock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d v="2011-11-13T16:05:32"/>
    <x v="2086"/>
    <n v="1323838740"/>
    <n v="1321200332"/>
    <b v="0"/>
    <n v="35"/>
    <b v="1"/>
    <s v="music/indie rock"/>
    <n v="1.0069999999999999"/>
    <n v="115.09"/>
    <s v="music"/>
    <s v="indie rock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8-09T04:54:18"/>
    <x v="2087"/>
    <n v="1315457658"/>
    <n v="1312865658"/>
    <b v="0"/>
    <n v="25"/>
    <b v="1"/>
    <s v="music/indie rock"/>
    <n v="1.0353333333333334"/>
    <n v="62.12"/>
    <s v="music"/>
    <s v="indie rock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8-05T17:09:12"/>
    <x v="2088"/>
    <n v="1284177540"/>
    <n v="1281028152"/>
    <b v="0"/>
    <n v="75"/>
    <b v="1"/>
    <s v="music/indie rock"/>
    <n v="1.1551066666666667"/>
    <n v="46.2"/>
    <s v="music"/>
    <s v="indie rock"/>
  </r>
  <r>
    <s v="Little Moses EP"/>
    <s v="Little Moses is trying to record their first EP, and we can't do it without your help!"/>
    <n v="2500"/>
    <n v="3010.01"/>
    <x v="0"/>
    <s v="US"/>
    <s v="USD"/>
    <d v="2013-06-28T01:49:54"/>
    <x v="2089"/>
    <n v="1375408194"/>
    <n v="1372384194"/>
    <b v="0"/>
    <n v="62"/>
    <b v="1"/>
    <s v="music/indie rock"/>
    <n v="1.2040040000000001"/>
    <n v="48.55"/>
    <s v="music"/>
    <s v="indie rock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1-25T09:09:15"/>
    <x v="2090"/>
    <n v="1361696955"/>
    <n v="1359104955"/>
    <b v="0"/>
    <n v="160"/>
    <b v="1"/>
    <s v="music/indie rock"/>
    <n v="1.1504037499999999"/>
    <n v="57.52"/>
    <s v="music"/>
    <s v="indie rock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1-12T07:44:38"/>
    <x v="2091"/>
    <n v="1299009600"/>
    <n v="1294818278"/>
    <b v="0"/>
    <n v="246"/>
    <b v="1"/>
    <s v="music/indie rock"/>
    <n v="1.2046777777777777"/>
    <n v="88.15"/>
    <s v="music"/>
    <s v="indie rock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08-08T16:58:52"/>
    <x v="2092"/>
    <n v="1318006732"/>
    <n v="1312822732"/>
    <b v="0"/>
    <n v="55"/>
    <b v="1"/>
    <s v="music/indie rock"/>
    <n v="1.0128333333333333"/>
    <n v="110.49"/>
    <s v="music"/>
    <s v="indie rock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0-23T20:30:32"/>
    <x v="2093"/>
    <n v="1356211832"/>
    <n v="1351024232"/>
    <b v="0"/>
    <n v="23"/>
    <b v="1"/>
    <s v="music/indie rock"/>
    <n v="1.0246666666666666"/>
    <n v="66.83"/>
    <s v="music"/>
    <s v="indie rock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1-31T00:28:50"/>
    <x v="2094"/>
    <n v="1330916400"/>
    <n v="1327969730"/>
    <b v="0"/>
    <n v="72"/>
    <b v="1"/>
    <s v="music/indie rock"/>
    <n v="1.2054285714285715"/>
    <n v="58.6"/>
    <s v="music"/>
    <s v="indie rock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08-03T17:36:13"/>
    <x v="2095"/>
    <n v="1317576973"/>
    <n v="1312392973"/>
    <b v="0"/>
    <n v="22"/>
    <b v="1"/>
    <s v="music/indie rock"/>
    <n v="1"/>
    <n v="113.64"/>
    <s v="music"/>
    <s v="indie rock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10T18:12:15"/>
    <x v="2096"/>
    <n v="1351223940"/>
    <n v="1349892735"/>
    <b v="0"/>
    <n v="14"/>
    <b v="1"/>
    <s v="music/indie rock"/>
    <n v="1.0166666666666666"/>
    <n v="43.57"/>
    <s v="music"/>
    <s v="indie rock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d v="2011-10-02T14:02:15"/>
    <x v="2097"/>
    <n v="1322751735"/>
    <n v="1317564135"/>
    <b v="0"/>
    <n v="38"/>
    <b v="1"/>
    <s v="music/indie rock"/>
    <n v="1"/>
    <n v="78.95"/>
    <s v="music"/>
    <s v="indie rock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2-07T02:43:55"/>
    <x v="2098"/>
    <n v="1331174635"/>
    <n v="1328582635"/>
    <b v="0"/>
    <n v="32"/>
    <b v="1"/>
    <s v="music/indie rock"/>
    <n v="1.0033333333333334"/>
    <n v="188.13"/>
    <s v="music"/>
    <s v="indie rock"/>
  </r>
  <r>
    <s v="Roosevelt Died."/>
    <s v="Our tour van died, we need help!"/>
    <n v="3000"/>
    <n v="3971"/>
    <x v="0"/>
    <s v="US"/>
    <s v="USD"/>
    <d v="2015-06-18T17:54:44"/>
    <x v="2099"/>
    <n v="1435808400"/>
    <n v="1434650084"/>
    <b v="0"/>
    <n v="63"/>
    <b v="1"/>
    <s v="music/indie rock"/>
    <n v="1.3236666666666668"/>
    <n v="63.03"/>
    <s v="music"/>
    <s v="indie rock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14T20:02:21"/>
    <x v="2100"/>
    <n v="1341028740"/>
    <n v="1339704141"/>
    <b v="0"/>
    <n v="27"/>
    <b v="1"/>
    <s v="music/indie rock"/>
    <n v="1.3666666666666667"/>
    <n v="30.37"/>
    <s v="music"/>
    <s v="indie rock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1-12-15T03:35:14"/>
    <x v="2101"/>
    <n v="1329104114"/>
    <n v="1323920114"/>
    <b v="0"/>
    <n v="44"/>
    <b v="1"/>
    <s v="music/indie rock"/>
    <n v="1.1325000000000001"/>
    <n v="51.48"/>
    <s v="music"/>
    <s v="indie rock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4-05T20:50:48"/>
    <x v="2102"/>
    <n v="1304628648"/>
    <n v="1302036648"/>
    <b v="0"/>
    <n v="38"/>
    <b v="1"/>
    <s v="music/indie rock"/>
    <n v="1.36"/>
    <n v="35.79"/>
    <s v="music"/>
    <s v="indie rock"/>
  </r>
  <r>
    <s v="Matthew Moon's New Album"/>
    <s v="Indie rocker, Matthew Moon, has something to share with you..."/>
    <n v="7777"/>
    <n v="11364"/>
    <x v="0"/>
    <s v="US"/>
    <s v="USD"/>
    <d v="2012-10-10T18:07:07"/>
    <x v="2103"/>
    <n v="1352488027"/>
    <n v="1349892427"/>
    <b v="0"/>
    <n v="115"/>
    <b v="1"/>
    <s v="music/indie rock"/>
    <n v="1.4612318374694613"/>
    <n v="98.82"/>
    <s v="music"/>
    <s v="indie rock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4-30T01:47:14"/>
    <x v="2104"/>
    <n v="1369958400"/>
    <n v="1367286434"/>
    <b v="0"/>
    <n v="37"/>
    <b v="1"/>
    <s v="music/indie rock"/>
    <n v="1.2949999999999999"/>
    <n v="28"/>
    <s v="music"/>
    <s v="indie rock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d v="2014-11-08T18:55:53"/>
    <x v="2105"/>
    <n v="1416542400"/>
    <n v="1415472953"/>
    <b v="0"/>
    <n v="99"/>
    <b v="1"/>
    <s v="music/indie rock"/>
    <n v="2.54"/>
    <n v="51.31"/>
    <s v="music"/>
    <s v="indie rock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2-12-27T05:09:34"/>
    <x v="2106"/>
    <n v="1359176974"/>
    <n v="1356584974"/>
    <b v="0"/>
    <n v="44"/>
    <b v="1"/>
    <s v="music/indie rock"/>
    <n v="1.0704545454545455"/>
    <n v="53.52"/>
    <s v="music"/>
    <s v="indie rock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0-22T17:03:13"/>
    <x v="2107"/>
    <n v="1415815393"/>
    <n v="1413997393"/>
    <b v="0"/>
    <n v="58"/>
    <b v="1"/>
    <s v="music/indie rock"/>
    <n v="1.0773299999999999"/>
    <n v="37.15"/>
    <s v="music"/>
    <s v="indie rock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8-14T04:13:00"/>
    <x v="2108"/>
    <n v="1347249300"/>
    <n v="1344917580"/>
    <b v="0"/>
    <n v="191"/>
    <b v="1"/>
    <s v="music/indie rock"/>
    <n v="1.0731250000000001"/>
    <n v="89.9"/>
    <s v="music"/>
    <s v="indie rock"/>
  </r>
  <r>
    <s v="Skyline Sounds - First Studio Album (and Merch!)"/>
    <s v="We are ready to make our first full-length album, and with your help, we can make it happen!"/>
    <n v="4000"/>
    <n v="4261"/>
    <x v="0"/>
    <s v="US"/>
    <s v="USD"/>
    <d v="2015-06-05T17:00:17"/>
    <x v="2109"/>
    <n v="1436115617"/>
    <n v="1433523617"/>
    <b v="0"/>
    <n v="40"/>
    <b v="1"/>
    <s v="music/indie rock"/>
    <n v="1.06525"/>
    <n v="106.53"/>
    <s v="music"/>
    <s v="indie rock"/>
  </r>
  <r>
    <s v="&quot;Vision&quot; - New Album - Brent Brown"/>
    <s v="Brent Brown's breakout new album! Requires help from the record label... You!"/>
    <n v="2000"/>
    <n v="2007"/>
    <x v="0"/>
    <s v="US"/>
    <s v="USD"/>
    <d v="2014-04-30T16:06:09"/>
    <x v="2110"/>
    <n v="1401253140"/>
    <n v="1398873969"/>
    <b v="0"/>
    <n v="38"/>
    <b v="1"/>
    <s v="music/indie rock"/>
    <n v="1.0035000000000001"/>
    <n v="52.82"/>
    <s v="music"/>
    <s v="indie rock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6-09T04:43:45"/>
    <x v="2111"/>
    <n v="1313370000"/>
    <n v="1307594625"/>
    <b v="0"/>
    <n v="39"/>
    <b v="1"/>
    <s v="music/indie rock"/>
    <n v="1.0649999999999999"/>
    <n v="54.62"/>
    <s v="music"/>
    <s v="indie rock"/>
  </r>
  <r>
    <s v="BBB Kickstarter Two"/>
    <s v="BBB is going back into the studio to record and release &quot;Felix From Canada&quot; by popular demand.  We need your help!"/>
    <n v="300"/>
    <n v="300"/>
    <x v="0"/>
    <s v="US"/>
    <s v="USD"/>
    <d v="2013-04-01T22:16:33"/>
    <x v="2112"/>
    <n v="1366064193"/>
    <n v="1364854593"/>
    <b v="0"/>
    <n v="11"/>
    <b v="1"/>
    <s v="music/indie rock"/>
    <n v="1"/>
    <n v="27.27"/>
    <s v="music"/>
    <s v="indie rock"/>
  </r>
  <r>
    <s v="Summer Underground // Honeycomb LP"/>
    <s v="Help us fund our second full-length album Honeycomb!"/>
    <n v="7000"/>
    <n v="7340"/>
    <x v="0"/>
    <s v="US"/>
    <s v="USD"/>
    <d v="2014-08-19T20:46:16"/>
    <x v="2113"/>
    <n v="1411505176"/>
    <n v="1408481176"/>
    <b v="0"/>
    <n v="107"/>
    <b v="1"/>
    <s v="music/indie rock"/>
    <n v="1.0485714285714285"/>
    <n v="68.599999999999994"/>
    <s v="music"/>
    <s v="indie rock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0-07T19:34:30"/>
    <x v="2114"/>
    <n v="1291870740"/>
    <n v="1286480070"/>
    <b v="0"/>
    <n v="147"/>
    <b v="1"/>
    <s v="music/indie rock"/>
    <n v="1.0469999999999999"/>
    <n v="35.61"/>
    <s v="music"/>
    <s v="indie rock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1-21T01:56:41"/>
    <x v="2115"/>
    <n v="1298167001"/>
    <n v="1295575001"/>
    <b v="0"/>
    <n v="36"/>
    <b v="1"/>
    <s v="music/indie rock"/>
    <n v="2.2566666666666668"/>
    <n v="94.03"/>
    <s v="music"/>
    <s v="indie rock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08-15T18:40:03"/>
    <x v="2116"/>
    <n v="1349203203"/>
    <n v="1345056003"/>
    <b v="0"/>
    <n v="92"/>
    <b v="1"/>
    <s v="music/indie rock"/>
    <n v="1.0090416666666666"/>
    <n v="526.46"/>
    <s v="music"/>
    <s v="indie rock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13T01:25:49"/>
    <x v="2117"/>
    <n v="1445921940"/>
    <n v="1444699549"/>
    <b v="0"/>
    <n v="35"/>
    <b v="1"/>
    <s v="music/indie rock"/>
    <n v="1.4775"/>
    <n v="50.66"/>
    <s v="music"/>
    <s v="indie rock"/>
  </r>
  <r>
    <s v="PORCHES. vs. THE U.S.A."/>
    <s v="PORCHES.  and Documentarians tour from New York to San Francisco and back."/>
    <n v="1000"/>
    <n v="1346.11"/>
    <x v="0"/>
    <s v="US"/>
    <s v="USD"/>
    <d v="2011-06-24T20:08:56"/>
    <x v="2118"/>
    <n v="1311538136"/>
    <n v="1308946136"/>
    <b v="0"/>
    <n v="17"/>
    <b v="1"/>
    <s v="music/indie rock"/>
    <n v="1.3461099999999999"/>
    <n v="79.180000000000007"/>
    <s v="music"/>
    <s v="indie rock"/>
  </r>
  <r>
    <s v="Big Long Now's Debut Album"/>
    <s v="big long now is recording our debut album and we are looking for help mastering and pressing it to vinyl"/>
    <n v="2000"/>
    <n v="2015"/>
    <x v="0"/>
    <s v="US"/>
    <s v="USD"/>
    <d v="2012-07-17T03:07:25"/>
    <x v="2119"/>
    <n v="1345086445"/>
    <n v="1342494445"/>
    <b v="0"/>
    <n v="22"/>
    <b v="1"/>
    <s v="music/indie rock"/>
    <n v="1.0075000000000001"/>
    <n v="91.59"/>
    <s v="music"/>
    <s v="indie rock"/>
  </r>
  <r>
    <s v="Hearty Har Full Length Album"/>
    <s v="&lt;3_x000a_Coming in from outer space. Help Hearty Har record their 1st album!!"/>
    <n v="8000"/>
    <n v="8070.43"/>
    <x v="0"/>
    <s v="US"/>
    <s v="USD"/>
    <d v="2013-11-13T23:08:56"/>
    <x v="2120"/>
    <n v="1388617736"/>
    <n v="1384384136"/>
    <b v="0"/>
    <n v="69"/>
    <b v="1"/>
    <s v="music/indie rock"/>
    <n v="1.00880375"/>
    <n v="116.96"/>
    <s v="music"/>
    <s v="indie rock"/>
  </r>
  <r>
    <s v="Legend of Decay"/>
    <s v="Join us on an epic journey to discover a millennia old secret which will change the world forever."/>
    <n v="50000"/>
    <n v="284"/>
    <x v="2"/>
    <s v="CH"/>
    <s v="CHF"/>
    <d v="2016-12-12T17:49:08"/>
    <x v="2121"/>
    <n v="1484156948"/>
    <n v="1481564948"/>
    <b v="0"/>
    <n v="10"/>
    <b v="0"/>
    <s v="games/video games"/>
    <n v="5.6800000000000002E-3"/>
    <n v="28.4"/>
    <s v="games"/>
    <s v="video games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d v="2016-12-08T07:12:49"/>
    <x v="2122"/>
    <n v="1483773169"/>
    <n v="1481181169"/>
    <b v="0"/>
    <n v="3"/>
    <b v="0"/>
    <s v="games/video games"/>
    <n v="3.875E-3"/>
    <n v="103.33"/>
    <s v="games"/>
    <s v="video games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1-20T10:11:47"/>
    <x v="2123"/>
    <n v="1268636340"/>
    <n v="1263982307"/>
    <b v="0"/>
    <n v="5"/>
    <b v="0"/>
    <s v="games/video games"/>
    <n v="0.1"/>
    <n v="10"/>
    <s v="games"/>
    <s v="video games"/>
  </r>
  <r>
    <s v="AZAMAR"/>
    <s v="AZAMAR is a Role Playing Game world involving fantasy and high magic, based on the popular OpenD6 OGL using the Cinema6 RPG Framework."/>
    <n v="1100"/>
    <n v="115"/>
    <x v="2"/>
    <s v="US"/>
    <s v="USD"/>
    <d v="2010-10-13T00:40:35"/>
    <x v="2124"/>
    <n v="1291093200"/>
    <n v="1286930435"/>
    <b v="0"/>
    <n v="5"/>
    <b v="0"/>
    <s v="games/video games"/>
    <n v="0.10454545454545454"/>
    <n v="23"/>
    <s v="games"/>
    <s v="video games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7-06T00:33:53"/>
    <x v="2125"/>
    <n v="1438734833"/>
    <n v="1436142833"/>
    <b v="0"/>
    <n v="27"/>
    <b v="0"/>
    <s v="games/video games"/>
    <n v="1.4200000000000001E-2"/>
    <n v="31.56"/>
    <s v="games"/>
    <s v="video games"/>
  </r>
  <r>
    <s v="DodgeBall Blitz"/>
    <s v="Lead your team to victory in this fast-paced, action, sports game! Use Power-ups and avoid attacks as you fight for victory!"/>
    <n v="20000"/>
    <n v="10"/>
    <x v="2"/>
    <s v="US"/>
    <s v="USD"/>
    <d v="2014-11-08T23:21:27"/>
    <x v="2126"/>
    <n v="1418080887"/>
    <n v="1415488887"/>
    <b v="0"/>
    <n v="2"/>
    <b v="0"/>
    <s v="games/video games"/>
    <n v="5.0000000000000001E-4"/>
    <n v="5"/>
    <s v="games"/>
    <s v="video games"/>
  </r>
  <r>
    <s v="Three Monkeys - Part 1: Into the Abyss"/>
    <s v="Three Monkeys is an audio adventure game for PC."/>
    <n v="28000"/>
    <n v="8076"/>
    <x v="2"/>
    <s v="GB"/>
    <s v="GBP"/>
    <d v="2015-02-10T12:07:43"/>
    <x v="2127"/>
    <n v="1426158463"/>
    <n v="1423570063"/>
    <b v="0"/>
    <n v="236"/>
    <b v="0"/>
    <s v="games/video games"/>
    <n v="0.28842857142857142"/>
    <n v="34.22"/>
    <s v="games"/>
    <s v="video games"/>
  </r>
  <r>
    <s v="Makayla's Quest"/>
    <s v="The Royal Snail has misdelivered all the invitations to the Royal Ball.  It's up to Makayla to set things right in the Fairy Forest"/>
    <n v="15000"/>
    <n v="25"/>
    <x v="2"/>
    <s v="CA"/>
    <s v="CAD"/>
    <d v="2014-07-23T18:32:49"/>
    <x v="2128"/>
    <n v="1411324369"/>
    <n v="1406140369"/>
    <b v="0"/>
    <n v="1"/>
    <b v="0"/>
    <s v="games/video games"/>
    <n v="1.6666666666666668E-3"/>
    <n v="25"/>
    <s v="games"/>
    <s v="video games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d v="2016-02-09T00:35:00"/>
    <x v="2129"/>
    <n v="1457570100"/>
    <n v="1454978100"/>
    <b v="0"/>
    <n v="12"/>
    <b v="0"/>
    <s v="games/video games"/>
    <n v="0.11799999999999999"/>
    <n v="19.670000000000002"/>
    <s v="games"/>
    <s v="video games"/>
  </r>
  <r>
    <s v="Wondrous Adventures: A Kid's Game"/>
    <s v="You are the hero tasked to save your home from the villainous Sanword."/>
    <n v="42000"/>
    <n v="85"/>
    <x v="2"/>
    <s v="US"/>
    <s v="USD"/>
    <d v="2014-07-12T02:04:23"/>
    <x v="2130"/>
    <n v="1408154663"/>
    <n v="1405130663"/>
    <b v="0"/>
    <n v="4"/>
    <b v="0"/>
    <s v="games/video games"/>
    <n v="2.0238095238095236E-3"/>
    <n v="21.25"/>
    <s v="games"/>
    <s v="video games"/>
  </r>
  <r>
    <s v="Scout's Honor"/>
    <s v="From frightened girl to empowered woman, Scout's Honor is a tale about facing your fears and overcoming odds."/>
    <n v="500"/>
    <n v="25"/>
    <x v="2"/>
    <s v="US"/>
    <s v="USD"/>
    <d v="2015-06-12T04:58:11"/>
    <x v="2131"/>
    <n v="1436677091"/>
    <n v="1434085091"/>
    <b v="0"/>
    <n v="3"/>
    <b v="0"/>
    <s v="games/video games"/>
    <n v="0.05"/>
    <n v="8.33"/>
    <s v="games"/>
    <s v="video games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1-04T11:41:32"/>
    <x v="2132"/>
    <n v="1391427692"/>
    <n v="1388835692"/>
    <b v="0"/>
    <n v="99"/>
    <b v="0"/>
    <s v="games/video games"/>
    <n v="2.1129899999999997E-2"/>
    <n v="21.34"/>
    <s v="games"/>
    <s v="video games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3-17T02:19:59"/>
    <x v="2133"/>
    <n v="1303628340"/>
    <n v="1300328399"/>
    <b v="0"/>
    <n v="3"/>
    <b v="0"/>
    <s v="games/video games"/>
    <n v="1.6E-2"/>
    <n v="5.33"/>
    <s v="games"/>
    <s v="video games"/>
  </r>
  <r>
    <s v="Prehistoric Landing"/>
    <s v="1st person Action Survivalist Rpg game. You get sent to a deadly Island to die not knowing that your not alone on the island."/>
    <n v="6000"/>
    <n v="104"/>
    <x v="2"/>
    <s v="US"/>
    <s v="USD"/>
    <d v="2013-03-28T21:16:31"/>
    <x v="2134"/>
    <n v="1367097391"/>
    <n v="1364505391"/>
    <b v="0"/>
    <n v="3"/>
    <b v="0"/>
    <s v="games/video games"/>
    <n v="1.7333333333333333E-2"/>
    <n v="34.67"/>
    <s v="games"/>
    <s v="video games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d v="2012-09-04T23:07:13"/>
    <x v="2135"/>
    <n v="1349392033"/>
    <n v="1346800033"/>
    <b v="0"/>
    <n v="22"/>
    <b v="0"/>
    <s v="games/video games"/>
    <n v="9.5600000000000004E-2"/>
    <n v="21.73"/>
    <s v="games"/>
    <s v="video games"/>
  </r>
  <r>
    <s v="Dark Paradise"/>
    <s v="A dark and twisted game with physiological madness and corruption as a man becomes the ultimate bio weapon."/>
    <n v="80000"/>
    <n v="47.69"/>
    <x v="2"/>
    <s v="US"/>
    <s v="USD"/>
    <d v="2013-09-19T12:13:06"/>
    <x v="2136"/>
    <n v="1382184786"/>
    <n v="1379592786"/>
    <b v="0"/>
    <n v="4"/>
    <b v="0"/>
    <s v="games/video games"/>
    <n v="5.9612499999999998E-4"/>
    <n v="11.92"/>
    <s v="games"/>
    <s v="video games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1-05T18:30:29"/>
    <x v="2137"/>
    <n v="1417804229"/>
    <n v="1415212229"/>
    <b v="0"/>
    <n v="534"/>
    <b v="0"/>
    <s v="games/video games"/>
    <n v="0.28405999999999998"/>
    <n v="26.6"/>
    <s v="games"/>
    <s v="video games"/>
  </r>
  <r>
    <s v="Tales Of Tameria - Dawning Light"/>
    <s v="A game with a mixture of a few genres from RPG, Simulation and to adventure elements."/>
    <n v="1000"/>
    <n v="128"/>
    <x v="2"/>
    <s v="GB"/>
    <s v="GBP"/>
    <d v="2013-10-10T00:18:59"/>
    <x v="2138"/>
    <n v="1383959939"/>
    <n v="1381364339"/>
    <b v="0"/>
    <n v="12"/>
    <b v="0"/>
    <s v="games/video games"/>
    <n v="0.128"/>
    <n v="10.67"/>
    <s v="games"/>
    <s v="video games"/>
  </r>
  <r>
    <s v="Manorkept"/>
    <s v="An adventuring RPG with ghosts, mysteries, and flexible gameplay paths, Manorkept is a game that promises an unforgettable experience."/>
    <n v="30000"/>
    <n v="1626"/>
    <x v="2"/>
    <s v="US"/>
    <s v="USD"/>
    <d v="2016-10-04T18:00:08"/>
    <x v="2139"/>
    <n v="1478196008"/>
    <n v="1475604008"/>
    <b v="0"/>
    <n v="56"/>
    <b v="0"/>
    <s v="games/video games"/>
    <n v="5.4199999999999998E-2"/>
    <n v="29.04"/>
    <s v="games"/>
    <s v="video games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2-12-12T20:00:24"/>
    <x v="2140"/>
    <n v="1357934424"/>
    <n v="1355342424"/>
    <b v="0"/>
    <n v="11"/>
    <b v="0"/>
    <s v="games/video games"/>
    <n v="1.1199999999999999E-3"/>
    <n v="50.91"/>
    <s v="games"/>
    <s v="video games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d v="2014-10-15T05:39:19"/>
    <x v="2141"/>
    <n v="1415947159"/>
    <n v="1413351559"/>
    <b v="0"/>
    <n v="0"/>
    <b v="0"/>
    <s v="games/video games"/>
    <n v="0"/>
    <e v="#DIV/0!"/>
    <s v="games"/>
    <s v="video games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02T16:50:10"/>
    <x v="2142"/>
    <n v="1451494210"/>
    <n v="1449075010"/>
    <b v="0"/>
    <n v="12"/>
    <b v="0"/>
    <s v="games/video games"/>
    <n v="5.7238095238095241E-2"/>
    <n v="50.08"/>
    <s v="games"/>
    <s v="video games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6-03T21:16:52"/>
    <x v="2143"/>
    <n v="1279738800"/>
    <n v="1275599812"/>
    <b v="0"/>
    <n v="5"/>
    <b v="0"/>
    <s v="games/video games"/>
    <n v="0.1125"/>
    <n v="45"/>
    <s v="games"/>
    <s v="video games"/>
  </r>
  <r>
    <s v="Project Starborn"/>
    <s v="A thousand community-built sandbox games (and more!) with a fully-customizable game engine."/>
    <n v="35500"/>
    <n v="607"/>
    <x v="2"/>
    <s v="US"/>
    <s v="USD"/>
    <d v="2013-08-13T13:07:20"/>
    <x v="2144"/>
    <n v="1379164040"/>
    <n v="1376399240"/>
    <b v="0"/>
    <n v="24"/>
    <b v="0"/>
    <s v="games/video games"/>
    <n v="1.7098591549295775E-2"/>
    <n v="25.29"/>
    <s v="games"/>
    <s v="video games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0-28T05:41:54"/>
    <x v="2145"/>
    <n v="1385534514"/>
    <n v="1382938914"/>
    <b v="0"/>
    <n v="89"/>
    <b v="0"/>
    <s v="games/video games"/>
    <n v="0.30433333333333334"/>
    <n v="51.29"/>
    <s v="games"/>
    <s v="video games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1-28T16:18:30"/>
    <x v="2146"/>
    <n v="1455207510"/>
    <n v="1453997910"/>
    <b v="0"/>
    <n v="1"/>
    <b v="0"/>
    <s v="games/video games"/>
    <n v="2.0000000000000001E-4"/>
    <n v="1"/>
    <s v="games"/>
    <s v="video games"/>
  </r>
  <r>
    <s v="Johnny Rocketfingers 3"/>
    <s v="A Point and Click Adventure on Steroids."/>
    <n v="390000"/>
    <n v="2716"/>
    <x v="2"/>
    <s v="US"/>
    <s v="USD"/>
    <d v="2014-10-15T07:05:48"/>
    <x v="2147"/>
    <n v="1416125148"/>
    <n v="1413356748"/>
    <b v="0"/>
    <n v="55"/>
    <b v="0"/>
    <s v="games/video games"/>
    <n v="6.9641025641025639E-3"/>
    <n v="49.38"/>
    <s v="games"/>
    <s v="video games"/>
  </r>
  <r>
    <s v="ZomBlock's"/>
    <s v="zomblock's is a online zombie survival game where you can craft new weapons,find food and water to keep yourself alive."/>
    <n v="100"/>
    <n v="2"/>
    <x v="2"/>
    <s v="GB"/>
    <s v="GBP"/>
    <d v="2015-03-03T17:36:22"/>
    <x v="2148"/>
    <n v="1427992582"/>
    <n v="1425404182"/>
    <b v="0"/>
    <n v="2"/>
    <b v="0"/>
    <s v="games/video games"/>
    <n v="0.02"/>
    <n v="1"/>
    <s v="games"/>
    <s v="video games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6-26T00:35:56"/>
    <x v="2149"/>
    <n v="1280534400"/>
    <n v="1277512556"/>
    <b v="0"/>
    <n v="0"/>
    <b v="0"/>
    <s v="games/video games"/>
    <n v="0"/>
    <e v="#DIV/0!"/>
    <s v="games"/>
    <s v="video games"/>
  </r>
  <r>
    <s v="The Unknown Door"/>
    <s v="A pixel styled open world detective game."/>
    <n v="50000"/>
    <n v="405"/>
    <x v="2"/>
    <s v="NO"/>
    <s v="NOK"/>
    <d v="2016-06-13T06:49:59"/>
    <x v="2150"/>
    <n v="1468392599"/>
    <n v="1465800599"/>
    <b v="0"/>
    <n v="4"/>
    <b v="0"/>
    <s v="games/video games"/>
    <n v="8.0999999999999996E-3"/>
    <n v="101.25"/>
    <s v="games"/>
    <s v="video games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5-30T20:20:14"/>
    <x v="2151"/>
    <n v="1467231614"/>
    <n v="1464639614"/>
    <b v="0"/>
    <n v="6"/>
    <b v="0"/>
    <s v="games/video games"/>
    <n v="2.6222222222222224E-3"/>
    <n v="19.670000000000002"/>
    <s v="games"/>
    <s v="video games"/>
  </r>
  <r>
    <s v="Space Shooter RPG+"/>
    <s v="Our game is going to be a space shooter that has RPG elements with New Game+! It will be unlike any space shooter ever played."/>
    <n v="30000"/>
    <n v="50"/>
    <x v="2"/>
    <s v="US"/>
    <s v="USD"/>
    <d v="2014-02-13T19:58:29"/>
    <x v="2152"/>
    <n v="1394909909"/>
    <n v="1392321509"/>
    <b v="0"/>
    <n v="4"/>
    <b v="0"/>
    <s v="games/video games"/>
    <n v="1.6666666666666668E-3"/>
    <n v="12.5"/>
    <s v="games"/>
    <s v="video games"/>
  </r>
  <r>
    <s v="It's The GOD Complex"/>
    <s v="Crowdfunding the Gamers Way. An online game with real world consequences.Do you dare to play? Can you turn the world around?"/>
    <n v="372625"/>
    <n v="34"/>
    <x v="2"/>
    <s v="US"/>
    <s v="USD"/>
    <d v="2014-12-01T21:51:58"/>
    <x v="2153"/>
    <n v="1420876740"/>
    <n v="1417470718"/>
    <b v="0"/>
    <n v="4"/>
    <b v="0"/>
    <s v="games/video games"/>
    <n v="9.1244548809124457E-5"/>
    <n v="8.5"/>
    <s v="games"/>
    <s v="video games"/>
  </r>
  <r>
    <s v="Demigods - Rise of the Children - Part 1 (Design)"/>
    <s v="A Real Time Strategy game based on Greek mythology in a fictional world."/>
    <n v="250"/>
    <n v="2"/>
    <x v="2"/>
    <s v="US"/>
    <s v="USD"/>
    <d v="2014-01-08T15:10:27"/>
    <x v="2154"/>
    <n v="1390921827"/>
    <n v="1389193827"/>
    <b v="0"/>
    <n v="2"/>
    <b v="0"/>
    <s v="games/video games"/>
    <n v="8.0000000000000002E-3"/>
    <n v="1"/>
    <s v="games"/>
    <s v="video games"/>
  </r>
  <r>
    <s v="VoxelMaze"/>
    <s v="A Level Editor, Turned up to eleven. Infinite creativity in one package, solo or with up to 16 of your friends."/>
    <n v="5000"/>
    <n v="115"/>
    <x v="2"/>
    <s v="GB"/>
    <s v="GBP"/>
    <d v="2016-03-01T17:56:25"/>
    <x v="2155"/>
    <n v="1459443385"/>
    <n v="1456854985"/>
    <b v="0"/>
    <n v="5"/>
    <b v="0"/>
    <s v="games/video games"/>
    <n v="2.3E-2"/>
    <n v="23"/>
    <s v="games"/>
    <s v="video games"/>
  </r>
  <r>
    <s v="Beyond Black Space"/>
    <s v="Captain and manage your ship along with your crew in this deep space adventure! (PC/Linux/Mac)"/>
    <n v="56000"/>
    <n v="1493"/>
    <x v="2"/>
    <s v="US"/>
    <s v="USD"/>
    <d v="2013-08-02T20:30:06"/>
    <x v="2156"/>
    <n v="1379363406"/>
    <n v="1375475406"/>
    <b v="0"/>
    <n v="83"/>
    <b v="0"/>
    <s v="games/video games"/>
    <n v="2.6660714285714284E-2"/>
    <n v="17.989999999999998"/>
    <s v="games"/>
    <s v="video games"/>
  </r>
  <r>
    <s v="Nin"/>
    <s v="Gamers and 90's fans unite in this small tale of epic proportions!"/>
    <n v="75000"/>
    <n v="21144"/>
    <x v="2"/>
    <s v="US"/>
    <s v="USD"/>
    <d v="2016-11-20T23:33:03"/>
    <x v="2157"/>
    <n v="1482479940"/>
    <n v="1479684783"/>
    <b v="0"/>
    <n v="57"/>
    <b v="0"/>
    <s v="games/video games"/>
    <n v="0.28192"/>
    <n v="370.95"/>
    <s v="games"/>
    <s v="video games"/>
  </r>
  <r>
    <s v="PerfectGolf"/>
    <s v="A next generation golf game with a course designer and a massively multiplayer online tour. Join the fun and help us create it"/>
    <n v="300000"/>
    <n v="19770.11"/>
    <x v="2"/>
    <s v="US"/>
    <s v="USD"/>
    <d v="2012-12-21T20:29:34"/>
    <x v="2158"/>
    <n v="1360009774"/>
    <n v="1356121774"/>
    <b v="0"/>
    <n v="311"/>
    <b v="0"/>
    <s v="games/video games"/>
    <n v="6.5900366666666668E-2"/>
    <n v="63.57"/>
    <s v="games"/>
    <s v="video games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6-16T17:32:54"/>
    <x v="2159"/>
    <n v="1310837574"/>
    <n v="1308245574"/>
    <b v="0"/>
    <n v="2"/>
    <b v="0"/>
    <s v="games/video games"/>
    <n v="7.2222222222222219E-3"/>
    <n v="13"/>
    <s v="games"/>
    <s v="video games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d v="2012-04-19T17:05:05"/>
    <x v="2160"/>
    <n v="1337447105"/>
    <n v="1334855105"/>
    <b v="0"/>
    <n v="16"/>
    <b v="0"/>
    <s v="games/video games"/>
    <n v="8.5000000000000006E-3"/>
    <n v="5.31"/>
    <s v="games"/>
    <s v="video games"/>
  </r>
  <r>
    <s v="CallMeGhost DEBUT ALBUM preorder!"/>
    <s v="We're trying to fund hard copies of our debut album!"/>
    <n v="400"/>
    <n v="463"/>
    <x v="0"/>
    <s v="US"/>
    <s v="USD"/>
    <d v="2015-08-24T20:27:39"/>
    <x v="2161"/>
    <n v="1443040059"/>
    <n v="1440448059"/>
    <b v="0"/>
    <n v="13"/>
    <b v="1"/>
    <s v="music/rock"/>
    <n v="1.1575"/>
    <n v="35.619999999999997"/>
    <s v="music"/>
    <s v="rock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6-23T18:23:11"/>
    <x v="2162"/>
    <n v="1406226191"/>
    <n v="1403547791"/>
    <b v="0"/>
    <n v="58"/>
    <b v="1"/>
    <s v="music/rock"/>
    <n v="1.1226666666666667"/>
    <n v="87.1"/>
    <s v="music"/>
    <s v="rock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4-17T21:35:20"/>
    <x v="2163"/>
    <n v="1433735400"/>
    <n v="1429306520"/>
    <b v="0"/>
    <n v="44"/>
    <b v="1"/>
    <s v="music/rock"/>
    <n v="1.3220000000000001"/>
    <n v="75.11"/>
    <s v="music"/>
    <s v="rock"/>
  </r>
  <r>
    <s v="Rosaline debut record"/>
    <s v="South Florida roots country/rock outfit's long awaited debut record"/>
    <n v="5500"/>
    <n v="5645"/>
    <x v="0"/>
    <s v="US"/>
    <s v="USD"/>
    <d v="2016-05-25T17:13:34"/>
    <x v="2164"/>
    <n v="1466827140"/>
    <n v="1464196414"/>
    <b v="0"/>
    <n v="83"/>
    <b v="1"/>
    <s v="music/rock"/>
    <n v="1.0263636363636364"/>
    <n v="68.010000000000005"/>
    <s v="music"/>
    <s v="rock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3-09T16:00:35"/>
    <x v="2165"/>
    <n v="1460127635"/>
    <n v="1457539235"/>
    <b v="0"/>
    <n v="117"/>
    <b v="1"/>
    <s v="music/rock"/>
    <n v="1.3864000000000001"/>
    <n v="29.62"/>
    <s v="music"/>
    <s v="rock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0-21T20:06:58"/>
    <x v="2166"/>
    <n v="1417813618"/>
    <n v="1413922018"/>
    <b v="0"/>
    <n v="32"/>
    <b v="1"/>
    <s v="music/rock"/>
    <n v="1.466"/>
    <n v="91.63"/>
    <s v="music"/>
    <s v="rock"/>
  </r>
  <r>
    <s v="Planes and Planets needs to get their EP finished!!"/>
    <s v="We need YOUR HELP to take one more step to this make release sound amazing!"/>
    <n v="150"/>
    <n v="180"/>
    <x v="0"/>
    <s v="US"/>
    <s v="USD"/>
    <d v="2012-09-01T01:35:37"/>
    <x v="2167"/>
    <n v="1347672937"/>
    <n v="1346463337"/>
    <b v="0"/>
    <n v="8"/>
    <b v="1"/>
    <s v="music/rock"/>
    <n v="1.2"/>
    <n v="22.5"/>
    <s v="music"/>
    <s v="rock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1-10T14:24:21"/>
    <x v="2168"/>
    <n v="1486702800"/>
    <n v="1484058261"/>
    <b v="0"/>
    <n v="340"/>
    <b v="1"/>
    <s v="music/rock"/>
    <n v="1.215816111111111"/>
    <n v="64.37"/>
    <s v="music"/>
    <s v="rock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2-27T16:49:11"/>
    <x v="2169"/>
    <n v="1488473351"/>
    <n v="1488214151"/>
    <b v="0"/>
    <n v="7"/>
    <b v="1"/>
    <s v="music/rock"/>
    <n v="1"/>
    <n v="21.86"/>
    <s v="music"/>
    <s v="rock"/>
  </r>
  <r>
    <s v="STETSON'S NEW EP"/>
    <s v="We are a hard rock band from Northern California trying to raise $350 for our next EP. Be a part of our journey!"/>
    <n v="350"/>
    <n v="633"/>
    <x v="0"/>
    <s v="US"/>
    <s v="USD"/>
    <d v="2015-07-13T18:00:22"/>
    <x v="2170"/>
    <n v="1440266422"/>
    <n v="1436810422"/>
    <b v="0"/>
    <n v="19"/>
    <b v="1"/>
    <s v="music/rock"/>
    <n v="1.8085714285714285"/>
    <n v="33.32"/>
    <s v="music"/>
    <s v="rock"/>
  </r>
  <r>
    <s v="Brainspoonâ€™s New Record"/>
    <s v="Like records? We do, too! Help this Los Angeles based rock 'n' roll band get their new album out on vinyl!"/>
    <n v="4000"/>
    <n v="4243"/>
    <x v="0"/>
    <s v="US"/>
    <s v="USD"/>
    <d v="2015-05-17T22:58:15"/>
    <x v="2171"/>
    <n v="1434949200"/>
    <n v="1431903495"/>
    <b v="0"/>
    <n v="47"/>
    <b v="1"/>
    <s v="music/rock"/>
    <n v="1.0607500000000001"/>
    <n v="90.28"/>
    <s v="music"/>
    <s v="rock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3-19T13:55:20"/>
    <x v="2172"/>
    <n v="1429365320"/>
    <n v="1426773320"/>
    <b v="0"/>
    <n v="13"/>
    <b v="1"/>
    <s v="music/rock"/>
    <n v="1"/>
    <n v="76.92"/>
    <s v="music"/>
    <s v="rock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8-09T16:37:23"/>
    <x v="2173"/>
    <n v="1378785540"/>
    <n v="1376066243"/>
    <b v="0"/>
    <n v="90"/>
    <b v="1"/>
    <s v="music/rock"/>
    <n v="1.2692857142857144"/>
    <n v="59.23"/>
    <s v="music"/>
    <s v="rock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d v="2016-04-05T13:01:47"/>
    <x v="2174"/>
    <n v="1462453307"/>
    <n v="1459861307"/>
    <b v="0"/>
    <n v="63"/>
    <b v="1"/>
    <s v="music/rock"/>
    <n v="1.0297499999999999"/>
    <n v="65.38"/>
    <s v="music"/>
    <s v="rock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14T00:13:06"/>
    <x v="2175"/>
    <n v="1469059986"/>
    <n v="1468455186"/>
    <b v="0"/>
    <n v="26"/>
    <b v="1"/>
    <s v="music/rock"/>
    <n v="2.5"/>
    <n v="67.31"/>
    <s v="music"/>
    <s v="rock"/>
  </r>
  <r>
    <s v="Mike Farley Band - New Album!"/>
    <s v="The Mike Farley Band has re-assembled its original line up and needs your help to make a new full-length album!"/>
    <n v="5000"/>
    <n v="6301"/>
    <x v="0"/>
    <s v="US"/>
    <s v="USD"/>
    <d v="2015-04-02T15:11:49"/>
    <x v="2176"/>
    <n v="1430579509"/>
    <n v="1427987509"/>
    <b v="0"/>
    <n v="71"/>
    <b v="1"/>
    <s v="music/rock"/>
    <n v="1.2602"/>
    <n v="88.75"/>
    <s v="music"/>
    <s v="rock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5-12T06:01:07"/>
    <x v="2177"/>
    <n v="1465192867"/>
    <n v="1463032867"/>
    <b v="0"/>
    <n v="38"/>
    <b v="1"/>
    <s v="music/rock"/>
    <n v="1.0012000000000001"/>
    <n v="65.87"/>
    <s v="music"/>
    <s v="rock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6-12-19T15:16:37"/>
    <x v="2178"/>
    <n v="1484752597"/>
    <n v="1482160597"/>
    <b v="0"/>
    <n v="859"/>
    <b v="1"/>
    <s v="music/rock"/>
    <n v="1.3864000000000001"/>
    <n v="40.35"/>
    <s v="music"/>
    <s v="rock"/>
  </r>
  <r>
    <s v="Woodhouse EP"/>
    <s v="Woodhouse is making an EP!  If you are a fan of whiskey and loud guitars, contribute to the cause!"/>
    <n v="1000"/>
    <n v="1614"/>
    <x v="0"/>
    <s v="US"/>
    <s v="USD"/>
    <d v="2015-03-12T04:06:32"/>
    <x v="2179"/>
    <n v="1428725192"/>
    <n v="1426133192"/>
    <b v="0"/>
    <n v="21"/>
    <b v="1"/>
    <s v="music/rock"/>
    <n v="1.6140000000000001"/>
    <n v="76.86"/>
    <s v="music"/>
    <s v="rock"/>
  </r>
  <r>
    <s v="FOUR STAR MARY &quot;PIECES&quot;"/>
    <s v="Help fund the new record by independent alternative rockers FOUR STAR MARY &quot;PIECES&quot;"/>
    <n v="5000"/>
    <n v="5359.21"/>
    <x v="0"/>
    <s v="US"/>
    <s v="USD"/>
    <d v="2015-10-02T16:04:28"/>
    <x v="2180"/>
    <n v="1447434268"/>
    <n v="1443801868"/>
    <b v="0"/>
    <n v="78"/>
    <b v="1"/>
    <s v="music/rock"/>
    <n v="1.071842"/>
    <n v="68.709999999999994"/>
    <s v="music"/>
    <s v="rock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07T00:07:33"/>
    <x v="2181"/>
    <n v="1487635653"/>
    <n v="1486426053"/>
    <b v="0"/>
    <n v="53"/>
    <b v="1"/>
    <s v="games/tabletop games"/>
    <n v="1.5309999999999999"/>
    <n v="57.77"/>
    <s v="games"/>
    <s v="tabletop games"/>
  </r>
  <r>
    <s v="Broken World - A Post-Apocalypse Tabletop RPG"/>
    <s v="An incredibly comprehensive tabletop rpg book for the post apocalypse, inspired by Dungeon World."/>
    <n v="3000"/>
    <n v="15725"/>
    <x v="0"/>
    <s v="CA"/>
    <s v="CAD"/>
    <d v="2014-08-28T21:37:05"/>
    <x v="2182"/>
    <n v="1412285825"/>
    <n v="1409261825"/>
    <b v="0"/>
    <n v="356"/>
    <b v="1"/>
    <s v="games/tabletop games"/>
    <n v="5.2416666666666663"/>
    <n v="44.17"/>
    <s v="games"/>
    <s v="tabletop games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1-10T08:46:17"/>
    <x v="2183"/>
    <n v="1486616400"/>
    <n v="1484037977"/>
    <b v="0"/>
    <n v="279"/>
    <b v="1"/>
    <s v="games/tabletop games"/>
    <n v="4.8927777777777779"/>
    <n v="31.57"/>
    <s v="games"/>
    <s v="tabletop games"/>
  </r>
  <r>
    <s v="Liguria"/>
    <s v="Trading beautiful colors on behalf of the bishop! Become the best merchant of the Fresco World in this innovative game by Queen Games."/>
    <n v="10000"/>
    <n v="28474"/>
    <x v="0"/>
    <s v="US"/>
    <s v="USD"/>
    <d v="2016-01-11T16:34:01"/>
    <x v="2184"/>
    <n v="1453737600"/>
    <n v="1452530041"/>
    <b v="1"/>
    <n v="266"/>
    <b v="1"/>
    <s v="games/tabletop games"/>
    <n v="2.8473999999999999"/>
    <n v="107.05"/>
    <s v="games"/>
    <s v="tabletop games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2-14T08:23:59"/>
    <x v="2185"/>
    <n v="1364286239"/>
    <n v="1360830239"/>
    <b v="0"/>
    <n v="623"/>
    <b v="1"/>
    <s v="games/tabletop games"/>
    <n v="18.569700000000001"/>
    <n v="149.03"/>
    <s v="games"/>
    <s v="tabletop games"/>
  </r>
  <r>
    <s v="Latitude 90Â° : The Origin"/>
    <s v="The real-time digital social deduction game where there's no moderator, no sleeping, and no dying."/>
    <n v="20000"/>
    <n v="21935"/>
    <x v="0"/>
    <s v="US"/>
    <s v="USD"/>
    <d v="2016-08-01T14:45:43"/>
    <x v="2186"/>
    <n v="1473213600"/>
    <n v="1470062743"/>
    <b v="0"/>
    <n v="392"/>
    <b v="1"/>
    <s v="games/tabletop games"/>
    <n v="1.0967499999999999"/>
    <n v="55.96"/>
    <s v="games"/>
    <s v="tabletop games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3-05T05:01:06"/>
    <x v="2187"/>
    <n v="1428033540"/>
    <n v="1425531666"/>
    <b v="1"/>
    <n v="3562"/>
    <b v="1"/>
    <s v="games/tabletop games"/>
    <n v="10.146425000000001"/>
    <n v="56.97"/>
    <s v="games"/>
    <s v="tabletop games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09-20T14:04:01"/>
    <x v="2188"/>
    <n v="1477414800"/>
    <n v="1474380241"/>
    <b v="0"/>
    <n v="514"/>
    <b v="1"/>
    <s v="games/tabletop games"/>
    <n v="4.1217692027666546"/>
    <n v="44.06"/>
    <s v="games"/>
    <s v="tabletop games"/>
  </r>
  <r>
    <s v="Odyssey: ARGONAUTS"/>
    <s v="Help me fund the Argonauts! Sculpted by Dave Kidd, based on concept art from Roberto Cirillo, created by Fet Milner and myself!"/>
    <n v="1200"/>
    <n v="6039"/>
    <x v="0"/>
    <s v="GB"/>
    <s v="GBP"/>
    <d v="2016-04-07T18:55:00"/>
    <x v="2189"/>
    <n v="1461276000"/>
    <n v="1460055300"/>
    <b v="0"/>
    <n v="88"/>
    <b v="1"/>
    <s v="games/tabletop games"/>
    <n v="5.0324999999999998"/>
    <n v="68.63"/>
    <s v="games"/>
    <s v="tabletop games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2-17T15:00:04"/>
    <x v="2190"/>
    <n v="1458716340"/>
    <n v="1455721204"/>
    <b v="0"/>
    <n v="537"/>
    <b v="1"/>
    <s v="games/tabletop games"/>
    <n v="1.8461052631578947"/>
    <n v="65.319999999999993"/>
    <s v="games"/>
    <s v="tabletop games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02T20:00:27"/>
    <x v="2191"/>
    <n v="1487102427"/>
    <n v="1486065627"/>
    <b v="0"/>
    <n v="25"/>
    <b v="1"/>
    <s v="games/tabletop games"/>
    <n v="1.1973333333333334"/>
    <n v="35.92"/>
    <s v="games"/>
    <s v="tabletop games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1-17T20:25:44"/>
    <x v="2192"/>
    <n v="1481842800"/>
    <n v="1479414344"/>
    <b v="0"/>
    <n v="3238"/>
    <b v="1"/>
    <s v="games/tabletop games"/>
    <n v="10.812401666666668"/>
    <n v="40.07"/>
    <s v="games"/>
    <s v="tabletop games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0-21T09:44:32"/>
    <x v="2193"/>
    <n v="1479704340"/>
    <n v="1477043072"/>
    <b v="0"/>
    <n v="897"/>
    <b v="1"/>
    <s v="games/tabletop games"/>
    <n v="4.5237333333333334"/>
    <n v="75.650000000000006"/>
    <s v="games"/>
    <s v="tabletop games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d v="2016-02-25T18:11:30"/>
    <x v="2194"/>
    <n v="1459012290"/>
    <n v="1456423890"/>
    <b v="0"/>
    <n v="878"/>
    <b v="1"/>
    <s v="games/tabletop games"/>
    <n v="5.3737000000000004"/>
    <n v="61.2"/>
    <s v="games"/>
    <s v="tabletop games"/>
  </r>
  <r>
    <s v="Purgatoria: City of Angels"/>
    <s v="A gritty, noir tabletop RPG with a fast-paced combo-based battle system."/>
    <n v="4600"/>
    <n v="5535"/>
    <x v="0"/>
    <s v="US"/>
    <s v="USD"/>
    <d v="2015-07-12T18:31:40"/>
    <x v="2195"/>
    <n v="1439317900"/>
    <n v="1436725900"/>
    <b v="0"/>
    <n v="115"/>
    <b v="1"/>
    <s v="games/tabletop games"/>
    <n v="1.2032608695652174"/>
    <n v="48.13"/>
    <s v="games"/>
    <s v="tabletop games"/>
  </r>
  <r>
    <s v="LACORSA Grand Prix Game (relaunch)"/>
    <s v="Race your friends in style with this classic Grand Prix game."/>
    <n v="14000"/>
    <n v="15937"/>
    <x v="0"/>
    <s v="US"/>
    <s v="USD"/>
    <d v="2016-11-01T11:41:42"/>
    <x v="2196"/>
    <n v="1480662000"/>
    <n v="1478000502"/>
    <b v="0"/>
    <n v="234"/>
    <b v="1"/>
    <s v="games/tabletop games"/>
    <n v="1.1383571428571428"/>
    <n v="68.11"/>
    <s v="games"/>
    <s v="tabletop games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1-29T14:00:59"/>
    <x v="2197"/>
    <n v="1425132059"/>
    <n v="1422540059"/>
    <b v="0"/>
    <n v="4330"/>
    <b v="1"/>
    <s v="games/tabletop games"/>
    <n v="9.5103109999999997"/>
    <n v="65.89"/>
    <s v="games"/>
    <s v="tabletop games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0-15T12:20:00"/>
    <x v="2198"/>
    <n v="1447507200"/>
    <n v="1444911600"/>
    <b v="0"/>
    <n v="651"/>
    <b v="1"/>
    <s v="games/tabletop games"/>
    <n v="1.3289249999999999"/>
    <n v="81.650000000000006"/>
    <s v="games"/>
    <s v="tabletop games"/>
  </r>
  <r>
    <s v="Decadolo. Flip it!"/>
    <s v="A new strategic board game designed to flip out your opponent."/>
    <n v="9000"/>
    <n v="13228"/>
    <x v="0"/>
    <s v="IE"/>
    <s v="EUR"/>
    <d v="2015-09-15T09:59:58"/>
    <x v="2199"/>
    <n v="1444903198"/>
    <n v="1442311198"/>
    <b v="1"/>
    <n v="251"/>
    <b v="1"/>
    <s v="games/tabletop games"/>
    <n v="1.4697777777777778"/>
    <n v="52.7"/>
    <s v="games"/>
    <s v="tabletop games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6-08T15:01:08"/>
    <x v="2200"/>
    <n v="1436151600"/>
    <n v="1433775668"/>
    <b v="0"/>
    <n v="263"/>
    <b v="1"/>
    <s v="games/tabletop games"/>
    <n v="5.4215"/>
    <n v="41.23"/>
    <s v="games"/>
    <s v="tabletop games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02T20:19:25"/>
    <x v="2201"/>
    <n v="1358367565"/>
    <n v="1357157965"/>
    <b v="0"/>
    <n v="28"/>
    <b v="1"/>
    <s v="music/electronic music"/>
    <n v="3.8271818181818182"/>
    <n v="15.04"/>
    <s v="music"/>
    <s v="electronic music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0-02T20:22:48"/>
    <x v="2202"/>
    <n v="1351801368"/>
    <n v="1349209368"/>
    <b v="0"/>
    <n v="721"/>
    <b v="1"/>
    <s v="music/electronic music"/>
    <n v="7.0418124999999998"/>
    <n v="39.07"/>
    <s v="music"/>
    <s v="electronic music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8-25T20:38:02"/>
    <x v="2203"/>
    <n v="1443127082"/>
    <n v="1440535082"/>
    <b v="0"/>
    <n v="50"/>
    <b v="1"/>
    <s v="music/electronic music"/>
    <n v="1.0954999999999999"/>
    <n v="43.82"/>
    <s v="music"/>
    <s v="electronic music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2-07T07:28:39"/>
    <x v="2204"/>
    <n v="1362814119"/>
    <n v="1360222119"/>
    <b v="0"/>
    <n v="73"/>
    <b v="1"/>
    <s v="music/electronic music"/>
    <n v="1.3286666666666667"/>
    <n v="27.3"/>
    <s v="music"/>
    <s v="electronic music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5-02T19:43:09"/>
    <x v="2205"/>
    <n v="1338579789"/>
    <n v="1335987789"/>
    <b v="0"/>
    <n v="27"/>
    <b v="1"/>
    <s v="music/electronic music"/>
    <n v="1.52"/>
    <n v="42.22"/>
    <s v="music"/>
    <s v="electronic music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3-29T06:10:24"/>
    <x v="2206"/>
    <n v="1334556624"/>
    <n v="1333001424"/>
    <b v="0"/>
    <n v="34"/>
    <b v="1"/>
    <s v="music/electronic music"/>
    <n v="1.0272727272727273"/>
    <n v="33.24"/>
    <s v="music"/>
    <s v="electronic music"/>
  </r>
  <r>
    <s v="Piece of Happy"/>
    <s v="Each piece has a story behind it. Not of some life drama but of an experience you live whilst listening; Happiness evoking"/>
    <n v="2000"/>
    <n v="2000"/>
    <x v="0"/>
    <s v="US"/>
    <s v="USD"/>
    <d v="2013-10-17T04:39:33"/>
    <x v="2207"/>
    <n v="1384580373"/>
    <n v="1381984773"/>
    <b v="0"/>
    <n v="7"/>
    <b v="1"/>
    <s v="music/electronic music"/>
    <n v="1"/>
    <n v="285.70999999999998"/>
    <s v="music"/>
    <s v="electronic music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2-07T21:10:26"/>
    <x v="2208"/>
    <n v="1333771200"/>
    <n v="1328649026"/>
    <b v="0"/>
    <n v="24"/>
    <b v="1"/>
    <s v="music/electronic music"/>
    <n v="1.016"/>
    <n v="42.33"/>
    <s v="music"/>
    <s v="electronic music"/>
  </r>
  <r>
    <s v="NYPC's North American (+ Colombia!) Tour May 2014 - Part 2"/>
    <s v="Support us and pledge for rewards on our new bigger Tour of the US, Canada and Colombia!"/>
    <n v="500"/>
    <n v="754"/>
    <x v="0"/>
    <s v="GB"/>
    <s v="GBP"/>
    <d v="2014-04-03T11:30:44"/>
    <x v="2209"/>
    <n v="1397516400"/>
    <n v="1396524644"/>
    <b v="0"/>
    <n v="15"/>
    <b v="1"/>
    <s v="music/electronic music"/>
    <n v="1.508"/>
    <n v="50.27"/>
    <s v="music"/>
    <s v="electronic music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2-17T01:35:10"/>
    <x v="2210"/>
    <n v="1334424960"/>
    <n v="1329442510"/>
    <b v="0"/>
    <n v="72"/>
    <b v="1"/>
    <s v="music/electronic music"/>
    <n v="1.11425"/>
    <n v="61.9"/>
    <s v="music"/>
    <s v="electronic music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3-18T18:50:25"/>
    <x v="2211"/>
    <n v="1397113140"/>
    <n v="1395168625"/>
    <b v="0"/>
    <n v="120"/>
    <b v="1"/>
    <s v="music/electronic music"/>
    <n v="1.956"/>
    <n v="40.75"/>
    <s v="music"/>
    <s v="electronic music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0-01T17:56:17"/>
    <x v="2212"/>
    <n v="1383526800"/>
    <n v="1380650177"/>
    <b v="0"/>
    <n v="123"/>
    <b v="1"/>
    <s v="music/electronic music"/>
    <n v="1.1438333333333333"/>
    <n v="55.8"/>
    <s v="music"/>
    <s v="electronic music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4-15T19:49:39"/>
    <x v="2213"/>
    <n v="1431719379"/>
    <n v="1429127379"/>
    <b v="0"/>
    <n v="1"/>
    <b v="1"/>
    <s v="music/electronic music"/>
    <n v="2"/>
    <n v="10"/>
    <s v="music"/>
    <s v="electronic music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1-07T19:00:48"/>
    <x v="2214"/>
    <n v="1391713248"/>
    <n v="1389121248"/>
    <b v="0"/>
    <n v="24"/>
    <b v="1"/>
    <s v="music/electronic music"/>
    <n v="2.9250166666666666"/>
    <n v="73.13"/>
    <s v="music"/>
    <s v="electronic music"/>
  </r>
  <r>
    <s v="&quot;Something to See, Not to Say&quot; - Anemometer's First EP Album"/>
    <s v="Ambient Electro Grind-fest!"/>
    <n v="550"/>
    <n v="860"/>
    <x v="0"/>
    <s v="US"/>
    <s v="USD"/>
    <d v="2012-02-19T17:12:52"/>
    <x v="2215"/>
    <n v="1331621940"/>
    <n v="1329671572"/>
    <b v="0"/>
    <n v="33"/>
    <b v="1"/>
    <s v="music/electronic music"/>
    <n v="1.5636363636363637"/>
    <n v="26.06"/>
    <s v="music"/>
    <s v="electronic music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09T18:02:25"/>
    <x v="2216"/>
    <n v="1437674545"/>
    <n v="1436464945"/>
    <b v="0"/>
    <n v="14"/>
    <b v="1"/>
    <s v="music/electronic music"/>
    <n v="1.0566666666666666"/>
    <n v="22.64"/>
    <s v="music"/>
    <s v="electronic music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0-22T18:38:33"/>
    <x v="2217"/>
    <n v="1446451200"/>
    <n v="1445539113"/>
    <b v="0"/>
    <n v="9"/>
    <b v="1"/>
    <s v="music/electronic music"/>
    <n v="1.0119047619047619"/>
    <n v="47.22"/>
    <s v="music"/>
    <s v="electronic music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06T19:29:43"/>
    <x v="2218"/>
    <n v="1346198400"/>
    <n v="1344281383"/>
    <b v="0"/>
    <n v="76"/>
    <b v="1"/>
    <s v="music/electronic music"/>
    <n v="1.2283299999999999"/>
    <n v="32.32"/>
    <s v="music"/>
    <s v="electronic music"/>
  </r>
  <r>
    <s v="Moments by eBurner"/>
    <s v="An album that illustrates events in our lives, whether trivial or significant, through the tones of electronic music."/>
    <n v="1000"/>
    <n v="1015"/>
    <x v="0"/>
    <s v="US"/>
    <s v="USD"/>
    <d v="2015-07-20T17:15:12"/>
    <x v="2219"/>
    <n v="1440004512"/>
    <n v="1437412512"/>
    <b v="0"/>
    <n v="19"/>
    <b v="1"/>
    <s v="music/electronic music"/>
    <n v="1.0149999999999999"/>
    <n v="53.42"/>
    <s v="music"/>
    <s v="electronic music"/>
  </r>
  <r>
    <s v="Be Part of Darkpine's Debut EP"/>
    <s v="Darkpine is recording and releasing a 5-track EP within the coming months this summer and hopes for your support."/>
    <n v="3500"/>
    <n v="3540"/>
    <x v="0"/>
    <s v="US"/>
    <s v="USD"/>
    <d v="2013-06-27T01:27:16"/>
    <x v="2220"/>
    <n v="1374888436"/>
    <n v="1372296436"/>
    <b v="0"/>
    <n v="69"/>
    <b v="1"/>
    <s v="music/electronic music"/>
    <n v="1.0114285714285713"/>
    <n v="51.3"/>
    <s v="music"/>
    <s v="electronic music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3-23T16:00:09"/>
    <x v="2221"/>
    <n v="1461369600"/>
    <n v="1458748809"/>
    <b v="0"/>
    <n v="218"/>
    <b v="1"/>
    <s v="games/tabletop games"/>
    <n v="1.0811999999999999"/>
    <n v="37.200000000000003"/>
    <s v="games"/>
    <s v="tabletop games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1-12-29T18:54:07"/>
    <x v="2222"/>
    <n v="1327776847"/>
    <n v="1325184847"/>
    <b v="0"/>
    <n v="30"/>
    <b v="1"/>
    <s v="games/tabletop games"/>
    <n v="1.6259999999999999"/>
    <n v="27.1"/>
    <s v="games"/>
    <s v="tabletop games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5-28T15:22:48"/>
    <x v="2223"/>
    <n v="1435418568"/>
    <n v="1432826568"/>
    <b v="0"/>
    <n v="100"/>
    <b v="1"/>
    <s v="games/tabletop games"/>
    <n v="1.0580000000000001"/>
    <n v="206.31"/>
    <s v="games"/>
    <s v="tabletop games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01T16:01:15"/>
    <x v="2224"/>
    <n v="1477767600"/>
    <n v="1475337675"/>
    <b v="0"/>
    <n v="296"/>
    <b v="1"/>
    <s v="games/tabletop games"/>
    <n v="2.4315000000000002"/>
    <n v="82.15"/>
    <s v="games"/>
    <s v="tabletop games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8-22T19:00:15"/>
    <x v="2225"/>
    <n v="1411326015"/>
    <n v="1408734015"/>
    <b v="0"/>
    <n v="1204"/>
    <b v="1"/>
    <s v="games/tabletop games"/>
    <n v="9.4483338095238096"/>
    <n v="164.8"/>
    <s v="games"/>
    <s v="tabletop games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1-12T19:10:22"/>
    <x v="2226"/>
    <n v="1455253140"/>
    <n v="1452625822"/>
    <b v="0"/>
    <n v="321"/>
    <b v="1"/>
    <s v="games/tabletop games"/>
    <n v="1.0846283333333333"/>
    <n v="60.82"/>
    <s v="games"/>
    <s v="tabletop games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0-14T19:22:35"/>
    <x v="2227"/>
    <n v="1384374155"/>
    <n v="1381778555"/>
    <b v="0"/>
    <n v="301"/>
    <b v="1"/>
    <s v="games/tabletop games"/>
    <n v="1.5737692307692308"/>
    <n v="67.97"/>
    <s v="games"/>
    <s v="tabletop games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7-17T06:40:36"/>
    <x v="2228"/>
    <n v="1439707236"/>
    <n v="1437115236"/>
    <b v="0"/>
    <n v="144"/>
    <b v="1"/>
    <s v="games/tabletop games"/>
    <n v="11.744899999999999"/>
    <n v="81.56"/>
    <s v="games"/>
    <s v="tabletop games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7-29T15:56:31"/>
    <x v="2229"/>
    <n v="1378180800"/>
    <n v="1375113391"/>
    <b v="0"/>
    <n v="539"/>
    <b v="1"/>
    <s v="games/tabletop games"/>
    <n v="1.7104755366949576"/>
    <n v="25.43"/>
    <s v="games"/>
    <s v="tabletop games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3-26T21:08:47"/>
    <x v="2230"/>
    <n v="1398460127"/>
    <n v="1395868127"/>
    <b v="0"/>
    <n v="498"/>
    <b v="1"/>
    <s v="games/tabletop games"/>
    <n v="1.2595294117647058"/>
    <n v="21.5"/>
    <s v="games"/>
    <s v="tabletop games"/>
  </r>
  <r>
    <s v="Kingdom"/>
    <s v="A game about communities by Ben Robbins, creator of Microscope. Do you change the Kingdom or does the Kingdom change you?"/>
    <n v="2500"/>
    <n v="30303.24"/>
    <x v="0"/>
    <s v="US"/>
    <s v="USD"/>
    <d v="2013-05-29T21:51:41"/>
    <x v="2231"/>
    <n v="1372136400"/>
    <n v="1369864301"/>
    <b v="0"/>
    <n v="1113"/>
    <b v="1"/>
    <s v="games/tabletop games"/>
    <n v="12.121296000000001"/>
    <n v="27.23"/>
    <s v="games"/>
    <s v="tabletop games"/>
  </r>
  <r>
    <s v="Backstory Cards"/>
    <s v="Backstory Cards help you and your friends create vibrant backstories for roleplaying games, no matter the system or genre."/>
    <n v="5000"/>
    <n v="24790"/>
    <x v="0"/>
    <s v="US"/>
    <s v="USD"/>
    <d v="2014-06-16T19:03:28"/>
    <x v="2232"/>
    <n v="1405738800"/>
    <n v="1402945408"/>
    <b v="0"/>
    <n v="988"/>
    <b v="1"/>
    <s v="games/tabletop games"/>
    <n v="4.9580000000000002"/>
    <n v="25.09"/>
    <s v="games"/>
    <s v="tabletop games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1-23T09:05:39"/>
    <x v="2233"/>
    <n v="1450051200"/>
    <n v="1448269539"/>
    <b v="0"/>
    <n v="391"/>
    <b v="1"/>
    <s v="games/tabletop games"/>
    <n v="3.3203999999999998"/>
    <n v="21.23"/>
    <s v="games"/>
    <s v="tabletop games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6-12-06T19:47:27"/>
    <x v="2234"/>
    <n v="1483645647"/>
    <n v="1481053647"/>
    <b v="0"/>
    <n v="28"/>
    <b v="1"/>
    <s v="games/tabletop games"/>
    <n v="11.65"/>
    <n v="41.61"/>
    <s v="games"/>
    <s v="tabletop games"/>
  </r>
  <r>
    <s v="Miniature Scenery Terrain for Tabletop gaming and Wargames"/>
    <s v="An amazing set of sceneries to create unique atmospheres for your tabletop gaming."/>
    <n v="13000"/>
    <n v="19931"/>
    <x v="0"/>
    <s v="CA"/>
    <s v="CAD"/>
    <d v="2015-02-27T00:31:51"/>
    <x v="2235"/>
    <n v="1427585511"/>
    <n v="1424997111"/>
    <b v="0"/>
    <n v="147"/>
    <b v="1"/>
    <s v="games/tabletop games"/>
    <n v="1.5331538461538461"/>
    <n v="135.59"/>
    <s v="games"/>
    <s v="tabletop games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1-02T14:48:43"/>
    <x v="2236"/>
    <n v="1454338123"/>
    <n v="1451746123"/>
    <b v="0"/>
    <n v="680"/>
    <b v="1"/>
    <s v="games/tabletop games"/>
    <n v="5.3710714285714287"/>
    <n v="22.12"/>
    <s v="games"/>
    <s v="tabletop games"/>
  </r>
  <r>
    <s v="Monster Mansion"/>
    <s v="A real-time cooperative adventure for 2-8 players. Defeat legendary monsters to earn gold and escape before the time RUNS OUT!"/>
    <n v="18000"/>
    <n v="63527"/>
    <x v="0"/>
    <s v="US"/>
    <s v="USD"/>
    <d v="2014-10-03T00:04:43"/>
    <x v="2237"/>
    <n v="1415779140"/>
    <n v="1412294683"/>
    <b v="0"/>
    <n v="983"/>
    <b v="1"/>
    <s v="games/tabletop games"/>
    <n v="3.5292777777777777"/>
    <n v="64.63"/>
    <s v="games"/>
    <s v="tabletop games"/>
  </r>
  <r>
    <s v="28mm Fantasy Miniature range Feral Orcs!"/>
    <s v="28mm Fantasy Miniature Range in leadfree white metal: Orcs, wolves and more."/>
    <n v="4000"/>
    <n v="5496"/>
    <x v="0"/>
    <s v="DE"/>
    <s v="EUR"/>
    <d v="2017-02-08T14:55:16"/>
    <x v="2238"/>
    <n v="1489157716"/>
    <n v="1486565716"/>
    <b v="0"/>
    <n v="79"/>
    <b v="1"/>
    <s v="games/tabletop games"/>
    <n v="1.3740000000000001"/>
    <n v="69.569999999999993"/>
    <s v="games"/>
    <s v="tabletop games"/>
  </r>
  <r>
    <s v="Pro Tabletop Gaming Audio Collection"/>
    <s v="Next stretch goal unlocks at $33,000 and/or 500 backers unlocks 2 bonus stretch goals."/>
    <n v="25000"/>
    <n v="32006.67"/>
    <x v="0"/>
    <s v="US"/>
    <s v="USD"/>
    <d v="2013-10-25T23:00:14"/>
    <x v="2239"/>
    <n v="1385870520"/>
    <n v="1382742014"/>
    <b v="0"/>
    <n v="426"/>
    <b v="1"/>
    <s v="games/tabletop games"/>
    <n v="1.2802667999999999"/>
    <n v="75.13"/>
    <s v="games"/>
    <s v="tabletop games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3-23T19:49:04"/>
    <x v="2240"/>
    <n v="1461354544"/>
    <n v="1458762544"/>
    <b v="0"/>
    <n v="96"/>
    <b v="1"/>
    <s v="games/tabletop games"/>
    <n v="2.7067999999999999"/>
    <n v="140.97999999999999"/>
    <s v="games"/>
    <s v="tabletop games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1-31T19:51:40"/>
    <x v="2241"/>
    <n v="1488484300"/>
    <n v="1485892300"/>
    <b v="0"/>
    <n v="163"/>
    <b v="1"/>
    <s v="games/tabletop games"/>
    <n v="8.0640000000000001"/>
    <n v="49.47"/>
    <s v="games"/>
    <s v="tabletop games"/>
  </r>
  <r>
    <s v="The Princess Bride Playing Cards from USPCC"/>
    <s v="Inconceivable! An amazing new illustrative deck based on The Princess Bride movie."/>
    <n v="10000"/>
    <n v="136009.76"/>
    <x v="0"/>
    <s v="US"/>
    <s v="USD"/>
    <d v="2013-10-22T13:48:53"/>
    <x v="2242"/>
    <n v="1385521320"/>
    <n v="1382449733"/>
    <b v="0"/>
    <n v="2525"/>
    <b v="1"/>
    <s v="games/tabletop games"/>
    <n v="13.600976000000001"/>
    <n v="53.87"/>
    <s v="games"/>
    <s v="tabletop games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06T18:01:30"/>
    <x v="2243"/>
    <n v="1489374000"/>
    <n v="1488823290"/>
    <b v="0"/>
    <n v="2035"/>
    <b v="1"/>
    <s v="games/tabletop games"/>
    <n v="9302.5"/>
    <n v="4.57"/>
    <s v="games"/>
    <s v="tabletop games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04T19:39:06"/>
    <x v="2244"/>
    <n v="1476649800"/>
    <n v="1475609946"/>
    <b v="0"/>
    <n v="290"/>
    <b v="1"/>
    <s v="games/tabletop games"/>
    <n v="3.7702"/>
    <n v="65"/>
    <s v="games"/>
    <s v="tabletop games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1-21T17:00:17"/>
    <x v="2245"/>
    <n v="1393005600"/>
    <n v="1390323617"/>
    <b v="0"/>
    <n v="1980"/>
    <b v="1"/>
    <s v="games/tabletop games"/>
    <n v="26.47025"/>
    <n v="53.48"/>
    <s v="games"/>
    <s v="tabletop games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8-05T19:00:10"/>
    <x v="2246"/>
    <n v="1441393210"/>
    <n v="1438801210"/>
    <b v="0"/>
    <n v="57"/>
    <b v="1"/>
    <s v="games/tabletop games"/>
    <n v="1.0012000000000001"/>
    <n v="43.91"/>
    <s v="games"/>
    <s v="tabletop games"/>
  </r>
  <r>
    <s v="Foragers"/>
    <s v="Take on the role of an ancient forager in this fun strategy game from the designer of Biblios."/>
    <n v="18500"/>
    <n v="19324"/>
    <x v="0"/>
    <s v="US"/>
    <s v="USD"/>
    <d v="2015-07-15T15:59:25"/>
    <x v="2247"/>
    <n v="1438185565"/>
    <n v="1436975965"/>
    <b v="0"/>
    <n v="380"/>
    <b v="1"/>
    <s v="games/tabletop games"/>
    <n v="1.0445405405405406"/>
    <n v="50.85"/>
    <s v="games"/>
    <s v="tabletop games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1-14T21:01:18"/>
    <x v="2248"/>
    <n v="1481749278"/>
    <n v="1479157278"/>
    <b v="0"/>
    <n v="128"/>
    <b v="1"/>
    <s v="games/tabletop games"/>
    <n v="1.0721428571428571"/>
    <n v="58.63"/>
    <s v="games"/>
    <s v="tabletop games"/>
  </r>
  <r>
    <s v="Centurion: Legionaries of Rome"/>
    <s v="March with the legions against the enemies of Rome in this role-playing game of military adventures."/>
    <n v="3500"/>
    <n v="5907"/>
    <x v="0"/>
    <s v="US"/>
    <s v="USD"/>
    <d v="2013-03-03T16:52:45"/>
    <x v="2249"/>
    <n v="1364917965"/>
    <n v="1362329565"/>
    <b v="0"/>
    <n v="180"/>
    <b v="1"/>
    <s v="games/tabletop games"/>
    <n v="1.6877142857142857"/>
    <n v="32.82"/>
    <s v="games"/>
    <s v="tabletop games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d v="2016-11-03T00:07:53"/>
    <x v="2250"/>
    <n v="1480727273"/>
    <n v="1478131673"/>
    <b v="0"/>
    <n v="571"/>
    <b v="1"/>
    <s v="games/tabletop games"/>
    <n v="9.7511200000000002"/>
    <n v="426.93"/>
    <s v="games"/>
    <s v="tabletop games"/>
  </r>
  <r>
    <s v="Werewolf: Full Moon Expansion"/>
    <s v="A great game full of lying, scheming, and werewolves.  Now with additional characters to add even more mayhem!"/>
    <n v="8500"/>
    <n v="11428.19"/>
    <x v="0"/>
    <s v="US"/>
    <s v="USD"/>
    <d v="2014-07-26T08:17:57"/>
    <x v="2251"/>
    <n v="1408177077"/>
    <n v="1406362677"/>
    <b v="0"/>
    <n v="480"/>
    <b v="1"/>
    <s v="games/tabletop games"/>
    <n v="1.3444929411764706"/>
    <n v="23.81"/>
    <s v="games"/>
    <s v="tabletop games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7-22T07:52:18"/>
    <x v="2252"/>
    <n v="1470469938"/>
    <n v="1469173938"/>
    <b v="0"/>
    <n v="249"/>
    <b v="1"/>
    <s v="games/tabletop games"/>
    <n v="2.722777777777778"/>
    <n v="98.41"/>
    <s v="games"/>
    <s v="tabletop games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0-19T15:09:07"/>
    <x v="2253"/>
    <n v="1447862947"/>
    <n v="1445267347"/>
    <b v="0"/>
    <n v="84"/>
    <b v="1"/>
    <s v="games/tabletop games"/>
    <n v="1.1268750000000001"/>
    <n v="107.32"/>
    <s v="games"/>
    <s v="tabletop games"/>
  </r>
  <r>
    <s v="Green Couch Games Limited: FrogFlip!"/>
    <s v="A dexterity microgame by father/daughter team, Jason and Claire Kotarski. Make 100 project."/>
    <n v="500"/>
    <n v="2299"/>
    <x v="0"/>
    <s v="US"/>
    <s v="USD"/>
    <d v="2017-01-17T15:32:48"/>
    <x v="2254"/>
    <n v="1485271968"/>
    <n v="1484667168"/>
    <b v="0"/>
    <n v="197"/>
    <b v="1"/>
    <s v="games/tabletop games"/>
    <n v="4.5979999999999999"/>
    <n v="11.67"/>
    <s v="games"/>
    <s v="tabletop games"/>
  </r>
  <r>
    <s v="Jumbo Jets - Jet Set Expansion Set #2"/>
    <s v="This is the second set of 5 expansions for our route-building game, Jet Set!"/>
    <n v="3950"/>
    <n v="11323"/>
    <x v="0"/>
    <s v="US"/>
    <s v="USD"/>
    <d v="2016-04-07T22:50:51"/>
    <x v="2255"/>
    <n v="1462661451"/>
    <n v="1460069451"/>
    <b v="0"/>
    <n v="271"/>
    <b v="1"/>
    <s v="games/tabletop games"/>
    <n v="2.8665822784810127"/>
    <n v="41.78"/>
    <s v="games"/>
    <s v="tabletop games"/>
  </r>
  <r>
    <s v="Bitcoin Empire"/>
    <s v="Build your crypto-currency empire and sabotage your opponents. A deck building, card game. 2-4 players. 15 minutes."/>
    <n v="480"/>
    <n v="1069"/>
    <x v="0"/>
    <s v="GB"/>
    <s v="GBP"/>
    <d v="2016-11-08T10:50:46"/>
    <x v="2256"/>
    <n v="1479811846"/>
    <n v="1478602246"/>
    <b v="0"/>
    <n v="50"/>
    <b v="1"/>
    <s v="games/tabletop games"/>
    <n v="2.2270833333333333"/>
    <n v="21.38"/>
    <s v="games"/>
    <s v="tabletop games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5-15T22:28:49"/>
    <x v="2257"/>
    <n v="1466377200"/>
    <n v="1463351329"/>
    <b v="0"/>
    <n v="169"/>
    <b v="1"/>
    <s v="games/tabletop games"/>
    <n v="6.3613999999999997"/>
    <n v="94.1"/>
    <s v="games"/>
    <s v="tabletop games"/>
  </r>
  <r>
    <s v="A Sundered World"/>
    <s v="A Dungeon World campaign setting that takes place after the end of the worlds."/>
    <n v="2200"/>
    <n v="3223"/>
    <x v="0"/>
    <s v="US"/>
    <s v="USD"/>
    <d v="2015-05-12T18:01:27"/>
    <x v="2258"/>
    <n v="1434045687"/>
    <n v="1431453687"/>
    <b v="0"/>
    <n v="205"/>
    <b v="1"/>
    <s v="games/tabletop games"/>
    <n v="1.4650000000000001"/>
    <n v="15.72"/>
    <s v="games"/>
    <s v="tabletop games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d v="2016-11-28T19:18:56"/>
    <x v="2259"/>
    <n v="1481224736"/>
    <n v="1480360736"/>
    <b v="0"/>
    <n v="206"/>
    <b v="1"/>
    <s v="games/tabletop games"/>
    <n v="18.670999999999999"/>
    <n v="90.64"/>
    <s v="games"/>
    <s v="tabletop games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d v="2014-02-25T00:24:10"/>
    <x v="2260"/>
    <n v="1395876250"/>
    <n v="1393287850"/>
    <b v="0"/>
    <n v="84"/>
    <b v="1"/>
    <s v="games/tabletop games"/>
    <n v="3.2692000000000001"/>
    <n v="97.3"/>
    <s v="games"/>
    <s v="tabletop games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1-24T17:23:40"/>
    <x v="2261"/>
    <n v="1487093020"/>
    <n v="1485278620"/>
    <b v="0"/>
    <n v="210"/>
    <b v="1"/>
    <s v="games/tabletop games"/>
    <n v="7.7949999999999999"/>
    <n v="37.119999999999997"/>
    <s v="games"/>
    <s v="tabletop games"/>
  </r>
  <r>
    <s v="Riders: A Game About Cheating Doomsday"/>
    <s v="An RPG about mortal servants of the Horsemen of the Apocalypse deciding to not end the world."/>
    <n v="3300"/>
    <n v="5087"/>
    <x v="0"/>
    <s v="US"/>
    <s v="USD"/>
    <d v="2014-10-14T14:02:38"/>
    <x v="2262"/>
    <n v="1416268800"/>
    <n v="1413295358"/>
    <b v="0"/>
    <n v="181"/>
    <b v="1"/>
    <s v="games/tabletop games"/>
    <n v="1.5415151515151515"/>
    <n v="28.1"/>
    <s v="games"/>
    <s v="tabletop games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10T19:58:33"/>
    <x v="2263"/>
    <n v="1422734313"/>
    <n v="1420919913"/>
    <b v="0"/>
    <n v="60"/>
    <b v="1"/>
    <s v="games/tabletop games"/>
    <n v="1.1554666666666666"/>
    <n v="144.43"/>
    <s v="games"/>
    <s v="tabletop games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06T13:58:34"/>
    <x v="2264"/>
    <n v="1463972400"/>
    <n v="1462543114"/>
    <b v="0"/>
    <n v="445"/>
    <b v="1"/>
    <s v="games/tabletop games"/>
    <n v="1.8003333333333333"/>
    <n v="24.27"/>
    <s v="games"/>
    <s v="tabletop games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15T20:28:27"/>
    <x v="2265"/>
    <n v="1479846507"/>
    <n v="1479241707"/>
    <b v="0"/>
    <n v="17"/>
    <b v="1"/>
    <s v="games/tabletop games"/>
    <n v="2.9849999999999999"/>
    <n v="35.119999999999997"/>
    <s v="games"/>
    <s v="tabletop games"/>
  </r>
  <r>
    <s v="GOAT LORDS."/>
    <s v="Want to be LORD OF THE GOATS? Start building your herd using thievery, magic, bombs and mostly goats."/>
    <n v="1500"/>
    <n v="4804"/>
    <x v="0"/>
    <s v="US"/>
    <s v="USD"/>
    <d v="2016-04-09T20:59:52"/>
    <x v="2266"/>
    <n v="1461722400"/>
    <n v="1460235592"/>
    <b v="0"/>
    <n v="194"/>
    <b v="1"/>
    <s v="games/tabletop games"/>
    <n v="3.2026666666666666"/>
    <n v="24.76"/>
    <s v="games"/>
    <s v="tabletop games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1-25T19:54:57"/>
    <x v="2267"/>
    <n v="1419123600"/>
    <n v="1416945297"/>
    <b v="0"/>
    <n v="404"/>
    <b v="1"/>
    <s v="games/tabletop games"/>
    <n v="3.80525"/>
    <n v="188.38"/>
    <s v="games"/>
    <s v="tabletop games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d v="2017-02-10T01:58:35"/>
    <x v="2268"/>
    <n v="1489283915"/>
    <n v="1486691915"/>
    <b v="0"/>
    <n v="194"/>
    <b v="1"/>
    <s v="games/tabletop games"/>
    <n v="1.026"/>
    <n v="148.08000000000001"/>
    <s v="games"/>
    <s v="tabletop games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2-10T16:54:23"/>
    <x v="2269"/>
    <n v="1488862800"/>
    <n v="1486745663"/>
    <b v="0"/>
    <n v="902"/>
    <b v="1"/>
    <s v="games/tabletop games"/>
    <n v="18.016400000000001"/>
    <n v="49.93"/>
    <s v="games"/>
    <s v="tabletop games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6-12-21T20:51:53"/>
    <x v="2270"/>
    <n v="1484085540"/>
    <n v="1482353513"/>
    <b v="0"/>
    <n v="1670"/>
    <b v="1"/>
    <s v="games/tabletop games"/>
    <n v="7.2024800000000004"/>
    <n v="107.82"/>
    <s v="games"/>
    <s v="tabletop games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1-10T00:00:04"/>
    <x v="2271"/>
    <n v="1481328004"/>
    <n v="1478736004"/>
    <b v="0"/>
    <n v="1328"/>
    <b v="1"/>
    <s v="games/tabletop games"/>
    <n v="2.8309000000000002"/>
    <n v="42.63"/>
    <s v="games"/>
    <s v="tabletop games"/>
  </r>
  <r>
    <s v="Pick the Lock"/>
    <s v="Pick the Lock is a game of chance and strategy. Attempt to obtain priceless treasures and outwit the other players."/>
    <n v="1000"/>
    <n v="13566"/>
    <x v="0"/>
    <s v="US"/>
    <s v="USD"/>
    <d v="2015-11-07T16:47:16"/>
    <x v="2272"/>
    <n v="1449506836"/>
    <n v="1446914836"/>
    <b v="0"/>
    <n v="944"/>
    <b v="1"/>
    <s v="games/tabletop games"/>
    <n v="13.566000000000001"/>
    <n v="14.37"/>
    <s v="games"/>
    <s v="tabletop games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2-15T13:10:42"/>
    <x v="2273"/>
    <n v="1489320642"/>
    <n v="1487164242"/>
    <b v="0"/>
    <n v="147"/>
    <b v="1"/>
    <s v="games/tabletop games"/>
    <n v="2.2035999999999998"/>
    <n v="37.479999999999997"/>
    <s v="games"/>
    <s v="tabletop games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1-24T12:00:57"/>
    <x v="2274"/>
    <n v="1393156857"/>
    <n v="1390564857"/>
    <b v="0"/>
    <n v="99"/>
    <b v="1"/>
    <s v="games/tabletop games"/>
    <n v="1.196"/>
    <n v="30.2"/>
    <s v="games"/>
    <s v="tabletop games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1-22T14:47:59"/>
    <x v="2275"/>
    <n v="1419259679"/>
    <n v="1416667679"/>
    <b v="0"/>
    <n v="79"/>
    <b v="1"/>
    <s v="games/tabletop games"/>
    <n v="4.0776923076923079"/>
    <n v="33.549999999999997"/>
    <s v="games"/>
    <s v="tabletop games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3-12-06T15:38:09"/>
    <x v="2276"/>
    <n v="1388936289"/>
    <n v="1386344289"/>
    <b v="0"/>
    <n v="75"/>
    <b v="1"/>
    <s v="games/tabletop games"/>
    <n v="1.0581826105905425"/>
    <n v="64.75"/>
    <s v="games"/>
    <s v="tabletop games"/>
  </r>
  <r>
    <s v="Police Precinct"/>
    <s v="Police Precinct is a cooperative game where the players take on the roles as police officers, with different areas of expertise."/>
    <n v="8500"/>
    <n v="11992"/>
    <x v="0"/>
    <s v="US"/>
    <s v="USD"/>
    <d v="2012-01-28T16:17:03"/>
    <x v="2277"/>
    <n v="1330359423"/>
    <n v="1327767423"/>
    <b v="0"/>
    <n v="207"/>
    <b v="1"/>
    <s v="games/tabletop games"/>
    <n v="1.4108235294117648"/>
    <n v="57.93"/>
    <s v="games"/>
    <s v="tabletop games"/>
  </r>
  <r>
    <s v="Eternity Dice - Regular and D6 Charms Edition"/>
    <s v="Dice forged from stone one by one entirely by hand for demanding Gamers and Collectors."/>
    <n v="2000"/>
    <n v="5414"/>
    <x v="0"/>
    <s v="IT"/>
    <s v="EUR"/>
    <d v="2015-11-30T17:01:07"/>
    <x v="2278"/>
    <n v="1451861940"/>
    <n v="1448902867"/>
    <b v="0"/>
    <n v="102"/>
    <b v="1"/>
    <s v="games/tabletop games"/>
    <n v="2.7069999999999999"/>
    <n v="53.08"/>
    <s v="games"/>
    <s v="tabletop games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1-16T19:21:39"/>
    <x v="2279"/>
    <n v="1423022400"/>
    <n v="1421436099"/>
    <b v="0"/>
    <n v="32"/>
    <b v="1"/>
    <s v="games/tabletop games"/>
    <n v="1.538"/>
    <n v="48.06"/>
    <s v="games"/>
    <s v="tabletop games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8-18T14:59:51"/>
    <x v="2280"/>
    <n v="1442501991"/>
    <n v="1439909991"/>
    <b v="0"/>
    <n v="480"/>
    <b v="1"/>
    <s v="games/tabletop games"/>
    <n v="4.0357653061224488"/>
    <n v="82.4"/>
    <s v="games"/>
    <s v="tabletop games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d v="2011-05-24T06:51:37"/>
    <x v="2281"/>
    <n v="1311576600"/>
    <n v="1306219897"/>
    <b v="0"/>
    <n v="11"/>
    <b v="1"/>
    <s v="music/rock"/>
    <n v="1.85"/>
    <n v="50.45"/>
    <s v="music"/>
    <s v="rock"/>
  </r>
  <r>
    <s v="Sage King's Debut Album"/>
    <s v="Sage King is recording his debut album and wants YOU to be a part of the creation process"/>
    <n v="750"/>
    <n v="1390"/>
    <x v="0"/>
    <s v="US"/>
    <s v="USD"/>
    <d v="2015-11-15T04:11:26"/>
    <x v="2282"/>
    <n v="1452744686"/>
    <n v="1447560686"/>
    <b v="0"/>
    <n v="12"/>
    <b v="1"/>
    <s v="music/rock"/>
    <n v="1.8533333333333333"/>
    <n v="115.83"/>
    <s v="music"/>
    <s v="rock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3-10T03:00:04"/>
    <x v="2283"/>
    <n v="1336528804"/>
    <n v="1331348404"/>
    <b v="0"/>
    <n v="48"/>
    <b v="1"/>
    <s v="music/rock"/>
    <n v="1.0085533333333332"/>
    <n v="63.03"/>
    <s v="music"/>
    <s v="rock"/>
  </r>
  <r>
    <s v="Make a record, write a song, take the Vinyl Skyway. "/>
    <s v="The Vinyl Skyway reunite to make a third album. "/>
    <n v="6000"/>
    <n v="6373.27"/>
    <x v="0"/>
    <s v="US"/>
    <s v="USD"/>
    <d v="2011-02-11T19:07:25"/>
    <x v="2284"/>
    <n v="1299902400"/>
    <n v="1297451245"/>
    <b v="0"/>
    <n v="59"/>
    <b v="1"/>
    <s v="music/rock"/>
    <n v="1.0622116666666668"/>
    <n v="108.02"/>
    <s v="music"/>
    <s v="rock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5-30T04:27:23"/>
    <x v="2285"/>
    <n v="1340944043"/>
    <n v="1338352043"/>
    <b v="0"/>
    <n v="79"/>
    <b v="1"/>
    <s v="music/rock"/>
    <n v="1.2136666666666667"/>
    <n v="46.09"/>
    <s v="music"/>
    <s v="rock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d v="2013-08-08T23:07:34"/>
    <x v="2286"/>
    <n v="1378439940"/>
    <n v="1376003254"/>
    <b v="0"/>
    <n v="14"/>
    <b v="1"/>
    <s v="music/rock"/>
    <n v="1.0006666666666666"/>
    <n v="107.21"/>
    <s v="music"/>
    <s v="rock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02T16:01:00"/>
    <x v="2287"/>
    <n v="1403539260"/>
    <n v="1401724860"/>
    <b v="0"/>
    <n v="106"/>
    <b v="1"/>
    <s v="music/rock"/>
    <n v="1.1997755555555556"/>
    <n v="50.93"/>
    <s v="music"/>
    <s v="rock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07T19:51:29"/>
    <x v="2288"/>
    <n v="1340733600"/>
    <n v="1339098689"/>
    <b v="0"/>
    <n v="25"/>
    <b v="1"/>
    <s v="music/rock"/>
    <n v="1.0009999999999999"/>
    <n v="40.04"/>
    <s v="music"/>
    <s v="rock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0-24T23:57:40"/>
    <x v="2289"/>
    <n v="1386372120"/>
    <n v="1382659060"/>
    <b v="0"/>
    <n v="25"/>
    <b v="1"/>
    <s v="music/rock"/>
    <n v="1.0740000000000001"/>
    <n v="64.44"/>
    <s v="music"/>
    <s v="rock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09-14T06:05:30"/>
    <x v="2290"/>
    <n v="1259686800"/>
    <n v="1252908330"/>
    <b v="0"/>
    <n v="29"/>
    <b v="1"/>
    <s v="music/rock"/>
    <n v="1.0406666666666666"/>
    <n v="53.83"/>
    <s v="music"/>
    <s v="rock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3-19T23:26:58"/>
    <x v="2291"/>
    <n v="1335153600"/>
    <n v="1332199618"/>
    <b v="0"/>
    <n v="43"/>
    <b v="1"/>
    <s v="music/rock"/>
    <n v="1.728"/>
    <n v="100.47"/>
    <s v="music"/>
    <s v="rock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3-19T16:44:36"/>
    <x v="2292"/>
    <n v="1334767476"/>
    <n v="1332175476"/>
    <b v="0"/>
    <n v="46"/>
    <b v="1"/>
    <s v="music/rock"/>
    <n v="1.072505"/>
    <n v="46.63"/>
    <s v="music"/>
    <s v="rock"/>
  </r>
  <r>
    <s v="&quot;Hurt N' Wrong&quot; New Album Fundraiser!"/>
    <s v="Donate here to be a part of the upcoming album. Every little bit helps!"/>
    <n v="850"/>
    <n v="920"/>
    <x v="0"/>
    <s v="US"/>
    <s v="USD"/>
    <d v="2012-08-30T16:59:59"/>
    <x v="2293"/>
    <n v="1348545540"/>
    <n v="1346345999"/>
    <b v="0"/>
    <n v="27"/>
    <b v="1"/>
    <s v="music/rock"/>
    <n v="1.0823529411764705"/>
    <n v="34.07"/>
    <s v="music"/>
    <s v="rock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2-12-21T17:21:20"/>
    <x v="2294"/>
    <n v="1358702480"/>
    <n v="1356110480"/>
    <b v="0"/>
    <n v="112"/>
    <b v="1"/>
    <s v="music/rock"/>
    <n v="1.4608079999999999"/>
    <n v="65.209999999999994"/>
    <s v="music"/>
    <s v="rock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2-12-27T22:54:16"/>
    <x v="2295"/>
    <n v="1359240856"/>
    <n v="1356648856"/>
    <b v="0"/>
    <n v="34"/>
    <b v="1"/>
    <s v="music/rock"/>
    <n v="1.2524999999999999"/>
    <n v="44.21"/>
    <s v="music"/>
    <s v="rock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d v="2012-01-19T17:33:46"/>
    <x v="2296"/>
    <n v="1330018426"/>
    <n v="1326994426"/>
    <b v="0"/>
    <n v="145"/>
    <b v="1"/>
    <s v="music/rock"/>
    <n v="1.4907142857142857"/>
    <n v="71.97"/>
    <s v="music"/>
    <s v="rock"/>
  </r>
  <r>
    <s v="Company Company: Debut EP"/>
    <s v="New Jersey Alternative Rock band COCO needs YOUR help self-releasing debut EP!"/>
    <n v="1000"/>
    <n v="1006"/>
    <x v="0"/>
    <s v="US"/>
    <s v="USD"/>
    <d v="2012-02-09T01:00:49"/>
    <x v="2297"/>
    <n v="1331697540"/>
    <n v="1328749249"/>
    <b v="0"/>
    <n v="19"/>
    <b v="1"/>
    <s v="music/rock"/>
    <n v="1.006"/>
    <n v="52.95"/>
    <s v="music"/>
    <s v="rock"/>
  </r>
  <r>
    <s v="Jonny Gray: First Full Length Album"/>
    <s v="My name is Jonny Gray, and my friends and I are working together to raise funds for my debut album"/>
    <n v="30000"/>
    <n v="31522"/>
    <x v="0"/>
    <s v="US"/>
    <s v="USD"/>
    <d v="2014-02-24T20:10:33"/>
    <x v="2298"/>
    <n v="1395861033"/>
    <n v="1393272633"/>
    <b v="0"/>
    <n v="288"/>
    <b v="1"/>
    <s v="music/rock"/>
    <n v="1.0507333333333333"/>
    <n v="109.45"/>
    <s v="music"/>
    <s v="rock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1-22T00:46:49"/>
    <x v="2299"/>
    <n v="1296953209"/>
    <n v="1295657209"/>
    <b v="0"/>
    <n v="14"/>
    <b v="1"/>
    <s v="music/rock"/>
    <n v="3.5016666666666665"/>
    <n v="75.040000000000006"/>
    <s v="music"/>
    <s v="rock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14T17:26:56"/>
    <x v="2300"/>
    <n v="1340904416"/>
    <n v="1339694816"/>
    <b v="0"/>
    <n v="7"/>
    <b v="1"/>
    <s v="music/rock"/>
    <n v="1.0125"/>
    <n v="115.71"/>
    <s v="music"/>
    <s v="rock"/>
  </r>
  <r>
    <s v="Time Crash"/>
    <s v="We are America's first trock band, and we're ready to bring you our first album!"/>
    <n v="5000"/>
    <n v="6680.22"/>
    <x v="0"/>
    <s v="US"/>
    <s v="USD"/>
    <d v="2013-05-22T03:31:36"/>
    <x v="2301"/>
    <n v="1371785496"/>
    <n v="1369193496"/>
    <b v="1"/>
    <n v="211"/>
    <b v="1"/>
    <s v="music/indie rock"/>
    <n v="1.336044"/>
    <n v="31.66"/>
    <s v="music"/>
    <s v="indie rock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1-27T20:50:34"/>
    <x v="2302"/>
    <n v="1388473200"/>
    <n v="1385585434"/>
    <b v="1"/>
    <n v="85"/>
    <b v="1"/>
    <s v="music/indie rock"/>
    <n v="1.7065217391304348"/>
    <n v="46.18"/>
    <s v="music"/>
    <s v="indie rock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1-03T02:39:56"/>
    <x v="2303"/>
    <n v="1323747596"/>
    <n v="1320287996"/>
    <b v="1"/>
    <n v="103"/>
    <b v="1"/>
    <s v="music/indie rock"/>
    <n v="1.0935829457364341"/>
    <n v="68.48"/>
    <s v="music"/>
    <s v="indie rock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0-11-20T19:34:51"/>
    <x v="2304"/>
    <n v="1293857940"/>
    <n v="1290281691"/>
    <b v="1"/>
    <n v="113"/>
    <b v="1"/>
    <s v="music/indie rock"/>
    <n v="1.0070033333333335"/>
    <n v="53.47"/>
    <s v="music"/>
    <s v="indie rock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7-14T16:41:12"/>
    <x v="2305"/>
    <n v="1407520800"/>
    <n v="1405356072"/>
    <b v="1"/>
    <n v="167"/>
    <b v="1"/>
    <s v="music/indie rock"/>
    <n v="1.0122777777777778"/>
    <n v="109.11"/>
    <s v="music"/>
    <s v="indie rock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2-09T04:02:09"/>
    <x v="2306"/>
    <n v="1331352129"/>
    <n v="1328760129"/>
    <b v="1"/>
    <n v="73"/>
    <b v="1"/>
    <s v="music/indie rock"/>
    <n v="1.0675857142857144"/>
    <n v="51.19"/>
    <s v="music"/>
    <s v="indie rock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4-05T19:15:33"/>
    <x v="2307"/>
    <n v="1336245328"/>
    <n v="1333653333"/>
    <b v="1"/>
    <n v="75"/>
    <b v="1"/>
    <s v="music/indie rock"/>
    <n v="1.0665777537961894"/>
    <n v="27.94"/>
    <s v="music"/>
    <s v="indie rock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7-31T23:06:36"/>
    <x v="2308"/>
    <n v="1409274000"/>
    <n v="1406847996"/>
    <b v="1"/>
    <n v="614"/>
    <b v="1"/>
    <s v="music/indie rock"/>
    <n v="1.0130622"/>
    <n v="82.5"/>
    <s v="music"/>
    <s v="indie rock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2-02T23:42:17"/>
    <x v="2309"/>
    <n v="1362872537"/>
    <n v="1359848537"/>
    <b v="1"/>
    <n v="107"/>
    <b v="1"/>
    <s v="music/indie rock"/>
    <n v="1.0667450000000001"/>
    <n v="59.82"/>
    <s v="music"/>
    <s v="indie rock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2-19T19:03:35"/>
    <x v="2310"/>
    <n v="1363889015"/>
    <n v="1361300615"/>
    <b v="1"/>
    <n v="1224"/>
    <b v="1"/>
    <s v="music/indie rock"/>
    <n v="4.288397837837838"/>
    <n v="64.819999999999993"/>
    <s v="music"/>
    <s v="indie rock"/>
  </r>
  <r>
    <s v="Mary Fagan's CD Project!"/>
    <s v="I'm heading back into the studio!  I'm planning to record a CD of original songs and one with some jazz standards."/>
    <n v="9000"/>
    <n v="9370"/>
    <x v="0"/>
    <s v="US"/>
    <s v="USD"/>
    <d v="2014-04-07T00:06:29"/>
    <x v="2311"/>
    <n v="1399421189"/>
    <n v="1396829189"/>
    <b v="1"/>
    <n v="104"/>
    <b v="1"/>
    <s v="music/indie rock"/>
    <n v="1.0411111111111111"/>
    <n v="90.1"/>
    <s v="music"/>
    <s v="indie rock"/>
  </r>
  <r>
    <s v="DINOWALRUS: 3RD RECORD ON VINYL"/>
    <s v="Help Brooklyn psychedelic synth rockers DINOWALRUS release their 3rd Record, COMPLEXION, on vinyl!"/>
    <n v="3000"/>
    <n v="3236"/>
    <x v="0"/>
    <s v="US"/>
    <s v="USD"/>
    <d v="2014-03-18T15:11:18"/>
    <x v="2312"/>
    <n v="1397862000"/>
    <n v="1395155478"/>
    <b v="1"/>
    <n v="79"/>
    <b v="1"/>
    <s v="music/indie rock"/>
    <n v="1.0786666666666667"/>
    <n v="40.96"/>
    <s v="music"/>
    <s v="indie rock"/>
  </r>
  <r>
    <s v="A SUNNY DAY IN GLASGOW"/>
    <s v="A Sunny Day in Glasgow are recording a new album and we need your help!"/>
    <n v="5000"/>
    <n v="8792.02"/>
    <x v="0"/>
    <s v="US"/>
    <s v="USD"/>
    <d v="2012-04-03T23:00:26"/>
    <x v="2313"/>
    <n v="1336086026"/>
    <n v="1333494026"/>
    <b v="1"/>
    <n v="157"/>
    <b v="1"/>
    <s v="music/indie rock"/>
    <n v="1.7584040000000001"/>
    <n v="56"/>
    <s v="music"/>
    <s v="indie rock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5-08T13:14:17"/>
    <x v="2314"/>
    <n v="1339074857"/>
    <n v="1336482857"/>
    <b v="1"/>
    <n v="50"/>
    <b v="1"/>
    <s v="music/indie rock"/>
    <n v="1.5697000000000001"/>
    <n v="37.67"/>
    <s v="music"/>
    <s v="indie rock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4-05T17:25:43"/>
    <x v="2315"/>
    <n v="1336238743"/>
    <n v="1333646743"/>
    <b v="1"/>
    <n v="64"/>
    <b v="1"/>
    <s v="music/indie rock"/>
    <n v="1.026"/>
    <n v="40.08"/>
    <s v="music"/>
    <s v="indie rock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09-23T17:24:10"/>
    <x v="2316"/>
    <n v="1260383040"/>
    <n v="1253726650"/>
    <b v="1"/>
    <n v="200"/>
    <b v="1"/>
    <s v="music/indie rock"/>
    <n v="1.0404266666666666"/>
    <n v="78.03"/>
    <s v="music"/>
    <s v="indie rock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1-14T13:00:49"/>
    <x v="2317"/>
    <n v="1266210000"/>
    <n v="1263474049"/>
    <b v="1"/>
    <n v="22"/>
    <b v="1"/>
    <s v="music/indie rock"/>
    <n v="1.04"/>
    <n v="18.91"/>
    <s v="music"/>
    <s v="indie rock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8-25T15:26:54"/>
    <x v="2318"/>
    <n v="1253937540"/>
    <n v="1251214014"/>
    <b v="1"/>
    <n v="163"/>
    <b v="1"/>
    <s v="music/indie rock"/>
    <n v="1.2105999999999999"/>
    <n v="37.130000000000003"/>
    <s v="music"/>
    <s v="indie rock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1-15T01:58:05"/>
    <x v="2319"/>
    <n v="1387072685"/>
    <n v="1384480685"/>
    <b v="1"/>
    <n v="77"/>
    <b v="1"/>
    <s v="music/indie rock"/>
    <n v="1.077"/>
    <n v="41.96"/>
    <s v="music"/>
    <s v="indie rock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2-26T19:36:40"/>
    <x v="2320"/>
    <n v="1396463800"/>
    <n v="1393443400"/>
    <b v="1"/>
    <n v="89"/>
    <b v="1"/>
    <s v="music/indie rock"/>
    <n v="1.0866"/>
    <n v="61.04"/>
    <s v="music"/>
    <s v="indie rock"/>
  </r>
  <r>
    <s v="WienerWÃ¼rze"/>
    <s v="Universal organic liquid seasoning brewed all natural from lupine, oat, salt and water for soups, salads, stews and more"/>
    <n v="10557"/>
    <n v="4130"/>
    <x v="3"/>
    <s v="AT"/>
    <s v="EUR"/>
    <d v="2017-03-05T06:15:01"/>
    <x v="2321"/>
    <n v="1491282901"/>
    <n v="1488694501"/>
    <b v="0"/>
    <n v="64"/>
    <b v="0"/>
    <s v="food/small batch"/>
    <n v="0.39120962394619685"/>
    <n v="64.53"/>
    <s v="food"/>
    <s v="small batch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3-10T21:29:29"/>
    <x v="2322"/>
    <n v="1491769769"/>
    <n v="1489181369"/>
    <b v="0"/>
    <n v="4"/>
    <b v="0"/>
    <s v="food/small batch"/>
    <n v="3.1481481481481478E-2"/>
    <n v="21.25"/>
    <s v="food"/>
    <s v="small batch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d v="2017-03-13T18:07:27"/>
    <x v="2323"/>
    <n v="1490033247"/>
    <n v="1489428447"/>
    <b v="0"/>
    <n v="4"/>
    <b v="0"/>
    <s v="food/small batch"/>
    <n v="0.48"/>
    <n v="30"/>
    <s v="food"/>
    <s v="small batch"/>
  </r>
  <r>
    <s v="Pies not Lies"/>
    <s v="A city centre shop selling great locally made food with room to chat and learn about eachother."/>
    <n v="7500"/>
    <n v="1555"/>
    <x v="3"/>
    <s v="GB"/>
    <s v="GBP"/>
    <d v="2017-02-24T21:14:45"/>
    <x v="2324"/>
    <n v="1490559285"/>
    <n v="1487970885"/>
    <b v="0"/>
    <n v="61"/>
    <b v="0"/>
    <s v="food/small batch"/>
    <n v="0.20733333333333334"/>
    <n v="25.49"/>
    <s v="food"/>
    <s v="small batch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2-28T00:32:11"/>
    <x v="2325"/>
    <n v="1490830331"/>
    <n v="1488241931"/>
    <b v="0"/>
    <n v="7"/>
    <b v="0"/>
    <s v="food/small batch"/>
    <n v="0.08"/>
    <n v="11.43"/>
    <s v="food"/>
    <s v="small batch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3-10T00:49:08"/>
    <x v="2326"/>
    <n v="1493571600"/>
    <n v="1489106948"/>
    <b v="0"/>
    <n v="1"/>
    <b v="0"/>
    <s v="food/small batch"/>
    <n v="7.1999999999999998E-3"/>
    <n v="108"/>
    <s v="food"/>
    <s v="small batch"/>
  </r>
  <r>
    <s v="Kraut Source - Fermentation Made Simple"/>
    <s v="Gourmet Fermentation in a Mason Jar. Create delicious, nutritious fermented foods at home."/>
    <n v="35000"/>
    <n v="184133.01"/>
    <x v="0"/>
    <s v="US"/>
    <s v="USD"/>
    <d v="2014-07-22T22:00:40"/>
    <x v="2327"/>
    <n v="1409090440"/>
    <n v="1406066440"/>
    <b v="1"/>
    <n v="3355"/>
    <b v="1"/>
    <s v="food/small batch"/>
    <n v="5.2609431428571432"/>
    <n v="54.88"/>
    <s v="food"/>
    <s v="small batch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5-15T18:45:37"/>
    <x v="2328"/>
    <n v="1434307537"/>
    <n v="1431715537"/>
    <b v="1"/>
    <n v="537"/>
    <b v="1"/>
    <s v="food/small batch"/>
    <n v="2.5445000000000002"/>
    <n v="47.38"/>
    <s v="food"/>
    <s v="small batch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d v="2014-06-17T14:59:06"/>
    <x v="2329"/>
    <n v="1405609146"/>
    <n v="1403017146"/>
    <b v="1"/>
    <n v="125"/>
    <b v="1"/>
    <s v="food/small batch"/>
    <n v="1.0591999999999999"/>
    <n v="211.84"/>
    <s v="food"/>
    <s v="small batch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1-24T21:35:43"/>
    <x v="2330"/>
    <n v="1451001600"/>
    <n v="1448400943"/>
    <b v="1"/>
    <n v="163"/>
    <b v="1"/>
    <s v="food/small batch"/>
    <n v="1.0242285714285715"/>
    <n v="219.93"/>
    <s v="food"/>
    <s v="small batch"/>
  </r>
  <r>
    <s v="Meadowlands Chocolate"/>
    <s v="Handcrafted, organic, single-origin, bean-to-bar, dark chocolate. Like fine wine, the secret is in the terroir."/>
    <n v="8000"/>
    <n v="11545.1"/>
    <x v="0"/>
    <s v="US"/>
    <s v="USD"/>
    <d v="2014-07-19T00:08:10"/>
    <x v="2331"/>
    <n v="1408320490"/>
    <n v="1405728490"/>
    <b v="1"/>
    <n v="283"/>
    <b v="1"/>
    <s v="food/small batch"/>
    <n v="1.4431375"/>
    <n v="40.799999999999997"/>
    <s v="food"/>
    <s v="small batch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1-07T15:04:31"/>
    <x v="2332"/>
    <n v="1423235071"/>
    <n v="1420643071"/>
    <b v="1"/>
    <n v="352"/>
    <b v="1"/>
    <s v="food/small batch"/>
    <n v="1.06308"/>
    <n v="75.5"/>
    <s v="food"/>
    <s v="small batch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08T15:36:30"/>
    <x v="2333"/>
    <n v="1401385800"/>
    <n v="1399563390"/>
    <b v="1"/>
    <n v="94"/>
    <b v="1"/>
    <s v="food/small batch"/>
    <n v="2.1216666666666666"/>
    <n v="13.54"/>
    <s v="food"/>
    <s v="small batch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d v="2014-10-06T16:04:58"/>
    <x v="2334"/>
    <n v="1415208840"/>
    <n v="1412611498"/>
    <b v="1"/>
    <n v="67"/>
    <b v="1"/>
    <s v="food/small batch"/>
    <n v="1.0195000000000001"/>
    <n v="60.87"/>
    <s v="food"/>
    <s v="small batch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5-12T13:44:03"/>
    <x v="2335"/>
    <n v="1402494243"/>
    <n v="1399902243"/>
    <b v="1"/>
    <n v="221"/>
    <b v="1"/>
    <s v="food/small batch"/>
    <n v="1.0227200000000001"/>
    <n v="115.69"/>
    <s v="food"/>
    <s v="small batch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1-27T22:11:35"/>
    <x v="2336"/>
    <n v="1394316695"/>
    <n v="1390860695"/>
    <b v="1"/>
    <n v="2165"/>
    <b v="1"/>
    <s v="food/small batch"/>
    <n v="5.2073254999999996"/>
    <n v="48.1"/>
    <s v="food"/>
    <s v="small batch"/>
  </r>
  <r>
    <s v="The Hudson Standard Bitters and Shrubs"/>
    <s v="We make small batch, locally sourced bitters and shrubs for cocktails and cooking."/>
    <n v="12000"/>
    <n v="13279"/>
    <x v="0"/>
    <s v="US"/>
    <s v="USD"/>
    <d v="2014-05-27T15:22:23"/>
    <x v="2337"/>
    <n v="1403796143"/>
    <n v="1401204143"/>
    <b v="1"/>
    <n v="179"/>
    <b v="1"/>
    <s v="food/small batch"/>
    <n v="1.1065833333333333"/>
    <n v="74.180000000000007"/>
    <s v="food"/>
    <s v="small batch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5-30T21:31:24"/>
    <x v="2338"/>
    <n v="1404077484"/>
    <n v="1401485484"/>
    <b v="1"/>
    <n v="123"/>
    <b v="1"/>
    <s v="food/small batch"/>
    <n v="1.0114333333333334"/>
    <n v="123.35"/>
    <s v="food"/>
    <s v="small batch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1-18T19:11:49"/>
    <x v="2339"/>
    <n v="1482134340"/>
    <n v="1479496309"/>
    <b v="1"/>
    <n v="1104"/>
    <b v="1"/>
    <s v="food/small batch"/>
    <n v="2.9420799999999998"/>
    <n v="66.62"/>
    <s v="food"/>
    <s v="small batch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09-30T15:25:38"/>
    <x v="2340"/>
    <n v="1477841138"/>
    <n v="1475249138"/>
    <b v="1"/>
    <n v="403"/>
    <b v="1"/>
    <s v="food/small batch"/>
    <n v="1.0577749999999999"/>
    <n v="104.99"/>
    <s v="food"/>
    <s v="small batch"/>
  </r>
  <r>
    <s v="Cutting Edge Fitness Website (Canceled)"/>
    <s v="This website will serve as an interface to change lives and have a community routing for your success!"/>
    <n v="5000"/>
    <n v="0"/>
    <x v="1"/>
    <s v="US"/>
    <s v="USD"/>
    <d v="2015-06-12T19:31:44"/>
    <x v="2341"/>
    <n v="1436729504"/>
    <n v="1434137504"/>
    <b v="0"/>
    <n v="0"/>
    <b v="0"/>
    <s v="technology/web"/>
    <n v="0"/>
    <e v="#DIV/0!"/>
    <s v="technology"/>
    <s v="web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09-15T16:51:10"/>
    <x v="2342"/>
    <n v="1412571600"/>
    <n v="1410799870"/>
    <b v="0"/>
    <n v="0"/>
    <b v="0"/>
    <s v="technology/web"/>
    <n v="0"/>
    <e v="#DIV/0!"/>
    <s v="technology"/>
    <s v="web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5-11-19T19:48:25"/>
    <x v="2343"/>
    <n v="1452282420"/>
    <n v="1447962505"/>
    <b v="0"/>
    <n v="1"/>
    <b v="0"/>
    <s v="technology/web"/>
    <n v="0.03"/>
    <n v="300"/>
    <s v="technology"/>
    <s v="web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5-25T17:27:49"/>
    <x v="2344"/>
    <n v="1466789269"/>
    <n v="1464197269"/>
    <b v="0"/>
    <n v="1"/>
    <b v="0"/>
    <s v="technology/web"/>
    <n v="1E-3"/>
    <n v="1"/>
    <s v="technology"/>
    <s v="web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2-25T00:02:36"/>
    <x v="2345"/>
    <n v="1427845140"/>
    <n v="1424822556"/>
    <b v="0"/>
    <n v="0"/>
    <b v="0"/>
    <s v="technology/web"/>
    <n v="0"/>
    <e v="#DIV/0!"/>
    <s v="technology"/>
    <s v="web"/>
  </r>
  <r>
    <s v="Ez 2c 3D Viewers (Canceled)"/>
    <s v="Watch and Make FREE 3D Videos &amp; Pics - No Viewer needed. To Help Learn we have Training and Instant 3D viewers."/>
    <n v="60000"/>
    <n v="39"/>
    <x v="1"/>
    <s v="US"/>
    <s v="USD"/>
    <d v="2016-09-02T19:10:31"/>
    <x v="2346"/>
    <n v="1476731431"/>
    <n v="1472843431"/>
    <b v="0"/>
    <n v="3"/>
    <b v="0"/>
    <s v="technology/web"/>
    <n v="6.4999999999999997E-4"/>
    <n v="13"/>
    <s v="technology"/>
    <s v="web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7-26T14:34:36"/>
    <x v="2347"/>
    <n v="1472135676"/>
    <n v="1469543676"/>
    <b v="0"/>
    <n v="1"/>
    <b v="0"/>
    <s v="technology/web"/>
    <n v="1.4999999999999999E-2"/>
    <n v="15"/>
    <s v="technology"/>
    <s v="web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5-12-22T22:22:18"/>
    <x v="2348"/>
    <n v="1456006938"/>
    <n v="1450822938"/>
    <b v="0"/>
    <n v="5"/>
    <b v="0"/>
    <s v="technology/web"/>
    <n v="3.8571428571428572E-3"/>
    <n v="54"/>
    <s v="technology"/>
    <s v="web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7-13T18:37:08"/>
    <x v="2349"/>
    <n v="1439318228"/>
    <n v="1436812628"/>
    <b v="0"/>
    <n v="0"/>
    <b v="0"/>
    <s v="technology/web"/>
    <n v="0"/>
    <e v="#DIV/0!"/>
    <s v="technology"/>
    <s v="web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6-12-04T20:12:50"/>
    <x v="2350"/>
    <n v="1483474370"/>
    <n v="1480882370"/>
    <b v="0"/>
    <n v="0"/>
    <b v="0"/>
    <s v="technology/web"/>
    <n v="0"/>
    <e v="#DIV/0!"/>
    <s v="technology"/>
    <s v="web"/>
  </r>
  <r>
    <s v="NZ Auction site.  No listing or success fees. Only $2 p/m"/>
    <s v="Donate $30 or more and receive a free selfie stick."/>
    <n v="18900"/>
    <n v="108"/>
    <x v="1"/>
    <s v="NZ"/>
    <s v="NZD"/>
    <d v="2015-03-31T02:25:39"/>
    <x v="2351"/>
    <n v="1430360739"/>
    <n v="1427768739"/>
    <b v="0"/>
    <n v="7"/>
    <b v="0"/>
    <s v="technology/web"/>
    <n v="5.7142857142857143E-3"/>
    <n v="15.43"/>
    <s v="technology"/>
    <s v="web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4-07T15:12:32"/>
    <x v="2352"/>
    <n v="1433603552"/>
    <n v="1428419552"/>
    <b v="0"/>
    <n v="0"/>
    <b v="0"/>
    <s v="technology/web"/>
    <n v="0"/>
    <e v="#DIV/0!"/>
    <s v="technology"/>
    <s v="web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09T16:13:42"/>
    <x v="2353"/>
    <n v="1429632822"/>
    <n v="1428596022"/>
    <b v="0"/>
    <n v="0"/>
    <b v="0"/>
    <s v="technology/web"/>
    <n v="0"/>
    <e v="#DIV/0!"/>
    <s v="technology"/>
    <s v="web"/>
  </r>
  <r>
    <s v="Dissertation (Canceled)"/>
    <s v="Almost done with doctorate degree but need funding of $35,000 to complete research of project."/>
    <n v="35000"/>
    <n v="25"/>
    <x v="1"/>
    <s v="US"/>
    <s v="USD"/>
    <d v="2014-11-11T17:21:00"/>
    <x v="2354"/>
    <n v="1420910460"/>
    <n v="1415726460"/>
    <b v="0"/>
    <n v="1"/>
    <b v="0"/>
    <s v="technology/web"/>
    <n v="7.1428571428571429E-4"/>
    <n v="25"/>
    <s v="technology"/>
    <s v="web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d v="2015-04-02T22:02:16"/>
    <x v="2355"/>
    <n v="1430604136"/>
    <n v="1428012136"/>
    <b v="0"/>
    <n v="2"/>
    <b v="0"/>
    <s v="technology/web"/>
    <n v="6.875E-3"/>
    <n v="27.5"/>
    <s v="technology"/>
    <s v="web"/>
  </r>
  <r>
    <s v="HardstyleUnited.com (Canceled)"/>
    <s v="HardstyleUnited.com The Global Hardstyle community. Your Hardstyle community."/>
    <n v="10000"/>
    <n v="0"/>
    <x v="1"/>
    <s v="NL"/>
    <s v="EUR"/>
    <d v="2015-05-06T18:48:24"/>
    <x v="2356"/>
    <n v="1433530104"/>
    <n v="1430938104"/>
    <b v="0"/>
    <n v="0"/>
    <b v="0"/>
    <s v="technology/web"/>
    <n v="0"/>
    <e v="#DIV/0!"/>
    <s v="technology"/>
    <s v="web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09-17T14:52:58"/>
    <x v="2357"/>
    <n v="1445093578"/>
    <n v="1442501578"/>
    <b v="0"/>
    <n v="0"/>
    <b v="0"/>
    <s v="technology/web"/>
    <n v="0"/>
    <e v="#DIV/0!"/>
    <s v="technology"/>
    <s v="web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4-12-05T22:20:36"/>
    <x v="2358"/>
    <n v="1422664740"/>
    <n v="1417818036"/>
    <b v="0"/>
    <n v="0"/>
    <b v="0"/>
    <s v="technology/web"/>
    <n v="0"/>
    <e v="#DIV/0!"/>
    <s v="technology"/>
    <s v="web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6-04T15:35:24"/>
    <x v="2359"/>
    <n v="1438616124"/>
    <n v="1433432124"/>
    <b v="0"/>
    <n v="3"/>
    <b v="0"/>
    <s v="technology/web"/>
    <n v="0.14680000000000001"/>
    <n v="367"/>
    <s v="technology"/>
    <s v="web"/>
  </r>
  <r>
    <s v="Bee Bay Microjobs (Canceled)"/>
    <s v="Welcome to Bee Bay Canada, your commission free microjobs website.  Sell at any price and keep 100% of what you earn!"/>
    <n v="5000"/>
    <n v="2"/>
    <x v="1"/>
    <s v="CA"/>
    <s v="CAD"/>
    <d v="2016-01-08T16:58:00"/>
    <x v="2360"/>
    <n v="1454864280"/>
    <n v="1452272280"/>
    <b v="0"/>
    <n v="1"/>
    <b v="0"/>
    <s v="technology/web"/>
    <n v="4.0000000000000002E-4"/>
    <n v="2"/>
    <s v="technology"/>
    <s v="web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06T20:36:48"/>
    <x v="2361"/>
    <n v="1462053600"/>
    <n v="1459975008"/>
    <b v="0"/>
    <n v="0"/>
    <b v="0"/>
    <s v="technology/web"/>
    <n v="0"/>
    <e v="#DIV/0!"/>
    <s v="technology"/>
    <s v="web"/>
  </r>
  <r>
    <s v="Help CRB obtain 501(c)(3) status! (Canceled)"/>
    <s v="The Columbus Ruby Brigade has brought monthly ruby goodness and camaraderie to all participants."/>
    <n v="420"/>
    <n v="120"/>
    <x v="1"/>
    <s v="US"/>
    <s v="USD"/>
    <d v="2014-11-11T16:31:10"/>
    <x v="2362"/>
    <n v="1418315470"/>
    <n v="1415723470"/>
    <b v="0"/>
    <n v="2"/>
    <b v="0"/>
    <s v="technology/web"/>
    <n v="0.2857142857142857"/>
    <n v="60"/>
    <s v="technology"/>
    <s v="web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1-14T00:16:40"/>
    <x v="2363"/>
    <n v="1451348200"/>
    <n v="1447460200"/>
    <b v="0"/>
    <n v="0"/>
    <b v="0"/>
    <s v="technology/web"/>
    <n v="0"/>
    <e v="#DIV/0!"/>
    <s v="technology"/>
    <s v="web"/>
  </r>
  <r>
    <s v="Minecraft Server and Website Help (Name: Forge Realms)"/>
    <s v="Making a Minecraft server and Website and I need your help to fund it. Thanks in Advance!"/>
    <n v="128"/>
    <n v="0"/>
    <x v="1"/>
    <s v="US"/>
    <s v="USD"/>
    <d v="2015-09-01T22:25:56"/>
    <x v="2364"/>
    <n v="1445898356"/>
    <n v="1441146356"/>
    <b v="0"/>
    <n v="0"/>
    <b v="0"/>
    <s v="technology/web"/>
    <n v="0"/>
    <e v="#DIV/0!"/>
    <s v="technology"/>
    <s v="web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5-12-08T17:40:25"/>
    <x v="2365"/>
    <n v="1453071600"/>
    <n v="1449596425"/>
    <b v="0"/>
    <n v="0"/>
    <b v="0"/>
    <s v="technology/web"/>
    <n v="0"/>
    <e v="#DIV/0!"/>
    <s v="technology"/>
    <s v="web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09-21T12:45:33"/>
    <x v="2366"/>
    <n v="1445431533"/>
    <n v="1442839533"/>
    <b v="0"/>
    <n v="27"/>
    <b v="0"/>
    <s v="technology/web"/>
    <n v="0.1052"/>
    <n v="97.41"/>
    <s v="technology"/>
    <s v="web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2-25T23:16:56"/>
    <x v="2367"/>
    <n v="1461622616"/>
    <n v="1456442216"/>
    <b v="0"/>
    <n v="14"/>
    <b v="0"/>
    <s v="technology/web"/>
    <n v="1.34E-2"/>
    <n v="47.86"/>
    <s v="technology"/>
    <s v="web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2-28T17:19:25"/>
    <x v="2368"/>
    <n v="1429028365"/>
    <n v="1425143965"/>
    <b v="0"/>
    <n v="2"/>
    <b v="0"/>
    <s v="technology/web"/>
    <n v="2.5000000000000001E-3"/>
    <n v="50"/>
    <s v="technology"/>
    <s v="web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1-11T19:30:11"/>
    <x v="2369"/>
    <n v="1455132611"/>
    <n v="1452540611"/>
    <b v="0"/>
    <n v="0"/>
    <b v="0"/>
    <s v="technology/web"/>
    <n v="0"/>
    <e v="#DIV/0!"/>
    <s v="technology"/>
    <s v="web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1-18T04:32:21"/>
    <x v="2370"/>
    <n v="1418877141"/>
    <n v="1416285141"/>
    <b v="0"/>
    <n v="4"/>
    <b v="0"/>
    <s v="technology/web"/>
    <n v="3.2799999999999999E-3"/>
    <n v="20.5"/>
    <s v="technology"/>
    <s v="web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5-26T18:39:56"/>
    <x v="2371"/>
    <n v="1435257596"/>
    <n v="1432665596"/>
    <b v="0"/>
    <n v="0"/>
    <b v="0"/>
    <s v="technology/web"/>
    <n v="0"/>
    <e v="#DIV/0!"/>
    <s v="technology"/>
    <s v="web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3-25T01:39:31"/>
    <x v="2372"/>
    <n v="1429839571"/>
    <n v="1427247571"/>
    <b v="0"/>
    <n v="6"/>
    <b v="0"/>
    <s v="technology/web"/>
    <n v="3.272727272727273E-2"/>
    <n v="30"/>
    <s v="technology"/>
    <s v="web"/>
  </r>
  <r>
    <s v="Cykelauktion.com (Canceled)"/>
    <s v="We want to create a safe marketplace for buying and selling bicycles."/>
    <n v="850000"/>
    <n v="50"/>
    <x v="1"/>
    <s v="SE"/>
    <s v="SEK"/>
    <d v="2015-07-30T15:53:44"/>
    <x v="2373"/>
    <n v="1440863624"/>
    <n v="1438271624"/>
    <b v="0"/>
    <n v="1"/>
    <b v="0"/>
    <s v="technology/web"/>
    <n v="5.8823529411764708E-5"/>
    <n v="50"/>
    <s v="technology"/>
    <s v="web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1-13T20:14:20"/>
    <x v="2374"/>
    <n v="1423772060"/>
    <n v="1421180060"/>
    <b v="0"/>
    <n v="1"/>
    <b v="0"/>
    <s v="technology/web"/>
    <n v="4.5454545454545455E-4"/>
    <n v="10"/>
    <s v="technology"/>
    <s v="web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8-10T20:03:57"/>
    <x v="2375"/>
    <n v="1473451437"/>
    <n v="1470859437"/>
    <b v="0"/>
    <n v="0"/>
    <b v="0"/>
    <s v="technology/web"/>
    <n v="0"/>
    <e v="#DIV/0!"/>
    <s v="technology"/>
    <s v="web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1-10T22:12:46"/>
    <x v="2376"/>
    <n v="1449785566"/>
    <n v="1447193566"/>
    <b v="0"/>
    <n v="4"/>
    <b v="0"/>
    <s v="technology/web"/>
    <n v="0.10877666666666666"/>
    <n v="81.58"/>
    <s v="technology"/>
    <s v="web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0-26T20:53:03"/>
    <x v="2377"/>
    <n v="1480110783"/>
    <n v="1477515183"/>
    <b v="0"/>
    <n v="0"/>
    <b v="0"/>
    <s v="technology/web"/>
    <n v="0"/>
    <e v="#DIV/0!"/>
    <s v="technology"/>
    <s v="web"/>
  </r>
  <r>
    <s v="KEEPUP INC (Canceled)"/>
    <s v="KEEPUP allows you to extend your social circle by introducing you to new people via your friends."/>
    <n v="110000"/>
    <n v="0"/>
    <x v="1"/>
    <s v="US"/>
    <s v="USD"/>
    <d v="2015-07-28T00:18:50"/>
    <x v="2378"/>
    <n v="1440548330"/>
    <n v="1438042730"/>
    <b v="0"/>
    <n v="0"/>
    <b v="0"/>
    <s v="technology/web"/>
    <n v="0"/>
    <e v="#DIV/0!"/>
    <s v="technology"/>
    <s v="web"/>
  </r>
  <r>
    <s v="SelectCooks.com (Canceled)"/>
    <s v="Selectcooks.com is a community marketplace for people to list, find and hire chefs."/>
    <n v="30000"/>
    <n v="0"/>
    <x v="1"/>
    <s v="US"/>
    <s v="USD"/>
    <d v="2015-08-21T00:23:36"/>
    <x v="2379"/>
    <n v="1444004616"/>
    <n v="1440116616"/>
    <b v="0"/>
    <n v="0"/>
    <b v="0"/>
    <s v="technology/web"/>
    <n v="0"/>
    <e v="#DIV/0!"/>
    <s v="technology"/>
    <s v="web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09-01T19:02:22"/>
    <x v="2380"/>
    <n v="1443726142"/>
    <n v="1441134142"/>
    <b v="0"/>
    <n v="3"/>
    <b v="0"/>
    <s v="technology/web"/>
    <n v="3.6666666666666666E-3"/>
    <n v="18.329999999999998"/>
    <s v="technology"/>
    <s v="web"/>
  </r>
  <r>
    <s v="Cannabis Connection (Canceled)"/>
    <s v="Social Media Platform for the Marijuana Industry to create professionalism and a stable lasting market."/>
    <n v="86350"/>
    <n v="1571"/>
    <x v="1"/>
    <s v="US"/>
    <s v="USD"/>
    <d v="2015-03-11T22:27:28"/>
    <x v="2381"/>
    <n v="1428704848"/>
    <n v="1426112848"/>
    <b v="0"/>
    <n v="7"/>
    <b v="0"/>
    <s v="technology/web"/>
    <n v="1.8193398957730169E-2"/>
    <n v="224.43"/>
    <s v="technology"/>
    <s v="web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7-10T04:30:03"/>
    <x v="2382"/>
    <n v="1438662603"/>
    <n v="1436502603"/>
    <b v="0"/>
    <n v="2"/>
    <b v="0"/>
    <s v="technology/web"/>
    <n v="2.5000000000000001E-2"/>
    <n v="37.5"/>
    <s v="technology"/>
    <s v="web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1-23T01:21:47"/>
    <x v="2383"/>
    <n v="1424568107"/>
    <n v="1421976107"/>
    <b v="0"/>
    <n v="3"/>
    <b v="0"/>
    <s v="technology/web"/>
    <n v="4.3499999999999997E-2"/>
    <n v="145"/>
    <s v="technology"/>
    <s v="web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0-15T01:37:23"/>
    <x v="2384"/>
    <n v="1415932643"/>
    <n v="1413337043"/>
    <b v="0"/>
    <n v="8"/>
    <b v="0"/>
    <s v="technology/web"/>
    <n v="8.0000000000000002E-3"/>
    <n v="1"/>
    <s v="technology"/>
    <s v="web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7-06T16:50:32"/>
    <x v="2385"/>
    <n v="1438793432"/>
    <n v="1436201432"/>
    <b v="0"/>
    <n v="7"/>
    <b v="0"/>
    <s v="technology/web"/>
    <n v="1.2123076923076924E-2"/>
    <n v="112.57"/>
    <s v="technology"/>
    <s v="web"/>
  </r>
  <r>
    <s v="Realjobmatch.com (Canceled)"/>
    <s v="Realjobmatch is not just a job search site but a matching site , matching the right jobseekers with the best jobs."/>
    <n v="30000"/>
    <n v="0"/>
    <x v="1"/>
    <s v="CA"/>
    <s v="CAD"/>
    <d v="2014-11-11T20:07:04"/>
    <x v="2386"/>
    <n v="1420920424"/>
    <n v="1415736424"/>
    <b v="0"/>
    <n v="0"/>
    <b v="0"/>
    <s v="technology/web"/>
    <n v="0"/>
    <e v="#DIV/0!"/>
    <s v="technology"/>
    <s v="web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6-07T15:02:20"/>
    <x v="2387"/>
    <n v="1469199740"/>
    <n v="1465311740"/>
    <b v="0"/>
    <n v="3"/>
    <b v="0"/>
    <s v="technology/web"/>
    <n v="6.8399999999999997E-3"/>
    <n v="342"/>
    <s v="technology"/>
    <s v="web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4-12-16T20:29:19"/>
    <x v="2388"/>
    <n v="1421350140"/>
    <n v="1418761759"/>
    <b v="0"/>
    <n v="8"/>
    <b v="0"/>
    <s v="technology/web"/>
    <n v="1.2513513513513513E-2"/>
    <n v="57.88"/>
    <s v="technology"/>
    <s v="web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6-24T15:40:52"/>
    <x v="2389"/>
    <n v="1437861540"/>
    <n v="1435160452"/>
    <b v="0"/>
    <n v="1"/>
    <b v="0"/>
    <s v="technology/web"/>
    <n v="1.8749999999999999E-3"/>
    <n v="30"/>
    <s v="technology"/>
    <s v="web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4-11-25T06:17:44"/>
    <x v="2390"/>
    <n v="1420352264"/>
    <n v="1416896264"/>
    <b v="0"/>
    <n v="0"/>
    <b v="0"/>
    <s v="technology/web"/>
    <n v="0"/>
    <e v="#DIV/0!"/>
    <s v="technology"/>
    <s v="web"/>
  </r>
  <r>
    <s v="oToBOTS.com - Freedom from high cost auto repairs (Canceled)"/>
    <s v="Using the power of internet to help people save hundreds in car repair."/>
    <n v="20000"/>
    <n v="25"/>
    <x v="1"/>
    <s v="US"/>
    <s v="USD"/>
    <d v="2015-03-01T19:04:04"/>
    <x v="2391"/>
    <n v="1427825044"/>
    <n v="1425236644"/>
    <b v="0"/>
    <n v="1"/>
    <b v="0"/>
    <s v="technology/web"/>
    <n v="1.25E-3"/>
    <n v="25"/>
    <s v="technology"/>
    <s v="web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09-29T02:53:43"/>
    <x v="2392"/>
    <n v="1446087223"/>
    <n v="1443495223"/>
    <b v="0"/>
    <n v="0"/>
    <b v="0"/>
    <s v="technology/web"/>
    <n v="0"/>
    <e v="#DIV/0!"/>
    <s v="technology"/>
    <s v="web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7-09T15:33:37"/>
    <x v="2393"/>
    <n v="1439048017"/>
    <n v="1436456017"/>
    <b v="0"/>
    <n v="1"/>
    <b v="0"/>
    <s v="technology/web"/>
    <n v="5.0000000000000001E-4"/>
    <n v="50"/>
    <s v="technology"/>
    <s v="web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1-27T08:41:33"/>
    <x v="2394"/>
    <n v="1424940093"/>
    <n v="1422348093"/>
    <b v="0"/>
    <n v="2"/>
    <b v="0"/>
    <s v="technology/web"/>
    <n v="5.9999999999999995E-4"/>
    <n v="1.5"/>
    <s v="technology"/>
    <s v="web"/>
  </r>
  <r>
    <s v="VENT it out (Canceled)"/>
    <s v="I am making a social website where people can anonymously or openly vent, All walks of life all over the world"/>
    <n v="33000"/>
    <n v="0"/>
    <x v="1"/>
    <s v="US"/>
    <s v="USD"/>
    <d v="2016-12-13T02:54:47"/>
    <x v="2395"/>
    <n v="1484038620"/>
    <n v="1481597687"/>
    <b v="0"/>
    <n v="0"/>
    <b v="0"/>
    <s v="technology/web"/>
    <n v="0"/>
    <e v="#DIV/0!"/>
    <s v="technology"/>
    <s v="web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09-15T20:22:38"/>
    <x v="2396"/>
    <n v="1444940558"/>
    <n v="1442348558"/>
    <b v="0"/>
    <n v="1"/>
    <b v="0"/>
    <s v="technology/web"/>
    <n v="2E-3"/>
    <n v="10"/>
    <s v="technology"/>
    <s v="web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4-12-03T21:14:16"/>
    <x v="2397"/>
    <n v="1420233256"/>
    <n v="1417641256"/>
    <b v="0"/>
    <n v="0"/>
    <b v="0"/>
    <s v="technology/web"/>
    <n v="0"/>
    <e v="#DIV/0!"/>
    <s v="technology"/>
    <s v="web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d v="2015-06-02T21:59:44"/>
    <x v="2398"/>
    <n v="1435874384"/>
    <n v="1433282384"/>
    <b v="0"/>
    <n v="0"/>
    <b v="0"/>
    <s v="technology/web"/>
    <n v="0"/>
    <e v="#DIV/0!"/>
    <s v="technology"/>
    <s v="web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1-13T20:28:26"/>
    <x v="2399"/>
    <n v="1418934506"/>
    <n v="1415910506"/>
    <b v="0"/>
    <n v="0"/>
    <b v="0"/>
    <s v="technology/web"/>
    <n v="0"/>
    <e v="#DIV/0!"/>
    <s v="technology"/>
    <s v="web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3-15T06:26:04"/>
    <x v="2400"/>
    <n v="1460615164"/>
    <n v="1458023164"/>
    <b v="0"/>
    <n v="0"/>
    <b v="0"/>
    <s v="technology/web"/>
    <n v="0"/>
    <e v="#DIV/0!"/>
    <s v="technology"/>
    <s v="web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1-05T19:44:56"/>
    <x v="2401"/>
    <n v="1457207096"/>
    <n v="1452023096"/>
    <b v="0"/>
    <n v="9"/>
    <b v="0"/>
    <s v="food/food trucks"/>
    <n v="7.1785714285714283E-3"/>
    <n v="22.33"/>
    <s v="food"/>
    <s v="food trucks"/>
  </r>
  <r>
    <s v="Cupcake Truck Unite"/>
    <s v="Small town, delicious treats, and a mobile truck"/>
    <n v="12000"/>
    <n v="52"/>
    <x v="2"/>
    <s v="US"/>
    <s v="USD"/>
    <d v="2015-04-13T16:18:51"/>
    <x v="2402"/>
    <n v="1431533931"/>
    <n v="1428941931"/>
    <b v="0"/>
    <n v="1"/>
    <b v="0"/>
    <s v="food/food trucks"/>
    <n v="4.3333333333333331E-3"/>
    <n v="52"/>
    <s v="food"/>
    <s v="food trucks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1-30T21:10:58"/>
    <x v="2403"/>
    <n v="1459368658"/>
    <n v="1454188258"/>
    <b v="0"/>
    <n v="12"/>
    <b v="0"/>
    <s v="food/food trucks"/>
    <n v="0.16833333333333333"/>
    <n v="16.829999999999998"/>
    <s v="food"/>
    <s v="food trucks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d v="2015-12-04T00:56:47"/>
    <x v="2404"/>
    <n v="1451782607"/>
    <n v="1449190607"/>
    <b v="0"/>
    <n v="0"/>
    <b v="0"/>
    <s v="food/food trucks"/>
    <n v="0"/>
    <e v="#DIV/0!"/>
    <s v="food"/>
    <s v="food trucks"/>
  </r>
  <r>
    <s v="JoyShtick Food Truck"/>
    <s v="We are the first gaming-themed food truck, bringing gourmet pub fare to the Jacksonville area."/>
    <n v="5000"/>
    <n v="1126"/>
    <x v="2"/>
    <s v="US"/>
    <s v="USD"/>
    <d v="2016-08-13T14:02:55"/>
    <x v="2405"/>
    <n v="1472911375"/>
    <n v="1471096975"/>
    <b v="0"/>
    <n v="20"/>
    <b v="0"/>
    <s v="food/food trucks"/>
    <n v="0.22520000000000001"/>
    <n v="56.3"/>
    <s v="food"/>
    <s v="food trucks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4-12-10T02:39:50"/>
    <x v="2406"/>
    <n v="1421635190"/>
    <n v="1418179190"/>
    <b v="0"/>
    <n v="16"/>
    <b v="0"/>
    <s v="food/food trucks"/>
    <n v="0.41384615384615386"/>
    <n v="84.06"/>
    <s v="food"/>
    <s v="food trucks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3-19T13:48:48"/>
    <x v="2407"/>
    <n v="1428732000"/>
    <n v="1426772928"/>
    <b v="0"/>
    <n v="33"/>
    <b v="0"/>
    <s v="food/food trucks"/>
    <n v="0.25259090909090909"/>
    <n v="168.39"/>
    <s v="food"/>
    <s v="food trucks"/>
  </r>
  <r>
    <s v="Sabroso On Wheels"/>
    <s v="A US Army Vet trying to get a Peruvian food truck going! Really good Peruvian food now mobile!"/>
    <n v="15000"/>
    <n v="30"/>
    <x v="2"/>
    <s v="US"/>
    <s v="USD"/>
    <d v="2014-10-07T03:22:37"/>
    <x v="2408"/>
    <n v="1415247757"/>
    <n v="1412652157"/>
    <b v="0"/>
    <n v="2"/>
    <b v="0"/>
    <s v="food/food trucks"/>
    <n v="2E-3"/>
    <n v="15"/>
    <s v="food"/>
    <s v="food trucks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7-19T21:01:15"/>
    <x v="2409"/>
    <n v="1439931675"/>
    <n v="1437339675"/>
    <b v="0"/>
    <n v="6"/>
    <b v="0"/>
    <s v="food/food trucks"/>
    <n v="1.84E-2"/>
    <n v="76.67"/>
    <s v="food"/>
    <s v="food trucks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8-08T09:47:55"/>
    <x v="2410"/>
    <n v="1441619275"/>
    <n v="1439027275"/>
    <b v="0"/>
    <n v="0"/>
    <b v="0"/>
    <s v="food/food trucks"/>
    <n v="0"/>
    <e v="#DIV/0!"/>
    <s v="food"/>
    <s v="food trucks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d v="2015-07-26T17:34:42"/>
    <x v="2411"/>
    <n v="1440524082"/>
    <n v="1437932082"/>
    <b v="0"/>
    <n v="3"/>
    <b v="0"/>
    <s v="food/food trucks"/>
    <n v="6.0400000000000002E-3"/>
    <n v="50.33"/>
    <s v="food"/>
    <s v="food trucks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0-12T17:41:13"/>
    <x v="2412"/>
    <n v="1480185673"/>
    <n v="1476294073"/>
    <b v="0"/>
    <n v="0"/>
    <b v="0"/>
    <s v="food/food trucks"/>
    <n v="0"/>
    <e v="#DIV/0!"/>
    <s v="food"/>
    <s v="food trucks"/>
  </r>
  <r>
    <s v="Lone Pine Coffee Brewery"/>
    <s v="Lone Pine Coffee Brewery will be a portable third-wave coffee shop available for wedding receptions and other events!"/>
    <n v="3000"/>
    <n v="25"/>
    <x v="2"/>
    <s v="US"/>
    <s v="USD"/>
    <d v="2014-05-01T02:38:02"/>
    <x v="2413"/>
    <n v="1401579000"/>
    <n v="1398911882"/>
    <b v="0"/>
    <n v="3"/>
    <b v="0"/>
    <s v="food/food trucks"/>
    <n v="8.3333333333333332E-3"/>
    <n v="8.33"/>
    <s v="food"/>
    <s v="food trucks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7-13T16:41:00"/>
    <x v="2414"/>
    <n v="1440215940"/>
    <n v="1436805660"/>
    <b v="0"/>
    <n v="13"/>
    <b v="0"/>
    <s v="food/food trucks"/>
    <n v="3.0666666666666665E-2"/>
    <n v="35.380000000000003"/>
    <s v="food"/>
    <s v="food trucks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d v="2016-06-15T20:42:26"/>
    <x v="2415"/>
    <n v="1468615346"/>
    <n v="1466023346"/>
    <b v="0"/>
    <n v="6"/>
    <b v="0"/>
    <s v="food/food trucks"/>
    <n v="5.5833333333333334E-3"/>
    <n v="55.83"/>
    <s v="food"/>
    <s v="food trucks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1-15T17:42:23"/>
    <x v="2416"/>
    <n v="1426345200"/>
    <n v="1421343743"/>
    <b v="0"/>
    <n v="1"/>
    <b v="0"/>
    <s v="food/food trucks"/>
    <n v="2.5000000000000001E-4"/>
    <n v="5"/>
    <s v="food"/>
    <s v="food trucks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7-11T21:13:07"/>
    <x v="2417"/>
    <n v="1407705187"/>
    <n v="1405113187"/>
    <b v="0"/>
    <n v="0"/>
    <b v="0"/>
    <s v="food/food trucks"/>
    <n v="0"/>
    <e v="#DIV/0!"/>
    <s v="food"/>
    <s v="food trucks"/>
  </r>
  <r>
    <s v="Mexican food truck"/>
    <s v="I want to start my food truck business."/>
    <n v="25000"/>
    <n v="5"/>
    <x v="2"/>
    <s v="US"/>
    <s v="USD"/>
    <d v="2015-01-23T20:34:04"/>
    <x v="2418"/>
    <n v="1427225644"/>
    <n v="1422045244"/>
    <b v="0"/>
    <n v="5"/>
    <b v="0"/>
    <s v="food/food trucks"/>
    <n v="2.0000000000000001E-4"/>
    <n v="1"/>
    <s v="food"/>
    <s v="food trucks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4-12-20T17:43:09"/>
    <x v="2419"/>
    <n v="1424281389"/>
    <n v="1419097389"/>
    <b v="0"/>
    <n v="0"/>
    <b v="0"/>
    <s v="food/food trucks"/>
    <n v="0"/>
    <e v="#DIV/0!"/>
    <s v="food"/>
    <s v="food trucks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09-11T00:41:35"/>
    <x v="2420"/>
    <n v="1415583695"/>
    <n v="1410396095"/>
    <b v="0"/>
    <n v="36"/>
    <b v="0"/>
    <s v="food/food trucks"/>
    <n v="0.14825133372851215"/>
    <n v="69.47"/>
    <s v="food"/>
    <s v="food trucks"/>
  </r>
  <r>
    <s v="hot dog cart"/>
    <s v="help me start Merrill's first hot dog cart in this empty lot"/>
    <n v="6000"/>
    <n v="1"/>
    <x v="2"/>
    <s v="US"/>
    <s v="USD"/>
    <d v="2015-01-22T16:29:56"/>
    <x v="2421"/>
    <n v="1424536196"/>
    <n v="1421944196"/>
    <b v="0"/>
    <n v="1"/>
    <b v="0"/>
    <s v="food/food trucks"/>
    <n v="1.6666666666666666E-4"/>
    <n v="1"/>
    <s v="food"/>
    <s v="food trucks"/>
  </r>
  <r>
    <s v="Help starting a family owned food truck"/>
    <s v="Family owned business serving BBQ and seafood to the public"/>
    <n v="500"/>
    <n v="1"/>
    <x v="2"/>
    <s v="US"/>
    <s v="USD"/>
    <d v="2015-02-09T17:23:56"/>
    <x v="2422"/>
    <n v="1426091036"/>
    <n v="1423502636"/>
    <b v="0"/>
    <n v="1"/>
    <b v="0"/>
    <s v="food/food trucks"/>
    <n v="2E-3"/>
    <n v="1"/>
    <s v="food"/>
    <s v="food trucks"/>
  </r>
  <r>
    <s v="FBTR BBQ"/>
    <s v="FBTR is a Texas-style, North Carolina based, homemade BBQ company looking to bring good meat to the masses."/>
    <n v="60000"/>
    <n v="8"/>
    <x v="2"/>
    <s v="US"/>
    <s v="USD"/>
    <d v="2014-12-01T16:54:50"/>
    <x v="2423"/>
    <n v="1420044890"/>
    <n v="1417452890"/>
    <b v="0"/>
    <n v="1"/>
    <b v="0"/>
    <s v="food/food trucks"/>
    <n v="1.3333333333333334E-4"/>
    <n v="8"/>
    <s v="food"/>
    <s v="food trucks"/>
  </r>
  <r>
    <s v="Lily and Memphs"/>
    <s v="Great and creative food from the heart in the form of a sweet food truck!"/>
    <n v="25000"/>
    <n v="310"/>
    <x v="2"/>
    <s v="US"/>
    <s v="USD"/>
    <d v="2014-09-27T21:25:08"/>
    <x v="2424"/>
    <n v="1414445108"/>
    <n v="1411853108"/>
    <b v="0"/>
    <n v="9"/>
    <b v="0"/>
    <s v="food/food trucks"/>
    <n v="1.24E-2"/>
    <n v="34.44"/>
    <s v="food"/>
    <s v="food trucks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12T21:55:49"/>
    <x v="2425"/>
    <n v="1464386640"/>
    <n v="1463090149"/>
    <b v="0"/>
    <n v="1"/>
    <b v="0"/>
    <s v="food/food trucks"/>
    <n v="2.8571428571428574E-4"/>
    <n v="1"/>
    <s v="food"/>
    <s v="food trucks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d v="2015-06-09T04:04:52"/>
    <x v="2426"/>
    <n v="1439006692"/>
    <n v="1433822692"/>
    <b v="0"/>
    <n v="0"/>
    <b v="0"/>
    <s v="food/food trucks"/>
    <n v="0"/>
    <e v="#DIV/0!"/>
    <s v="food"/>
    <s v="food trucks"/>
  </r>
  <r>
    <s v="Wraps in a snap. Fast lunch with a gourmet punch!"/>
    <s v="Fast and simple lunches for those on the go.  All (lunch) deals $10 or less."/>
    <n v="50000"/>
    <n v="1"/>
    <x v="2"/>
    <s v="US"/>
    <s v="USD"/>
    <d v="2016-02-12T07:38:53"/>
    <x v="2427"/>
    <n v="1458715133"/>
    <n v="1455262733"/>
    <b v="0"/>
    <n v="1"/>
    <b v="0"/>
    <s v="food/food trucks"/>
    <n v="2.0000000000000002E-5"/>
    <n v="1"/>
    <s v="food"/>
    <s v="food trucks"/>
  </r>
  <r>
    <s v="Premium Burgers"/>
    <s v="From Moo 2 You! We want to offer premium burgers to a taco flooded environment."/>
    <n v="35000"/>
    <n v="1"/>
    <x v="2"/>
    <s v="US"/>
    <s v="USD"/>
    <d v="2015-02-10T18:49:11"/>
    <x v="2428"/>
    <n v="1426182551"/>
    <n v="1423594151"/>
    <b v="0"/>
    <n v="1"/>
    <b v="0"/>
    <s v="food/food trucks"/>
    <n v="2.8571428571428571E-5"/>
    <n v="1"/>
    <s v="food"/>
    <s v="food trucks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6-12-30T21:06:06"/>
    <x v="2429"/>
    <n v="1486313040"/>
    <n v="1483131966"/>
    <b v="0"/>
    <n v="4"/>
    <b v="0"/>
    <s v="food/food trucks"/>
    <n v="1.4321428571428572E-2"/>
    <n v="501.25"/>
    <s v="food"/>
    <s v="food trucks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1-13T03:08:24"/>
    <x v="2430"/>
    <n v="1455246504"/>
    <n v="1452654504"/>
    <b v="0"/>
    <n v="2"/>
    <b v="0"/>
    <s v="food/food trucks"/>
    <n v="7.0000000000000001E-3"/>
    <n v="10.5"/>
    <s v="food"/>
    <s v="food trucks"/>
  </r>
  <r>
    <s v="Murphy's good eatin'"/>
    <s v="Go to Colorado and run a food truck with homemade food of all kinds."/>
    <n v="100000"/>
    <n v="2"/>
    <x v="2"/>
    <s v="US"/>
    <s v="USD"/>
    <d v="2016-04-29T02:23:33"/>
    <x v="2431"/>
    <n v="1467080613"/>
    <n v="1461896613"/>
    <b v="0"/>
    <n v="2"/>
    <b v="0"/>
    <s v="food/food trucks"/>
    <n v="2.0000000000000002E-5"/>
    <n v="1"/>
    <s v="food"/>
    <s v="food trucks"/>
  </r>
  <r>
    <s v="funding for bbq trailer"/>
    <s v="Looking to start competition cooking and need start-up help.  Offering brisket tasting to all contributors."/>
    <n v="14000"/>
    <n v="2"/>
    <x v="2"/>
    <s v="US"/>
    <s v="USD"/>
    <d v="2015-02-06T05:14:57"/>
    <x v="2432"/>
    <n v="1425791697"/>
    <n v="1423199697"/>
    <b v="0"/>
    <n v="2"/>
    <b v="0"/>
    <s v="food/food trucks"/>
    <n v="1.4285714285714287E-4"/>
    <n v="1"/>
    <s v="food"/>
    <s v="food trucks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1-28T21:35:43"/>
    <x v="2433"/>
    <n v="1456608943"/>
    <n v="1454016943"/>
    <b v="0"/>
    <n v="0"/>
    <b v="0"/>
    <s v="food/food trucks"/>
    <n v="0"/>
    <e v="#DIV/0!"/>
    <s v="food"/>
    <s v="food trucks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6-25T04:27:54"/>
    <x v="2434"/>
    <n v="1438662474"/>
    <n v="1435206474"/>
    <b v="0"/>
    <n v="2"/>
    <b v="0"/>
    <s v="food/food trucks"/>
    <n v="1.2999999999999999E-3"/>
    <n v="13"/>
    <s v="food"/>
    <s v="food trucks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09-05T06:39:46"/>
    <x v="2435"/>
    <n v="1444027186"/>
    <n v="1441435186"/>
    <b v="0"/>
    <n v="4"/>
    <b v="0"/>
    <s v="food/food trucks"/>
    <n v="4.8960000000000002E-3"/>
    <n v="306"/>
    <s v="food"/>
    <s v="food trucks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5-11-30T14:46:10"/>
    <x v="2436"/>
    <n v="1454078770"/>
    <n v="1448894770"/>
    <b v="0"/>
    <n v="2"/>
    <b v="0"/>
    <s v="food/food trucks"/>
    <n v="3.8461538461538462E-4"/>
    <n v="22.5"/>
    <s v="food"/>
    <s v="food trucks"/>
  </r>
  <r>
    <s v="Cuppa Gumbos"/>
    <s v="Homemade Gumbo, Stews and Curry to be served hot and fresh everyday at any festival or concert we can attend."/>
    <n v="8000"/>
    <n v="0"/>
    <x v="2"/>
    <s v="US"/>
    <s v="USD"/>
    <d v="2015-01-27T23:09:48"/>
    <x v="2437"/>
    <n v="1426615200"/>
    <n v="1422400188"/>
    <b v="0"/>
    <n v="0"/>
    <b v="0"/>
    <s v="food/food trucks"/>
    <n v="0"/>
    <e v="#DIV/0!"/>
    <s v="food"/>
    <s v="food trucks"/>
  </r>
  <r>
    <s v="FOOD|Art"/>
    <s v="I'm starting a catering and food truck business of southern comfort food. My FOOD is my Art!  _x000a_Thanks for you help!"/>
    <n v="15000"/>
    <n v="50"/>
    <x v="2"/>
    <s v="US"/>
    <s v="USD"/>
    <d v="2015-10-08T21:57:42"/>
    <x v="2438"/>
    <n v="1449529062"/>
    <n v="1444341462"/>
    <b v="0"/>
    <n v="1"/>
    <b v="0"/>
    <s v="food/food trucks"/>
    <n v="3.3333333333333335E-3"/>
    <n v="50"/>
    <s v="food"/>
    <s v="food trucks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09-18T19:38:49"/>
    <x v="2439"/>
    <n v="1445197129"/>
    <n v="1442605129"/>
    <b v="0"/>
    <n v="0"/>
    <b v="0"/>
    <s v="food/food trucks"/>
    <n v="0"/>
    <e v="#DIV/0!"/>
    <s v="food"/>
    <s v="food trucks"/>
  </r>
  <r>
    <s v="The first green Food Truck in Phnom Penh"/>
    <s v="Starting a entire clean energy food truck and set a new standard for Cambodia"/>
    <n v="5000"/>
    <n v="10"/>
    <x v="2"/>
    <s v="BE"/>
    <s v="EUR"/>
    <d v="2016-01-14T21:35:13"/>
    <x v="2440"/>
    <n v="1455399313"/>
    <n v="1452807313"/>
    <b v="0"/>
    <n v="2"/>
    <b v="0"/>
    <s v="food/food trucks"/>
    <n v="2E-3"/>
    <n v="5"/>
    <s v="food"/>
    <s v="food trucks"/>
  </r>
  <r>
    <s v="Bring Alchemy Pops to the People!"/>
    <s v="YOU can help Alchemy Pops POP up on a street near you!"/>
    <n v="7500"/>
    <n v="8091"/>
    <x v="0"/>
    <s v="US"/>
    <s v="USD"/>
    <d v="2015-07-02T03:00:54"/>
    <x v="2441"/>
    <n v="1437627540"/>
    <n v="1435806054"/>
    <b v="0"/>
    <n v="109"/>
    <b v="1"/>
    <s v="food/small batch"/>
    <n v="1.0788"/>
    <n v="74.23"/>
    <s v="food"/>
    <s v="small batch"/>
  </r>
  <r>
    <s v="Young Mountain Tea: A New White Tea from India's Himalayas"/>
    <s v="The first tea from a new sustainable tea region in India's young, rising Himalayas."/>
    <n v="24000"/>
    <n v="30226"/>
    <x v="0"/>
    <s v="US"/>
    <s v="USD"/>
    <d v="2015-02-17T16:00:28"/>
    <x v="2442"/>
    <n v="1426777228"/>
    <n v="1424188828"/>
    <b v="0"/>
    <n v="372"/>
    <b v="1"/>
    <s v="food/small batch"/>
    <n v="1.2594166666666666"/>
    <n v="81.25"/>
    <s v="food"/>
    <s v="small batch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7-16T15:00:22"/>
    <x v="2443"/>
    <n v="1408114822"/>
    <n v="1405522822"/>
    <b v="0"/>
    <n v="311"/>
    <b v="1"/>
    <s v="food/small batch"/>
    <n v="2.0251494999999999"/>
    <n v="130.22999999999999"/>
    <s v="food"/>
    <s v="small batch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4-25T18:06:31"/>
    <x v="2444"/>
    <n v="1464199591"/>
    <n v="1461607591"/>
    <b v="0"/>
    <n v="61"/>
    <b v="1"/>
    <s v="food/small batch"/>
    <n v="1.0860000000000001"/>
    <n v="53.41"/>
    <s v="food"/>
    <s v="small batch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8-27T04:33:41"/>
    <x v="2445"/>
    <n v="1443242021"/>
    <n v="1440650021"/>
    <b v="0"/>
    <n v="115"/>
    <b v="1"/>
    <s v="food/small batch"/>
    <n v="1.728"/>
    <n v="75.13"/>
    <s v="food"/>
    <s v="small batch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0-27T14:27:51"/>
    <x v="2446"/>
    <n v="1480174071"/>
    <n v="1477578471"/>
    <b v="0"/>
    <n v="111"/>
    <b v="1"/>
    <s v="food/small batch"/>
    <n v="1.6798"/>
    <n v="75.67"/>
    <s v="food"/>
    <s v="small batch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0-11T11:16:33"/>
    <x v="2447"/>
    <n v="1478923200"/>
    <n v="1476184593"/>
    <b v="0"/>
    <n v="337"/>
    <b v="1"/>
    <s v="food/small batch"/>
    <n v="4.2720000000000002"/>
    <n v="31.69"/>
    <s v="food"/>
    <s v="small batch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25T07:35:13"/>
    <x v="2448"/>
    <n v="1472621760"/>
    <n v="1472110513"/>
    <b v="0"/>
    <n v="9"/>
    <b v="1"/>
    <s v="food/small batch"/>
    <n v="1.075"/>
    <n v="47.78"/>
    <s v="food"/>
    <s v="small batch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0-31T03:25:15"/>
    <x v="2449"/>
    <n v="1417321515"/>
    <n v="1414725915"/>
    <b v="0"/>
    <n v="120"/>
    <b v="1"/>
    <s v="food/small batch"/>
    <n v="1.08"/>
    <n v="90"/>
    <s v="food"/>
    <s v="small batch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09-20T01:44:16"/>
    <x v="2450"/>
    <n v="1414465860"/>
    <n v="1411177456"/>
    <b v="0"/>
    <n v="102"/>
    <b v="1"/>
    <s v="food/small batch"/>
    <n v="1.0153353333333335"/>
    <n v="149.31"/>
    <s v="food"/>
    <s v="small batch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d v="2017-02-13T21:48:10"/>
    <x v="2451"/>
    <n v="1488750490"/>
    <n v="1487022490"/>
    <b v="0"/>
    <n v="186"/>
    <b v="1"/>
    <s v="food/small batch"/>
    <n v="1.1545000000000001"/>
    <n v="62.07"/>
    <s v="food"/>
    <s v="small batch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1-30T20:15:00"/>
    <x v="2452"/>
    <n v="1451430000"/>
    <n v="1448914500"/>
    <b v="0"/>
    <n v="15"/>
    <b v="1"/>
    <s v="food/small batch"/>
    <n v="1.335"/>
    <n v="53.4"/>
    <s v="food"/>
    <s v="small batch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1-03T16:36:49"/>
    <x v="2453"/>
    <n v="1486053409"/>
    <n v="1483461409"/>
    <b v="0"/>
    <n v="67"/>
    <b v="1"/>
    <s v="food/small batch"/>
    <n v="1.5469999999999999"/>
    <n v="69.27"/>
    <s v="food"/>
    <s v="small batch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2-04T04:50:08"/>
    <x v="2454"/>
    <n v="1489207808"/>
    <n v="1486183808"/>
    <b v="0"/>
    <n v="130"/>
    <b v="1"/>
    <s v="food/small batch"/>
    <n v="1.0084571428571429"/>
    <n v="271.51"/>
    <s v="food"/>
    <s v="small batch"/>
  </r>
  <r>
    <s v="Yo Mama's Sauces &amp; Rubs"/>
    <s v="Mama wants everyone to try her secret recipes for sauces and rubs. She uses only the freshest ingredients for them."/>
    <n v="300"/>
    <n v="546"/>
    <x v="0"/>
    <s v="US"/>
    <s v="USD"/>
    <d v="2016-03-23T18:45:50"/>
    <x v="2455"/>
    <n v="1461177950"/>
    <n v="1458758750"/>
    <b v="0"/>
    <n v="16"/>
    <b v="1"/>
    <s v="food/small batch"/>
    <n v="1.82"/>
    <n v="34.130000000000003"/>
    <s v="food"/>
    <s v="small batch"/>
  </r>
  <r>
    <s v="Beef Sticks to Chomp On!!"/>
    <s v="These beef sticks will make your taste buds dance with happiness. Plus they are healthier than most available today!"/>
    <n v="1500"/>
    <n v="2713"/>
    <x v="0"/>
    <s v="US"/>
    <s v="USD"/>
    <d v="2017-01-26T23:03:59"/>
    <x v="2456"/>
    <n v="1488063839"/>
    <n v="1485471839"/>
    <b v="0"/>
    <n v="67"/>
    <b v="1"/>
    <s v="food/small batch"/>
    <n v="1.8086666666666666"/>
    <n v="40.49"/>
    <s v="food"/>
    <s v="small batch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d v="2016-02-23T14:27:36"/>
    <x v="2457"/>
    <n v="1458826056"/>
    <n v="1456237656"/>
    <b v="0"/>
    <n v="124"/>
    <b v="1"/>
    <s v="food/small batch"/>
    <n v="1.0230434782608695"/>
    <n v="189.76"/>
    <s v="food"/>
    <s v="small batch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5-05T20:55:18"/>
    <x v="2458"/>
    <n v="1465498800"/>
    <n v="1462481718"/>
    <b v="0"/>
    <n v="80"/>
    <b v="1"/>
    <s v="food/small batch"/>
    <n v="1.1017999999999999"/>
    <n v="68.86"/>
    <s v="food"/>
    <s v="small batch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2-07T15:18:05"/>
    <x v="2459"/>
    <n v="1458742685"/>
    <n v="1454858285"/>
    <b v="0"/>
    <n v="282"/>
    <b v="1"/>
    <s v="food/small batch"/>
    <n v="1.0225"/>
    <n v="108.78"/>
    <s v="food"/>
    <s v="small batch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6-11-30T04:29:27"/>
    <x v="2460"/>
    <n v="1483417020"/>
    <n v="1480480167"/>
    <b v="0"/>
    <n v="68"/>
    <b v="1"/>
    <s v="food/small batch"/>
    <n v="1.0078823529411765"/>
    <n v="125.99"/>
    <s v="food"/>
    <s v="small batch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08-29T00:18:17"/>
    <x v="2461"/>
    <n v="1317438000"/>
    <n v="1314577097"/>
    <b v="0"/>
    <n v="86"/>
    <b v="1"/>
    <s v="music/indie rock"/>
    <n v="1.038"/>
    <n v="90.52"/>
    <s v="music"/>
    <s v="indie rock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6-29T04:28:16"/>
    <x v="2462"/>
    <n v="1342672096"/>
    <n v="1340944096"/>
    <b v="0"/>
    <n v="115"/>
    <b v="1"/>
    <s v="music/indie rock"/>
    <n v="1.1070833333333334"/>
    <n v="28.88"/>
    <s v="music"/>
    <s v="indie rock"/>
  </r>
  <r>
    <s v="Emma Ate the Lion &quot;Songs Two Count Too&quot;"/>
    <s v="Emma Ate The Lion's debut full length album"/>
    <n v="2000"/>
    <n v="2325"/>
    <x v="0"/>
    <s v="US"/>
    <s v="USD"/>
    <d v="2013-03-08T02:40:25"/>
    <x v="2463"/>
    <n v="1366138800"/>
    <n v="1362710425"/>
    <b v="0"/>
    <n v="75"/>
    <b v="1"/>
    <s v="music/indie rock"/>
    <n v="1.1625000000000001"/>
    <n v="31"/>
    <s v="music"/>
    <s v="indie rock"/>
  </r>
  <r>
    <s v="The Enemy Feathers NEW EP"/>
    <s v="The Enemy Feathers are passing the proverbial hat to see if we can raise enough money to complete Our NEW EP"/>
    <n v="2000"/>
    <n v="2222"/>
    <x v="0"/>
    <s v="CA"/>
    <s v="CAD"/>
    <d v="2015-09-01T21:36:37"/>
    <x v="2464"/>
    <n v="1443641340"/>
    <n v="1441143397"/>
    <b v="0"/>
    <n v="43"/>
    <b v="1"/>
    <s v="music/indie rock"/>
    <n v="1.111"/>
    <n v="51.67"/>
    <s v="music"/>
    <s v="indie rock"/>
  </r>
  <r>
    <s v="The Lion Oh My - Our first full length release"/>
    <s v="An indie band from Spokane, WA looking to master and package their first full length album."/>
    <n v="700"/>
    <n v="1261"/>
    <x v="0"/>
    <s v="US"/>
    <s v="USD"/>
    <d v="2012-08-24T17:15:48"/>
    <x v="2465"/>
    <n v="1348420548"/>
    <n v="1345828548"/>
    <b v="0"/>
    <n v="48"/>
    <b v="1"/>
    <s v="music/indie rock"/>
    <n v="1.8014285714285714"/>
    <n v="26.27"/>
    <s v="music"/>
    <s v="indie rock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4-09T02:27:33"/>
    <x v="2466"/>
    <n v="1368066453"/>
    <n v="1365474453"/>
    <b v="0"/>
    <n v="52"/>
    <b v="1"/>
    <s v="music/indie rock"/>
    <n v="1"/>
    <n v="48.08"/>
    <s v="music"/>
    <s v="indie rock"/>
  </r>
  <r>
    <s v="Nature Boy Explorer EP"/>
    <s v="We've finished our first EP and we're taking it on the road in three weeks! Help us fund manufacturing?"/>
    <n v="1000"/>
    <n v="1185"/>
    <x v="0"/>
    <s v="US"/>
    <s v="USD"/>
    <d v="2012-04-26T20:58:51"/>
    <x v="2467"/>
    <n v="1336669200"/>
    <n v="1335473931"/>
    <b v="0"/>
    <n v="43"/>
    <b v="1"/>
    <s v="music/indie rock"/>
    <n v="1.1850000000000001"/>
    <n v="27.56"/>
    <s v="music"/>
    <s v="indie rock"/>
  </r>
  <r>
    <s v="New &quot;Jesse Denaro&quot; Album!"/>
    <s v="Please donate, support &amp; share this project so that I may be able to record my new EP this fall!"/>
    <n v="2000"/>
    <n v="2144.34"/>
    <x v="0"/>
    <s v="US"/>
    <s v="USD"/>
    <d v="2012-09-22T03:42:01"/>
    <x v="2468"/>
    <n v="1351400400"/>
    <n v="1348285321"/>
    <b v="0"/>
    <n v="58"/>
    <b v="1"/>
    <s v="music/indie rock"/>
    <n v="1.0721700000000001"/>
    <n v="36.97"/>
    <s v="music"/>
    <s v="indie rock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1-14T10:18:49"/>
    <x v="2469"/>
    <n v="1297160329"/>
    <n v="1295000329"/>
    <b v="0"/>
    <n v="47"/>
    <b v="1"/>
    <s v="music/indie rock"/>
    <n v="1.1366666666666667"/>
    <n v="29.02"/>
    <s v="music"/>
    <s v="indie rock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4-24T01:47:35"/>
    <x v="2470"/>
    <n v="1337824055"/>
    <n v="1335232055"/>
    <b v="0"/>
    <n v="36"/>
    <b v="1"/>
    <s v="music/indie rock"/>
    <n v="1.0316400000000001"/>
    <n v="28.66"/>
    <s v="music"/>
    <s v="indie rock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1-12-16T23:49:52"/>
    <x v="2471"/>
    <n v="1327535392"/>
    <n v="1324079392"/>
    <b v="0"/>
    <n v="17"/>
    <b v="1"/>
    <s v="music/indie rock"/>
    <n v="1.28"/>
    <n v="37.65"/>
    <s v="music"/>
    <s v="indie rock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6-25T02:46:20"/>
    <x v="2472"/>
    <n v="1283562180"/>
    <n v="1277433980"/>
    <b v="0"/>
    <n v="104"/>
    <b v="1"/>
    <s v="music/indie rock"/>
    <n v="1.3576026666666667"/>
    <n v="97.9"/>
    <s v="music"/>
    <s v="indie rock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0-11T17:57:49"/>
    <x v="2473"/>
    <n v="1352573869"/>
    <n v="1349978269"/>
    <b v="0"/>
    <n v="47"/>
    <b v="1"/>
    <s v="music/indie rock"/>
    <n v="1"/>
    <n v="42.55"/>
    <s v="music"/>
    <s v="indie rock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08-27T00:16:16"/>
    <x v="2474"/>
    <n v="1286756176"/>
    <n v="1282868176"/>
    <b v="0"/>
    <n v="38"/>
    <b v="1"/>
    <s v="music/indie rock"/>
    <n v="1.0000360000000001"/>
    <n v="131.58000000000001"/>
    <s v="music"/>
    <s v="indie rock"/>
  </r>
  <r>
    <s v="BRANDTSON - &quot;Send Us A Signal&quot; Vinyl LP"/>
    <s v="Help BRANDTSON and DREAMOVERrecords press their 2004 record, &quot;Send Us A Signal&quot;."/>
    <n v="2500"/>
    <n v="2618"/>
    <x v="0"/>
    <s v="US"/>
    <s v="USD"/>
    <d v="2010-05-12T06:54:15"/>
    <x v="2475"/>
    <n v="1278799200"/>
    <n v="1273647255"/>
    <b v="0"/>
    <n v="81"/>
    <b v="1"/>
    <s v="music/indie rock"/>
    <n v="1.0471999999999999"/>
    <n v="32.32"/>
    <s v="music"/>
    <s v="indie rock"/>
  </r>
  <r>
    <s v="Arts &amp; Crafts"/>
    <s v="Eleven songs, the accumulation of several memorable occurrences in a sleepy town; stories of fiction &amp; fact."/>
    <n v="3200"/>
    <n v="3360.72"/>
    <x v="0"/>
    <s v="US"/>
    <s v="USD"/>
    <d v="2014-10-01T07:52:50"/>
    <x v="2476"/>
    <n v="1415004770"/>
    <n v="1412149970"/>
    <b v="0"/>
    <n v="55"/>
    <b v="1"/>
    <s v="music/indie rock"/>
    <n v="1.050225"/>
    <n v="61.1"/>
    <s v="music"/>
    <s v="indie rock"/>
  </r>
  <r>
    <s v="Debut Album"/>
    <s v="Releasing my first album in August, and I need your help in order to get it done!"/>
    <n v="750"/>
    <n v="1285"/>
    <x v="0"/>
    <s v="US"/>
    <s v="USD"/>
    <d v="2012-06-28T16:35:45"/>
    <x v="2477"/>
    <n v="1344789345"/>
    <n v="1340901345"/>
    <b v="0"/>
    <n v="41"/>
    <b v="1"/>
    <s v="music/indie rock"/>
    <n v="1.7133333333333334"/>
    <n v="31.34"/>
    <s v="music"/>
    <s v="indie rock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2-12-14T22:48:33"/>
    <x v="2478"/>
    <n v="1358117313"/>
    <n v="1355525313"/>
    <b v="0"/>
    <n v="79"/>
    <b v="1"/>
    <s v="music/indie rock"/>
    <n v="1.2749999999999999"/>
    <n v="129.11000000000001"/>
    <s v="music"/>
    <s v="indie rock"/>
  </r>
  <r>
    <s v="FUEL FAKE NATIVES"/>
    <s v="Fake Natives is headed on tour this summer. Help them fill their tank with fossil fuels."/>
    <n v="300"/>
    <n v="400.33"/>
    <x v="0"/>
    <s v="US"/>
    <s v="USD"/>
    <d v="2012-07-17T17:26:34"/>
    <x v="2479"/>
    <n v="1343440800"/>
    <n v="1342545994"/>
    <b v="0"/>
    <n v="16"/>
    <b v="1"/>
    <s v="music/indie rock"/>
    <n v="1.3344333333333334"/>
    <n v="25.02"/>
    <s v="music"/>
    <s v="indie rock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d v="2015-08-11T22:28:04"/>
    <x v="2480"/>
    <n v="1444516084"/>
    <n v="1439332084"/>
    <b v="0"/>
    <n v="8"/>
    <b v="1"/>
    <s v="music/indie rock"/>
    <n v="1"/>
    <n v="250"/>
    <s v="music"/>
    <s v="indie rock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3-31T15:30:08"/>
    <x v="2481"/>
    <n v="1335799808"/>
    <n v="1333207808"/>
    <b v="0"/>
    <n v="95"/>
    <b v="1"/>
    <s v="music/indie rock"/>
    <n v="1.1291099999999998"/>
    <n v="47.54"/>
    <s v="music"/>
    <s v="indie rock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6-17T18:46:23"/>
    <x v="2482"/>
    <n v="1312224383"/>
    <n v="1308336383"/>
    <b v="0"/>
    <n v="25"/>
    <b v="1"/>
    <s v="music/indie rock"/>
    <n v="1.0009999999999999"/>
    <n v="40.04"/>
    <s v="music"/>
    <s v="indie rock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d v="2012-03-02T18:00:03"/>
    <x v="2483"/>
    <n v="1335891603"/>
    <n v="1330711203"/>
    <b v="0"/>
    <n v="19"/>
    <b v="1"/>
    <s v="music/indie rock"/>
    <n v="1.1372727272727272"/>
    <n v="65.84"/>
    <s v="music"/>
    <s v="indie rock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8-16T22:00:03"/>
    <x v="2484"/>
    <n v="1316124003"/>
    <n v="1313532003"/>
    <b v="0"/>
    <n v="90"/>
    <b v="1"/>
    <s v="music/indie rock"/>
    <n v="1.1931742857142855"/>
    <n v="46.4"/>
    <s v="music"/>
    <s v="indie rock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09-07T23:57:59"/>
    <x v="2485"/>
    <n v="1318463879"/>
    <n v="1315439879"/>
    <b v="0"/>
    <n v="41"/>
    <b v="1"/>
    <s v="music/indie rock"/>
    <n v="1.0325"/>
    <n v="50.37"/>
    <s v="music"/>
    <s v="indie rock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3-23T16:59:36"/>
    <x v="2486"/>
    <n v="1335113976"/>
    <n v="1332521976"/>
    <b v="0"/>
    <n v="30"/>
    <b v="1"/>
    <s v="music/indie rock"/>
    <n v="2.6566666666666667"/>
    <n v="26.57"/>
    <s v="music"/>
    <s v="indie rock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4-27T01:59:57"/>
    <x v="2487"/>
    <n v="1338083997"/>
    <n v="1335491997"/>
    <b v="0"/>
    <n v="38"/>
    <b v="1"/>
    <s v="music/indie rock"/>
    <n v="1.0005066666666667"/>
    <n v="39.49"/>
    <s v="music"/>
    <s v="indie rock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0-17T15:11:48"/>
    <x v="2488"/>
    <n v="1321459908"/>
    <n v="1318864308"/>
    <b v="0"/>
    <n v="65"/>
    <b v="1"/>
    <s v="music/indie rock"/>
    <n v="1.0669999999999999"/>
    <n v="49.25"/>
    <s v="music"/>
    <s v="indie rock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4-09T16:33:59"/>
    <x v="2489"/>
    <n v="1368117239"/>
    <n v="1365525239"/>
    <b v="0"/>
    <n v="75"/>
    <b v="1"/>
    <s v="music/indie rock"/>
    <n v="1.3367142857142857"/>
    <n v="62.38"/>
    <s v="music"/>
    <s v="indie rock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4-24T05:27:56"/>
    <x v="2490"/>
    <n v="1340429276"/>
    <n v="1335245276"/>
    <b v="0"/>
    <n v="16"/>
    <b v="1"/>
    <s v="music/indie rock"/>
    <n v="1.214"/>
    <n v="37.94"/>
    <s v="music"/>
    <s v="indie rock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0-12-30T20:08:34"/>
    <x v="2491"/>
    <n v="1295142660"/>
    <n v="1293739714"/>
    <b v="0"/>
    <n v="10"/>
    <b v="1"/>
    <s v="music/indie rock"/>
    <n v="1.032"/>
    <n v="51.6"/>
    <s v="music"/>
    <s v="indie rock"/>
  </r>
  <r>
    <s v="SUPER NICE EP 2012"/>
    <s v="We're a band from Hawaii trying to produce our first EP and we need help!"/>
    <n v="600"/>
    <n v="750"/>
    <x v="0"/>
    <s v="US"/>
    <s v="USD"/>
    <d v="2012-04-25T23:39:48"/>
    <x v="2492"/>
    <n v="1339840740"/>
    <n v="1335397188"/>
    <b v="0"/>
    <n v="27"/>
    <b v="1"/>
    <s v="music/indie rock"/>
    <n v="1.25"/>
    <n v="27.78"/>
    <s v="music"/>
    <s v="indie rock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3-15T04:02:20"/>
    <x v="2493"/>
    <n v="1367208140"/>
    <n v="1363320140"/>
    <b v="0"/>
    <n v="259"/>
    <b v="1"/>
    <s v="music/indie rock"/>
    <n v="1.2869999999999999"/>
    <n v="99.38"/>
    <s v="music"/>
    <s v="indie rock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4-23T15:29:04"/>
    <x v="2494"/>
    <n v="1337786944"/>
    <n v="1335194944"/>
    <b v="0"/>
    <n v="39"/>
    <b v="1"/>
    <s v="music/indie rock"/>
    <n v="1.0100533333333332"/>
    <n v="38.85"/>
    <s v="music"/>
    <s v="indie rock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5-07T22:42:55"/>
    <x v="2495"/>
    <n v="1339022575"/>
    <n v="1336430575"/>
    <b v="0"/>
    <n v="42"/>
    <b v="1"/>
    <s v="music/indie rock"/>
    <n v="1.2753666666666665"/>
    <n v="45.55"/>
    <s v="music"/>
    <s v="indie rock"/>
  </r>
  <r>
    <s v="Lynn Haven - The First Album, &quot;Fair Weather Friends&quot;"/>
    <s v="Be a part of making the first Lynn Haven album, &quot;Fair Weather Friends.&quot;"/>
    <n v="6000"/>
    <n v="6000"/>
    <x v="0"/>
    <s v="US"/>
    <s v="USD"/>
    <d v="2013-02-22T23:54:52"/>
    <x v="2496"/>
    <n v="1364597692"/>
    <n v="1361577292"/>
    <b v="0"/>
    <n v="10"/>
    <b v="1"/>
    <s v="music/indie rock"/>
    <n v="1"/>
    <n v="600"/>
    <s v="music"/>
    <s v="indie rock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7-06T21:05:38"/>
    <x v="2497"/>
    <n v="1312578338"/>
    <n v="1309986338"/>
    <b v="0"/>
    <n v="56"/>
    <b v="1"/>
    <s v="music/indie rock"/>
    <n v="1.127715"/>
    <n v="80.55"/>
    <s v="music"/>
    <s v="indie rock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13T23:13:07"/>
    <x v="2498"/>
    <n v="1422400387"/>
    <n v="1421190787"/>
    <b v="0"/>
    <n v="20"/>
    <b v="1"/>
    <s v="music/indie rock"/>
    <n v="1.056"/>
    <n v="52.8"/>
    <s v="music"/>
    <s v="indie rock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1-13T15:33:57"/>
    <x v="2499"/>
    <n v="1356976800"/>
    <n v="1352820837"/>
    <b v="0"/>
    <n v="170"/>
    <b v="1"/>
    <s v="music/indie rock"/>
    <n v="2.0262500000000001"/>
    <n v="47.68"/>
    <s v="music"/>
    <s v="indie rock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5-24T18:32:55"/>
    <x v="2500"/>
    <n v="1340476375"/>
    <n v="1337884375"/>
    <b v="0"/>
    <n v="29"/>
    <b v="1"/>
    <s v="music/indie rock"/>
    <n v="1.1333333333333333"/>
    <n v="23.45"/>
    <s v="music"/>
    <s v="indie rock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8-28T18:38:24"/>
    <x v="2501"/>
    <n v="1443379104"/>
    <n v="1440787104"/>
    <b v="0"/>
    <n v="7"/>
    <b v="0"/>
    <s v="food/restaurants"/>
    <n v="2.5545454545454545E-2"/>
    <n v="40.14"/>
    <s v="food"/>
    <s v="restaurants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d v="2014-08-07T19:48:38"/>
    <x v="2502"/>
    <n v="1411328918"/>
    <n v="1407440918"/>
    <b v="0"/>
    <n v="5"/>
    <b v="0"/>
    <s v="food/restaurants"/>
    <n v="7.8181818181818181E-4"/>
    <n v="17.2"/>
    <s v="food"/>
    <s v="restaurants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5-08T21:35:08"/>
    <x v="2503"/>
    <n v="1465333560"/>
    <n v="1462743308"/>
    <b v="0"/>
    <n v="0"/>
    <b v="0"/>
    <s v="food/restaurants"/>
    <n v="0"/>
    <e v="#DIV/0!"/>
    <s v="food"/>
    <s v="restaurants"/>
  </r>
  <r>
    <s v="Halal Restaurant and Internet Cafe"/>
    <s v="Halal Restaurant and Internet Cafe 20 percent of profits will go to building masjids."/>
    <n v="35000"/>
    <n v="0"/>
    <x v="2"/>
    <s v="US"/>
    <s v="USD"/>
    <d v="2014-10-16T00:22:14"/>
    <x v="2504"/>
    <n v="1416014534"/>
    <n v="1413418934"/>
    <b v="0"/>
    <n v="0"/>
    <b v="0"/>
    <s v="food/restaurants"/>
    <n v="0"/>
    <e v="#DIV/0!"/>
    <s v="food"/>
    <s v="restaurants"/>
  </r>
  <r>
    <s v="PASTATUTION"/>
    <s v="PASTATUTION- The act or practice of engaging in Pasta Making for money.  _x000a__x000a_Help us get the Arcobaleno Pasta Extruder!"/>
    <n v="7000"/>
    <n v="0"/>
    <x v="2"/>
    <s v="US"/>
    <s v="USD"/>
    <d v="2015-02-12T01:20:16"/>
    <x v="2505"/>
    <n v="1426292416"/>
    <n v="1423704016"/>
    <b v="0"/>
    <n v="0"/>
    <b v="0"/>
    <s v="food/restaurants"/>
    <n v="0"/>
    <e v="#DIV/0!"/>
    <s v="food"/>
    <s v="restaurants"/>
  </r>
  <r>
    <s v="Bowlz Cafe, Hull"/>
    <s v="Love cereal as much as we do? Then we need your help! We are opening a worldwide cereal cafe, serving the best in imported cereals!"/>
    <n v="5000"/>
    <n v="30"/>
    <x v="2"/>
    <s v="GB"/>
    <s v="GBP"/>
    <d v="2015-09-11T07:07:49"/>
    <x v="2506"/>
    <n v="1443906000"/>
    <n v="1441955269"/>
    <b v="0"/>
    <n v="2"/>
    <b v="0"/>
    <s v="food/restaurants"/>
    <n v="6.0000000000000001E-3"/>
    <n v="15"/>
    <s v="food"/>
    <s v="restaurants"/>
  </r>
  <r>
    <s v="Help Cafe Talavera get a New Kitchen!"/>
    <s v="Unique dishes for a unique city!."/>
    <n v="42850"/>
    <n v="0"/>
    <x v="2"/>
    <s v="US"/>
    <s v="USD"/>
    <d v="2015-04-11T01:45:04"/>
    <x v="2507"/>
    <n v="1431308704"/>
    <n v="1428716704"/>
    <b v="0"/>
    <n v="0"/>
    <b v="0"/>
    <s v="food/restaurants"/>
    <n v="0"/>
    <e v="#DIV/0!"/>
    <s v="food"/>
    <s v="restaurants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7-15T22:50:34"/>
    <x v="2508"/>
    <n v="1408056634"/>
    <n v="1405464634"/>
    <b v="0"/>
    <n v="0"/>
    <b v="0"/>
    <s v="food/restaurants"/>
    <n v="0"/>
    <e v="#DIV/0!"/>
    <s v="food"/>
    <s v="restaurants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2-23T19:25:49"/>
    <x v="2509"/>
    <n v="1429554349"/>
    <n v="1424719549"/>
    <b v="0"/>
    <n v="28"/>
    <b v="0"/>
    <s v="food/restaurants"/>
    <n v="1.0526315789473684E-2"/>
    <n v="35.71"/>
    <s v="food"/>
    <s v="restaurants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3-15T23:56:12"/>
    <x v="2510"/>
    <n v="1431647772"/>
    <n v="1426463772"/>
    <b v="0"/>
    <n v="2"/>
    <b v="0"/>
    <s v="food/restaurants"/>
    <n v="1.5E-3"/>
    <n v="37.5"/>
    <s v="food"/>
    <s v="restaurants"/>
  </r>
  <r>
    <s v="loluli's"/>
    <s v="Fresh Fast Food. A bbq ramen bar thats healthy, tasty and made to order right in front of your eyes....... From flame to bowl"/>
    <n v="100000"/>
    <n v="0"/>
    <x v="2"/>
    <s v="GB"/>
    <s v="GBP"/>
    <d v="2016-01-02T10:43:33"/>
    <x v="2511"/>
    <n v="1454323413"/>
    <n v="1451731413"/>
    <b v="0"/>
    <n v="0"/>
    <b v="0"/>
    <s v="food/restaurants"/>
    <n v="0"/>
    <e v="#DIV/0!"/>
    <s v="food"/>
    <s v="restaurants"/>
  </r>
  <r>
    <s v="Somethin' Tasty"/>
    <s v="Somethin' Tasty is a unique coffee, pastry &amp; retail store. We consign from all local sources: pottery, glass &amp; art."/>
    <n v="1150"/>
    <n v="0"/>
    <x v="2"/>
    <s v="US"/>
    <s v="USD"/>
    <d v="2014-11-28T21:02:41"/>
    <x v="2512"/>
    <n v="1418504561"/>
    <n v="1417208561"/>
    <b v="0"/>
    <n v="0"/>
    <b v="0"/>
    <s v="food/restaurants"/>
    <n v="0"/>
    <e v="#DIV/0!"/>
    <s v="food"/>
    <s v="restaurants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6-12-28T00:09:49"/>
    <x v="2513"/>
    <n v="1488067789"/>
    <n v="1482883789"/>
    <b v="0"/>
    <n v="0"/>
    <b v="0"/>
    <s v="food/restaurants"/>
    <n v="0"/>
    <e v="#DIV/0!"/>
    <s v="food"/>
    <s v="restaurants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d v="2014-08-03T09:21:17"/>
    <x v="2514"/>
    <n v="1408526477"/>
    <n v="1407057677"/>
    <b v="0"/>
    <n v="4"/>
    <b v="0"/>
    <s v="food/restaurants"/>
    <n v="1.7500000000000002E-2"/>
    <n v="52.5"/>
    <s v="food"/>
    <s v="restaurants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1-23T20:09:13"/>
    <x v="2515"/>
    <n v="1424635753"/>
    <n v="1422043753"/>
    <b v="0"/>
    <n v="12"/>
    <b v="0"/>
    <s v="food/restaurants"/>
    <n v="0.186"/>
    <n v="77.5"/>
    <s v="food"/>
    <s v="restaurants"/>
  </r>
  <r>
    <s v="Morning Glory"/>
    <s v="Hi, everyone my name is Alex, and i want to create not just a cafe spot, but a place that gives everyone a nice warm homey feeling."/>
    <n v="22000"/>
    <n v="0"/>
    <x v="2"/>
    <s v="US"/>
    <s v="USD"/>
    <d v="2014-10-30T15:40:52"/>
    <x v="2516"/>
    <n v="1417279252"/>
    <n v="1414683652"/>
    <b v="0"/>
    <n v="0"/>
    <b v="0"/>
    <s v="food/restaurants"/>
    <n v="0"/>
    <e v="#DIV/0!"/>
    <s v="food"/>
    <s v="restaurants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d v="2015-02-17T19:15:30"/>
    <x v="2517"/>
    <n v="1426788930"/>
    <n v="1424200530"/>
    <b v="0"/>
    <n v="33"/>
    <b v="0"/>
    <s v="food/restaurants"/>
    <n v="9.8166666666666666E-2"/>
    <n v="53.55"/>
    <s v="food"/>
    <s v="restaurants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0-14T16:20:28"/>
    <x v="2518"/>
    <n v="1415899228"/>
    <n v="1413303628"/>
    <b v="0"/>
    <n v="0"/>
    <b v="0"/>
    <s v="food/restaurants"/>
    <n v="0"/>
    <e v="#DIV/0!"/>
    <s v="food"/>
    <s v="restaurants"/>
  </r>
  <r>
    <s v="Kelli's Kitchen"/>
    <s v="Better than your mom's, better than Cracker Barrel, only at Kelli's Kitchen (all from scratch)."/>
    <n v="150000"/>
    <n v="65"/>
    <x v="2"/>
    <s v="US"/>
    <s v="USD"/>
    <d v="2014-06-19T03:43:24"/>
    <x v="2519"/>
    <n v="1405741404"/>
    <n v="1403149404"/>
    <b v="0"/>
    <n v="4"/>
    <b v="0"/>
    <s v="food/restaurants"/>
    <n v="4.3333333333333331E-4"/>
    <n v="16.25"/>
    <s v="food"/>
    <s v="restaurants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08-30T14:24:45"/>
    <x v="2520"/>
    <n v="1476559260"/>
    <n v="1472567085"/>
    <b v="0"/>
    <n v="0"/>
    <b v="0"/>
    <s v="food/restaurants"/>
    <n v="0"/>
    <e v="#DIV/0!"/>
    <s v="food"/>
    <s v="restaurants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09-22T23:13:41"/>
    <x v="2521"/>
    <n v="1444778021"/>
    <n v="1442963621"/>
    <b v="0"/>
    <n v="132"/>
    <b v="1"/>
    <s v="music/classical music"/>
    <n v="1.0948792000000001"/>
    <n v="103.68"/>
    <s v="music"/>
    <s v="classical music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3-31T13:46:00"/>
    <x v="2522"/>
    <n v="1461336720"/>
    <n v="1459431960"/>
    <b v="0"/>
    <n v="27"/>
    <b v="1"/>
    <s v="music/classical music"/>
    <n v="1"/>
    <n v="185.19"/>
    <s v="music"/>
    <s v="classical music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d v="2014-10-18T23:24:52"/>
    <x v="2523"/>
    <n v="1416270292"/>
    <n v="1413674692"/>
    <b v="0"/>
    <n v="26"/>
    <b v="1"/>
    <s v="music/classical music"/>
    <n v="1.5644444444444445"/>
    <n v="54.15"/>
    <s v="music"/>
    <s v="classical music"/>
  </r>
  <r>
    <s v="Les Bostonades' First CD"/>
    <s v="We're bringing some of our favorite music from the past 10 years to disc for the first time ever."/>
    <n v="7500"/>
    <n v="7620"/>
    <x v="0"/>
    <s v="US"/>
    <s v="USD"/>
    <d v="2014-11-18T19:22:37"/>
    <x v="2524"/>
    <n v="1419136200"/>
    <n v="1416338557"/>
    <b v="0"/>
    <n v="43"/>
    <b v="1"/>
    <s v="music/classical music"/>
    <n v="1.016"/>
    <n v="177.21"/>
    <s v="music"/>
    <s v="classical music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d v="2012-05-29T20:16:11"/>
    <x v="2525"/>
    <n v="1340914571"/>
    <n v="1338322571"/>
    <b v="0"/>
    <n v="80"/>
    <b v="1"/>
    <s v="music/classical music"/>
    <n v="1.00325"/>
    <n v="100.33"/>
    <s v="music"/>
    <s v="classical music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1-10T02:11:14"/>
    <x v="2526"/>
    <n v="1418014740"/>
    <n v="1415585474"/>
    <b v="0"/>
    <n v="33"/>
    <b v="1"/>
    <s v="music/classical music"/>
    <n v="1.1294999999999999"/>
    <n v="136.91"/>
    <s v="music"/>
    <s v="classical music"/>
  </r>
  <r>
    <s v="Britten in Song: A Centennial Celebration"/>
    <s v="Five Programs of Benjamin Britten's vocal works featuring over 20 extraordinary vocalists and pianists."/>
    <n v="4000"/>
    <n v="4085"/>
    <x v="0"/>
    <s v="US"/>
    <s v="USD"/>
    <d v="2013-09-29T18:01:31"/>
    <x v="2527"/>
    <n v="1382068740"/>
    <n v="1380477691"/>
    <b v="0"/>
    <n v="71"/>
    <b v="1"/>
    <s v="music/classical music"/>
    <n v="1.02125"/>
    <n v="57.54"/>
    <s v="music"/>
    <s v="classical music"/>
  </r>
  <r>
    <s v="Three Voices"/>
    <s v="I've been offered a contract with HatHut to record Feldman's 'Three Voices', which would be my first solo disc. I need your help!"/>
    <n v="4000"/>
    <n v="4289.99"/>
    <x v="0"/>
    <s v="GB"/>
    <s v="GBP"/>
    <d v="2015-08-01T20:01:43"/>
    <x v="2528"/>
    <n v="1440068400"/>
    <n v="1438459303"/>
    <b v="0"/>
    <n v="81"/>
    <b v="1"/>
    <s v="music/classical music"/>
    <n v="1.0724974999999999"/>
    <n v="52.96"/>
    <s v="music"/>
    <s v="classical music"/>
  </r>
  <r>
    <s v="UrbanArias is DC's Contemporary Opera Company"/>
    <s v="Opera. Short. New."/>
    <n v="6000"/>
    <n v="6257"/>
    <x v="0"/>
    <s v="US"/>
    <s v="USD"/>
    <d v="2012-02-09T01:56:15"/>
    <x v="2529"/>
    <n v="1332636975"/>
    <n v="1328752575"/>
    <b v="0"/>
    <n v="76"/>
    <b v="1"/>
    <s v="music/classical music"/>
    <n v="1.0428333333333333"/>
    <n v="82.33"/>
    <s v="music"/>
    <s v="classical music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3-18T20:45:05"/>
    <x v="2530"/>
    <n v="1429505400"/>
    <n v="1426711505"/>
    <b v="0"/>
    <n v="48"/>
    <b v="1"/>
    <s v="music/classical music"/>
    <n v="1"/>
    <n v="135.41999999999999"/>
    <s v="music"/>
    <s v="classical music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7-23T16:19:14"/>
    <x v="2531"/>
    <n v="1439611140"/>
    <n v="1437668354"/>
    <b v="0"/>
    <n v="61"/>
    <b v="1"/>
    <s v="music/classical music"/>
    <n v="1.004"/>
    <n v="74.069999999999993"/>
    <s v="music"/>
    <s v="classical music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7-17T20:22:46"/>
    <x v="2532"/>
    <n v="1345148566"/>
    <n v="1342556566"/>
    <b v="0"/>
    <n v="60"/>
    <b v="1"/>
    <s v="music/classical music"/>
    <n v="1.26125"/>
    <n v="84.08"/>
    <s v="music"/>
    <s v="classical music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1-30T18:01:51"/>
    <x v="2533"/>
    <n v="1362160868"/>
    <n v="1359568911"/>
    <b v="0"/>
    <n v="136"/>
    <b v="1"/>
    <s v="music/classical music"/>
    <n v="1.1066666666666667"/>
    <n v="61.03"/>
    <s v="music"/>
    <s v="classical music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09-11-10T16:48:32"/>
    <x v="2534"/>
    <n v="1262325600"/>
    <n v="1257871712"/>
    <b v="0"/>
    <n v="14"/>
    <b v="1"/>
    <s v="music/classical music"/>
    <n v="1.05"/>
    <n v="150"/>
    <s v="music"/>
    <s v="classical music"/>
  </r>
  <r>
    <s v="Mark Hayes Requiem Recording"/>
    <s v="Mark Hayes: Requiem Recording"/>
    <n v="20000"/>
    <n v="20755"/>
    <x v="0"/>
    <s v="US"/>
    <s v="USD"/>
    <d v="2014-10-31T18:59:05"/>
    <x v="2535"/>
    <n v="1417463945"/>
    <n v="1414781945"/>
    <b v="0"/>
    <n v="78"/>
    <b v="1"/>
    <s v="music/classical music"/>
    <n v="1.03775"/>
    <n v="266.08999999999997"/>
    <s v="music"/>
    <s v="classical music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09T02:32:46"/>
    <x v="2536"/>
    <n v="1375151566"/>
    <n v="1373337166"/>
    <b v="0"/>
    <n v="4"/>
    <b v="1"/>
    <s v="music/classical music"/>
    <n v="1.1599999999999999"/>
    <n v="7.25"/>
    <s v="music"/>
    <s v="classical music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6-02T15:34:15"/>
    <x v="2537"/>
    <n v="1312212855"/>
    <n v="1307028855"/>
    <b v="0"/>
    <n v="11"/>
    <b v="1"/>
    <s v="music/classical music"/>
    <n v="1.1000000000000001"/>
    <n v="100"/>
    <s v="music"/>
    <s v="classical music"/>
  </r>
  <r>
    <s v="Me, Myself and Albinoni"/>
    <s v="I will record 2 of Tomaso Albinoni's concertos for 2 oboes playing both parts myself."/>
    <n v="18000"/>
    <n v="20343.169999999998"/>
    <x v="0"/>
    <s v="US"/>
    <s v="USD"/>
    <d v="2013-01-24T12:14:21"/>
    <x v="2538"/>
    <n v="1361681940"/>
    <n v="1359029661"/>
    <b v="0"/>
    <n v="185"/>
    <b v="1"/>
    <s v="music/classical music"/>
    <n v="1.130176111111111"/>
    <n v="109.96"/>
    <s v="music"/>
    <s v="classical music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d v="2014-12-04T21:39:12"/>
    <x v="2539"/>
    <n v="1422913152"/>
    <n v="1417729152"/>
    <b v="0"/>
    <n v="59"/>
    <b v="1"/>
    <s v="music/classical music"/>
    <n v="1.0024999999999999"/>
    <n v="169.92"/>
    <s v="music"/>
    <s v="classical music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08-30T16:12:01"/>
    <x v="2540"/>
    <n v="1319904721"/>
    <n v="1314720721"/>
    <b v="0"/>
    <n v="27"/>
    <b v="1"/>
    <s v="music/classical music"/>
    <n v="1.034"/>
    <n v="95.74"/>
    <s v="music"/>
    <s v="classical music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7-28T10:46:58"/>
    <x v="2541"/>
    <n v="1380192418"/>
    <n v="1375008418"/>
    <b v="0"/>
    <n v="63"/>
    <b v="1"/>
    <s v="music/classical music"/>
    <n v="1.0702857142857143"/>
    <n v="59.46"/>
    <s v="music"/>
    <s v="classical music"/>
  </r>
  <r>
    <s v="Classical Music by Marquita"/>
    <s v="Marquita Renee Ntim records her first Classical Album, complete with her playing the viola, cello and singing opera."/>
    <n v="700"/>
    <n v="725"/>
    <x v="0"/>
    <s v="US"/>
    <s v="USD"/>
    <d v="2013-08-23T10:14:17"/>
    <x v="2542"/>
    <n v="1380599940"/>
    <n v="1377252857"/>
    <b v="0"/>
    <n v="13"/>
    <b v="1"/>
    <s v="music/classical music"/>
    <n v="1.0357142857142858"/>
    <n v="55.77"/>
    <s v="music"/>
    <s v="classical music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0-12-02T02:34:58"/>
    <x v="2543"/>
    <n v="1293937200"/>
    <n v="1291257298"/>
    <b v="0"/>
    <n v="13"/>
    <b v="1"/>
    <s v="music/classical music"/>
    <n v="1.5640000000000001"/>
    <n v="30.08"/>
    <s v="music"/>
    <s v="classical music"/>
  </r>
  <r>
    <s v="Singing City Children's Choir"/>
    <s v="Bringing choral music and performance opportunities to under-served youth in West Philadelphia"/>
    <n v="5000"/>
    <n v="5041"/>
    <x v="0"/>
    <s v="US"/>
    <s v="USD"/>
    <d v="2012-06-08T12:29:29"/>
    <x v="2544"/>
    <n v="1341750569"/>
    <n v="1339158569"/>
    <b v="0"/>
    <n v="57"/>
    <b v="1"/>
    <s v="music/classical music"/>
    <n v="1.0082"/>
    <n v="88.44"/>
    <s v="music"/>
    <s v="classical music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1-23T03:18:58"/>
    <x v="2545"/>
    <n v="1424997000"/>
    <n v="1421983138"/>
    <b v="0"/>
    <n v="61"/>
    <b v="1"/>
    <s v="music/classical music"/>
    <n v="1.9530000000000001"/>
    <n v="64.03"/>
    <s v="music"/>
    <s v="classical music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09-07T20:36:19"/>
    <x v="2546"/>
    <n v="1380949200"/>
    <n v="1378586179"/>
    <b v="0"/>
    <n v="65"/>
    <b v="1"/>
    <s v="music/classical music"/>
    <n v="1.1171428571428572"/>
    <n v="60.15"/>
    <s v="music"/>
    <s v="classical music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3-05T18:33:23"/>
    <x v="2547"/>
    <n v="1333560803"/>
    <n v="1330972403"/>
    <b v="0"/>
    <n v="134"/>
    <b v="1"/>
    <s v="music/classical music"/>
    <n v="1.1985454545454546"/>
    <n v="49.19"/>
    <s v="music"/>
    <s v="classical music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05T15:00:37"/>
    <x v="2548"/>
    <n v="1475209620"/>
    <n v="1473087637"/>
    <b v="0"/>
    <n v="37"/>
    <b v="1"/>
    <s v="music/classical music"/>
    <n v="1.0185"/>
    <n v="165.16"/>
    <s v="music"/>
    <s v="classical music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d v="2013-04-26T18:11:10"/>
    <x v="2549"/>
    <n v="1370019600"/>
    <n v="1366999870"/>
    <b v="0"/>
    <n v="37"/>
    <b v="1"/>
    <s v="music/classical music"/>
    <n v="1.0280254777070064"/>
    <n v="43.62"/>
    <s v="music"/>
    <s v="classical music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08-12T15:13:26"/>
    <x v="2550"/>
    <n v="1444276740"/>
    <n v="1439392406"/>
    <b v="0"/>
    <n v="150"/>
    <b v="1"/>
    <s v="music/classical music"/>
    <n v="1.0084615384615385"/>
    <n v="43.7"/>
    <s v="music"/>
    <s v="classical music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2-22T06:03:05"/>
    <x v="2551"/>
    <n v="1332362880"/>
    <n v="1329890585"/>
    <b v="0"/>
    <n v="56"/>
    <b v="1"/>
    <s v="music/classical music"/>
    <n v="1.0273469387755103"/>
    <n v="67.42"/>
    <s v="music"/>
    <s v="classical music"/>
  </r>
  <r>
    <s v="DAVID, The Oratorio"/>
    <s v="World Premiere of a new oratorio with chorus, soloists, and orchestra, based on the Old Testament king and prophet, DAVID"/>
    <n v="3000"/>
    <n v="3195"/>
    <x v="0"/>
    <s v="US"/>
    <s v="USD"/>
    <d v="2017-02-03T19:26:21"/>
    <x v="2552"/>
    <n v="1488741981"/>
    <n v="1486149981"/>
    <b v="0"/>
    <n v="18"/>
    <b v="1"/>
    <s v="music/classical music"/>
    <n v="1.0649999999999999"/>
    <n v="177.5"/>
    <s v="music"/>
    <s v="classical music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7-23T04:46:47"/>
    <x v="2553"/>
    <n v="1348202807"/>
    <n v="1343018807"/>
    <b v="0"/>
    <n v="60"/>
    <b v="1"/>
    <s v="music/classical music"/>
    <n v="1.5553333333333332"/>
    <n v="38.880000000000003"/>
    <s v="music"/>
    <s v="classical music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5-01T01:52:43"/>
    <x v="2554"/>
    <n v="1433131140"/>
    <n v="1430445163"/>
    <b v="0"/>
    <n v="67"/>
    <b v="1"/>
    <s v="music/classical music"/>
    <n v="1.228"/>
    <n v="54.99"/>
    <s v="music"/>
    <s v="classical music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4-27T15:43:13"/>
    <x v="2555"/>
    <n v="1338219793"/>
    <n v="1335541393"/>
    <b v="0"/>
    <n v="35"/>
    <b v="1"/>
    <s v="music/classical music"/>
    <n v="1.0734999999999999"/>
    <n v="61.34"/>
    <s v="music"/>
    <s v="classical music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1-09T23:47:37"/>
    <x v="2556"/>
    <n v="1356392857"/>
    <n v="1352504857"/>
    <b v="0"/>
    <n v="34"/>
    <b v="1"/>
    <s v="music/classical music"/>
    <n v="1.0550335570469798"/>
    <n v="23.12"/>
    <s v="music"/>
    <s v="classical music"/>
  </r>
  <r>
    <s v="European Tour"/>
    <s v="Raising money for our concert tour of Switzerland and Germany in June/July 2014"/>
    <n v="900"/>
    <n v="1066"/>
    <x v="0"/>
    <s v="GB"/>
    <s v="GBP"/>
    <d v="2014-04-15T17:53:06"/>
    <x v="2557"/>
    <n v="1400176386"/>
    <n v="1397584386"/>
    <b v="0"/>
    <n v="36"/>
    <b v="1"/>
    <s v="music/classical music"/>
    <n v="1.1844444444444444"/>
    <n v="29.61"/>
    <s v="music"/>
    <s v="classical music"/>
  </r>
  <r>
    <s v="Hopkins Sinfonia 2015 Season"/>
    <s v="The Hopkins Sinfonia is looking for your support to run our 2015 Season made up of five concerts."/>
    <n v="1250"/>
    <n v="1361"/>
    <x v="0"/>
    <s v="AU"/>
    <s v="AUD"/>
    <d v="2015-03-30T20:38:26"/>
    <x v="2558"/>
    <n v="1430488740"/>
    <n v="1427747906"/>
    <b v="0"/>
    <n v="18"/>
    <b v="1"/>
    <s v="music/classical music"/>
    <n v="1.0888"/>
    <n v="75.61"/>
    <s v="music"/>
    <s v="classical music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0-13T20:58:04"/>
    <x v="2559"/>
    <n v="1321385820"/>
    <n v="1318539484"/>
    <b v="0"/>
    <n v="25"/>
    <b v="1"/>
    <s v="music/classical music"/>
    <n v="1.1125"/>
    <n v="35.6"/>
    <s v="music"/>
    <s v="classical music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2-04T22:49:34"/>
    <x v="2560"/>
    <n v="1425682174"/>
    <n v="1423090174"/>
    <b v="0"/>
    <n v="21"/>
    <b v="1"/>
    <s v="music/classical music"/>
    <n v="1.0009999999999999"/>
    <n v="143"/>
    <s v="music"/>
    <s v="classical music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09-13T12:41:29"/>
    <x v="2561"/>
    <n v="1444740089"/>
    <n v="1442148089"/>
    <b v="0"/>
    <n v="0"/>
    <b v="0"/>
    <s v="food/food trucks"/>
    <n v="0"/>
    <e v="#DIV/0!"/>
    <s v="food"/>
    <s v="food trucks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08-12T12:35:39"/>
    <x v="2562"/>
    <n v="1476189339"/>
    <n v="1471005339"/>
    <b v="0"/>
    <n v="3"/>
    <b v="0"/>
    <s v="food/food trucks"/>
    <n v="7.4999999999999997E-3"/>
    <n v="25"/>
    <s v="food"/>
    <s v="food trucks"/>
  </r>
  <r>
    <s v="Phoenix Pearl Boba Tea Truck (Canceled)"/>
    <s v="Michigan based bubble tea and specialty ice cream food truck"/>
    <n v="20000"/>
    <n v="0"/>
    <x v="1"/>
    <s v="US"/>
    <s v="USD"/>
    <d v="2015-05-31T03:20:51"/>
    <x v="2563"/>
    <n v="1438226451"/>
    <n v="1433042451"/>
    <b v="0"/>
    <n v="0"/>
    <b v="0"/>
    <s v="food/food trucks"/>
    <n v="0"/>
    <e v="#DIV/0!"/>
    <s v="food"/>
    <s v="food trucks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7-02T00:58:19"/>
    <x v="2564"/>
    <n v="1406854699"/>
    <n v="1404262699"/>
    <b v="0"/>
    <n v="0"/>
    <b v="0"/>
    <s v="food/food trucks"/>
    <n v="0"/>
    <e v="#DIV/0!"/>
    <s v="food"/>
    <s v="food trucks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d v="2016-03-11T15:36:29"/>
    <x v="2565"/>
    <n v="1462827000"/>
    <n v="1457710589"/>
    <b v="0"/>
    <n v="1"/>
    <b v="0"/>
    <s v="food/food trucks"/>
    <n v="0.01"/>
    <n v="100"/>
    <s v="food"/>
    <s v="food trucks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7-22T23:32:28"/>
    <x v="2566"/>
    <n v="1408663948"/>
    <n v="1406071948"/>
    <b v="0"/>
    <n v="0"/>
    <b v="0"/>
    <s v="food/food trucks"/>
    <n v="0"/>
    <e v="#DIV/0!"/>
    <s v="food"/>
    <s v="food trucks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3-24T21:05:38"/>
    <x v="2567"/>
    <n v="1429823138"/>
    <n v="1427231138"/>
    <b v="0"/>
    <n v="2"/>
    <b v="0"/>
    <s v="food/food trucks"/>
    <n v="2.6666666666666666E-3"/>
    <n v="60"/>
    <s v="food"/>
    <s v="food trucks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8-02T15:59:54"/>
    <x v="2568"/>
    <n v="1472745594"/>
    <n v="1470153594"/>
    <b v="0"/>
    <n v="1"/>
    <b v="0"/>
    <s v="food/food trucks"/>
    <n v="5.0000000000000001E-3"/>
    <n v="50"/>
    <s v="food"/>
    <s v="food trucks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8-18T02:31:52"/>
    <x v="2569"/>
    <n v="1442457112"/>
    <n v="1439865112"/>
    <b v="0"/>
    <n v="2"/>
    <b v="0"/>
    <s v="food/food trucks"/>
    <n v="2.2307692307692306E-2"/>
    <n v="72.5"/>
    <s v="food"/>
    <s v="food trucks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1-09T21:40:35"/>
    <x v="2570"/>
    <n v="1486590035"/>
    <n v="1483998035"/>
    <b v="0"/>
    <n v="2"/>
    <b v="0"/>
    <s v="food/food trucks"/>
    <n v="8.4285714285714294E-3"/>
    <n v="29.5"/>
    <s v="food"/>
    <s v="food trucks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d v="2016-03-20T08:12:01"/>
    <x v="2571"/>
    <n v="1463645521"/>
    <n v="1458461521"/>
    <b v="0"/>
    <n v="4"/>
    <b v="0"/>
    <s v="food/food trucks"/>
    <n v="2.5000000000000001E-3"/>
    <n v="62.5"/>
    <s v="food"/>
    <s v="food trucks"/>
  </r>
  <r>
    <s v="A Dream of Naughty Nachos (Canceled)"/>
    <s v="Mesquite smoked brisket nachos, food truck style, with homemade salsa to make your taste buds dance."/>
    <n v="30000"/>
    <n v="0"/>
    <x v="1"/>
    <s v="US"/>
    <s v="USD"/>
    <d v="2015-03-14T02:51:57"/>
    <x v="2572"/>
    <n v="1428893517"/>
    <n v="1426301517"/>
    <b v="0"/>
    <n v="0"/>
    <b v="0"/>
    <s v="food/food trucks"/>
    <n v="0"/>
    <e v="#DIV/0!"/>
    <s v="food"/>
    <s v="food trucks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7-09T14:12:29"/>
    <x v="2573"/>
    <n v="1408803149"/>
    <n v="1404915149"/>
    <b v="0"/>
    <n v="0"/>
    <b v="0"/>
    <s v="food/food trucks"/>
    <n v="0"/>
    <e v="#DIV/0!"/>
    <s v="food"/>
    <s v="food trucks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4-27T19:49:05"/>
    <x v="2574"/>
    <n v="1463600945"/>
    <n v="1461786545"/>
    <b v="0"/>
    <n v="0"/>
    <b v="0"/>
    <s v="food/food trucks"/>
    <n v="0"/>
    <e v="#DIV/0!"/>
    <s v="food"/>
    <s v="food trucks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d v="2014-12-13T02:36:34"/>
    <x v="2575"/>
    <n v="1421030194"/>
    <n v="1418438194"/>
    <b v="0"/>
    <n v="0"/>
    <b v="0"/>
    <s v="food/food trucks"/>
    <n v="0"/>
    <e v="#DIV/0!"/>
    <s v="food"/>
    <s v="food trucks"/>
  </r>
  <r>
    <s v="2 Go Fast Food (Canceled)"/>
    <s v="A New Twist with an American and Philippine fast food Mobile Trailer."/>
    <n v="10000"/>
    <n v="0"/>
    <x v="1"/>
    <s v="US"/>
    <s v="USD"/>
    <d v="2015-02-25T00:14:07"/>
    <x v="2576"/>
    <n v="1428707647"/>
    <n v="1424823247"/>
    <b v="0"/>
    <n v="0"/>
    <b v="0"/>
    <s v="food/food trucks"/>
    <n v="0"/>
    <e v="#DIV/0!"/>
    <s v="food"/>
    <s v="food trucks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7-10T19:41:37"/>
    <x v="2577"/>
    <n v="1407181297"/>
    <n v="1405021297"/>
    <b v="0"/>
    <n v="0"/>
    <b v="0"/>
    <s v="food/food trucks"/>
    <n v="0"/>
    <e v="#DIV/0!"/>
    <s v="food"/>
    <s v="food trucks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08-22T00:32:59"/>
    <x v="2578"/>
    <n v="1444410000"/>
    <n v="1440203579"/>
    <b v="0"/>
    <n v="0"/>
    <b v="0"/>
    <s v="food/food trucks"/>
    <n v="0"/>
    <e v="#DIV/0!"/>
    <s v="food"/>
    <s v="food trucks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7-17T19:55:03"/>
    <x v="2579"/>
    <n v="1410810903"/>
    <n v="1405626903"/>
    <b v="0"/>
    <n v="12"/>
    <b v="0"/>
    <s v="food/food trucks"/>
    <n v="1.3849999999999999E-3"/>
    <n v="23.08"/>
    <s v="food"/>
    <s v="food trucks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4-16T07:50:03"/>
    <x v="2580"/>
    <n v="1431745200"/>
    <n v="1429170603"/>
    <b v="0"/>
    <n v="2"/>
    <b v="0"/>
    <s v="food/food trucks"/>
    <n v="6.0000000000000001E-3"/>
    <n v="25.5"/>
    <s v="food"/>
    <s v="food trucks"/>
  </r>
  <r>
    <s v="A Flying Sausage Food Truck"/>
    <s v="Creating a Food Truck to bring gourmet sausage sliders to Jacksonville, FL for breakfast, lunch, and special events."/>
    <n v="5000"/>
    <n v="530"/>
    <x v="2"/>
    <s v="US"/>
    <s v="USD"/>
    <d v="2015-10-17T15:04:58"/>
    <x v="2581"/>
    <n v="1447689898"/>
    <n v="1445094298"/>
    <b v="0"/>
    <n v="11"/>
    <b v="0"/>
    <s v="food/food trucks"/>
    <n v="0.106"/>
    <n v="48.18"/>
    <s v="food"/>
    <s v="food trucks"/>
  </r>
  <r>
    <s v="Drunken Wings"/>
    <s v="The place where chicken meets liquor for the first time!"/>
    <n v="90000"/>
    <n v="1"/>
    <x v="2"/>
    <s v="US"/>
    <s v="USD"/>
    <d v="2016-09-29T23:43:54"/>
    <x v="2582"/>
    <n v="1477784634"/>
    <n v="1475192634"/>
    <b v="0"/>
    <n v="1"/>
    <b v="0"/>
    <s v="food/food trucks"/>
    <n v="1.1111111111111112E-5"/>
    <n v="1"/>
    <s v="food"/>
    <s v="food trucks"/>
  </r>
  <r>
    <s v="Crazy Daisy Food Truck"/>
    <s v="Crazy Daisy will become the newest member of the food truck distributors in Kansas City, Missouri."/>
    <n v="1000"/>
    <n v="5"/>
    <x v="2"/>
    <s v="US"/>
    <s v="USD"/>
    <d v="2015-01-15T18:28:00"/>
    <x v="2583"/>
    <n v="1426526880"/>
    <n v="1421346480"/>
    <b v="0"/>
    <n v="5"/>
    <b v="0"/>
    <s v="food/food trucks"/>
    <n v="5.0000000000000001E-3"/>
    <n v="1"/>
    <s v="food"/>
    <s v="food trucks"/>
  </r>
  <r>
    <s v="Culinary Arts Food Truck Style"/>
    <s v="Bringing quality food to the masses using local premium ingredients, but at a food truck price!"/>
    <n v="10000"/>
    <n v="0"/>
    <x v="2"/>
    <s v="US"/>
    <s v="USD"/>
    <d v="2015-05-16T04:09:29"/>
    <x v="2584"/>
    <n v="1434341369"/>
    <n v="1431749369"/>
    <b v="0"/>
    <n v="0"/>
    <b v="0"/>
    <s v="food/food trucks"/>
    <n v="0"/>
    <e v="#DIV/0!"/>
    <s v="food"/>
    <s v="food trucks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6-05T23:07:12"/>
    <x v="2585"/>
    <n v="1404601632"/>
    <n v="1402009632"/>
    <b v="0"/>
    <n v="1"/>
    <b v="0"/>
    <s v="food/food trucks"/>
    <n v="1.6666666666666668E-3"/>
    <n v="50"/>
    <s v="food"/>
    <s v="food trucks"/>
  </r>
  <r>
    <s v="Inspire Healthy Eating"/>
    <s v="I would like to bring fresh salad and food to the streets of London at a reasonable price."/>
    <n v="3000"/>
    <n v="5"/>
    <x v="2"/>
    <s v="GB"/>
    <s v="GBP"/>
    <d v="2015-11-25T07:55:36"/>
    <x v="2586"/>
    <n v="1451030136"/>
    <n v="1448438136"/>
    <b v="0"/>
    <n v="1"/>
    <b v="0"/>
    <s v="food/food trucks"/>
    <n v="1.6666666666666668E-3"/>
    <n v="5"/>
    <s v="food"/>
    <s v="food trucks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1-30T16:12:33"/>
    <x v="2587"/>
    <n v="1451491953"/>
    <n v="1448899953"/>
    <b v="0"/>
    <n v="6"/>
    <b v="0"/>
    <s v="food/food trucks"/>
    <n v="2.4340000000000001E-2"/>
    <n v="202.83"/>
    <s v="food"/>
    <s v="food trucks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2-07T16:13:46"/>
    <x v="2588"/>
    <n v="1427807640"/>
    <n v="1423325626"/>
    <b v="0"/>
    <n v="8"/>
    <b v="0"/>
    <s v="food/food trucks"/>
    <n v="3.8833333333333331E-2"/>
    <n v="29.13"/>
    <s v="food"/>
    <s v="food trucks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2-22T12:52:07"/>
    <x v="2589"/>
    <n v="1458733927"/>
    <n v="1456145527"/>
    <b v="0"/>
    <n v="1"/>
    <b v="0"/>
    <s v="food/food trucks"/>
    <n v="1E-4"/>
    <n v="5"/>
    <s v="food"/>
    <s v="food trucks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19T14:08:17"/>
    <x v="2590"/>
    <n v="1453817297"/>
    <n v="1453212497"/>
    <b v="0"/>
    <n v="0"/>
    <b v="0"/>
    <s v="food/food trucks"/>
    <n v="0"/>
    <e v="#DIV/0!"/>
    <s v="food"/>
    <s v="food trucks"/>
  </r>
  <r>
    <s v="patent pending"/>
    <s v="Hi everyone I am a 26 year old single mom trying to start her own food business! I need to first afford the patent to reveal more!"/>
    <n v="1500"/>
    <n v="26"/>
    <x v="2"/>
    <s v="US"/>
    <s v="USD"/>
    <d v="2016-01-13T21:45:24"/>
    <x v="2591"/>
    <n v="1457901924"/>
    <n v="1452721524"/>
    <b v="0"/>
    <n v="2"/>
    <b v="0"/>
    <s v="food/food trucks"/>
    <n v="1.7333333333333333E-2"/>
    <n v="13"/>
    <s v="food"/>
    <s v="food trucks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d v="2014-09-05T19:13:41"/>
    <x v="2592"/>
    <n v="1412536421"/>
    <n v="1409944421"/>
    <b v="0"/>
    <n v="1"/>
    <b v="0"/>
    <s v="food/food trucks"/>
    <n v="1.6666666666666668E-3"/>
    <n v="50"/>
    <s v="food"/>
    <s v="food trucks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3-26T20:17:06"/>
    <x v="2593"/>
    <n v="1429993026"/>
    <n v="1427401026"/>
    <b v="0"/>
    <n v="0"/>
    <b v="0"/>
    <s v="food/food trucks"/>
    <n v="0"/>
    <e v="#DIV/0!"/>
    <s v="food"/>
    <s v="food trucks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7-08T23:13:48"/>
    <x v="2594"/>
    <n v="1407453228"/>
    <n v="1404861228"/>
    <b v="0"/>
    <n v="1"/>
    <b v="0"/>
    <s v="food/food trucks"/>
    <n v="1.2500000000000001E-5"/>
    <n v="1"/>
    <s v="food"/>
    <s v="food trucks"/>
  </r>
  <r>
    <s v="Food Truck for Little Fox Bakery"/>
    <s v="Looking to put the best baked goods in Bowling Green on wheels"/>
    <n v="15000"/>
    <n v="1825"/>
    <x v="2"/>
    <s v="US"/>
    <s v="USD"/>
    <d v="2017-01-25T05:51:40"/>
    <x v="2595"/>
    <n v="1487915500"/>
    <n v="1485323500"/>
    <b v="0"/>
    <n v="19"/>
    <b v="0"/>
    <s v="food/food trucks"/>
    <n v="0.12166666666666667"/>
    <n v="96.05"/>
    <s v="food"/>
    <s v="food trucks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7-08T15:56:49"/>
    <x v="2596"/>
    <n v="1407427009"/>
    <n v="1404835009"/>
    <b v="0"/>
    <n v="27"/>
    <b v="0"/>
    <s v="food/food trucks"/>
    <n v="0.23588571428571428"/>
    <n v="305.77999999999997"/>
    <s v="food"/>
    <s v="food trucks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5-20T08:11:57"/>
    <x v="2597"/>
    <n v="1466323917"/>
    <n v="1463731917"/>
    <b v="0"/>
    <n v="7"/>
    <b v="0"/>
    <s v="food/food trucks"/>
    <n v="5.6666666666666664E-2"/>
    <n v="12.14"/>
    <s v="food"/>
    <s v="food trucks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d v="2015-08-24T20:10:01"/>
    <x v="2598"/>
    <n v="1443039001"/>
    <n v="1440447001"/>
    <b v="0"/>
    <n v="14"/>
    <b v="0"/>
    <s v="food/food trucks"/>
    <n v="0.39"/>
    <n v="83.57"/>
    <s v="food"/>
    <s v="food trucks"/>
  </r>
  <r>
    <s v="Empty Ramekins Catering Group"/>
    <s v="The Empty Ramekins Catering Group is looking for your help to start up in Miami Florida!!!!"/>
    <n v="9041"/>
    <n v="90"/>
    <x v="2"/>
    <s v="US"/>
    <s v="USD"/>
    <d v="2014-06-19T18:05:47"/>
    <x v="2599"/>
    <n v="1407089147"/>
    <n v="1403201147"/>
    <b v="0"/>
    <n v="5"/>
    <b v="0"/>
    <s v="food/food trucks"/>
    <n v="9.9546510341776348E-3"/>
    <n v="18"/>
    <s v="food"/>
    <s v="food trucks"/>
  </r>
  <r>
    <s v="Help Buttz Return From the Ashes"/>
    <s v="On Sunday November 8, 2015 our food truck burned to the ground. Please help us get rebuilt."/>
    <n v="50000"/>
    <n v="3466"/>
    <x v="2"/>
    <s v="US"/>
    <s v="USD"/>
    <d v="2016-01-25T21:36:40"/>
    <x v="2600"/>
    <n v="1458938200"/>
    <n v="1453757800"/>
    <b v="0"/>
    <n v="30"/>
    <b v="0"/>
    <s v="food/food trucks"/>
    <n v="6.9320000000000007E-2"/>
    <n v="115.53"/>
    <s v="food"/>
    <s v="food trucks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8-29T21:39:09"/>
    <x v="2601"/>
    <n v="1347508740"/>
    <n v="1346276349"/>
    <b v="1"/>
    <n v="151"/>
    <b v="1"/>
    <s v="technology/space exploration"/>
    <n v="6.6139999999999999"/>
    <n v="21.9"/>
    <s v="technology"/>
    <s v="space exploration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0-03T17:56:08"/>
    <x v="2602"/>
    <n v="1415827200"/>
    <n v="1412358968"/>
    <b v="1"/>
    <n v="489"/>
    <b v="1"/>
    <s v="technology/space exploration"/>
    <n v="3.2609166666666667"/>
    <n v="80.02"/>
    <s v="technology"/>
    <s v="space exploration"/>
  </r>
  <r>
    <s v="Manned Mock Mars Mission"/>
    <s v="I will be building a mock space station and simulate living on Mars for two weeks."/>
    <n v="1750"/>
    <n v="1776"/>
    <x v="0"/>
    <s v="US"/>
    <s v="USD"/>
    <d v="2013-12-09T21:54:14"/>
    <x v="2603"/>
    <n v="1387835654"/>
    <n v="1386626054"/>
    <b v="1"/>
    <n v="50"/>
    <b v="1"/>
    <s v="technology/space exploration"/>
    <n v="1.0148571428571429"/>
    <n v="35.520000000000003"/>
    <s v="technology"/>
    <s v="space exploration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3-30T01:13:43"/>
    <x v="2604"/>
    <n v="1335662023"/>
    <n v="1333070023"/>
    <b v="1"/>
    <n v="321"/>
    <b v="1"/>
    <s v="technology/space exploration"/>
    <n v="1.0421799999999999"/>
    <n v="64.930000000000007"/>
    <s v="technology"/>
    <s v="space exploration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5-18T12:59:50"/>
    <x v="2605"/>
    <n v="1466168390"/>
    <n v="1463576390"/>
    <b v="1"/>
    <n v="1762"/>
    <b v="1"/>
    <s v="technology/space exploration"/>
    <n v="1.0742157000000001"/>
    <n v="60.97"/>
    <s v="technology"/>
    <s v="space exploration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3-28T17:06:22"/>
    <x v="2606"/>
    <n v="1398791182"/>
    <n v="1396026382"/>
    <b v="1"/>
    <n v="385"/>
    <b v="1"/>
    <s v="technology/space exploration"/>
    <n v="1.1005454545454545"/>
    <n v="31.44"/>
    <s v="technology"/>
    <s v="space exploration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6-29T20:59:32"/>
    <x v="2607"/>
    <n v="1439344800"/>
    <n v="1435611572"/>
    <b v="1"/>
    <n v="398"/>
    <b v="1"/>
    <s v="technology/space exploration"/>
    <n v="4.077"/>
    <n v="81.95"/>
    <s v="technology"/>
    <s v="space exploration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2-01T19:14:28"/>
    <x v="2608"/>
    <n v="1489536000"/>
    <n v="1485976468"/>
    <b v="1"/>
    <n v="304"/>
    <b v="1"/>
    <s v="technology/space exploration"/>
    <n v="2.2392500000000002"/>
    <n v="58.93"/>
    <s v="technology"/>
    <s v="space exploration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6-15T05:42:31"/>
    <x v="2609"/>
    <n v="1342330951"/>
    <n v="1339738951"/>
    <b v="1"/>
    <n v="676"/>
    <b v="1"/>
    <s v="technology/space exploration"/>
    <n v="3.038011142857143"/>
    <n v="157.29"/>
    <s v="technology"/>
    <s v="space exploration"/>
  </r>
  <r>
    <s v="Restore the Pluto Discovery Telescope"/>
    <s v="Preserve the telescope that Clyde Tombaugh used to discover Pluto for generations to come!"/>
    <n v="22765"/>
    <n v="32172.66"/>
    <x v="0"/>
    <s v="US"/>
    <s v="USD"/>
    <d v="2016-07-13T21:08:45"/>
    <x v="2610"/>
    <n v="1471849140"/>
    <n v="1468444125"/>
    <b v="1"/>
    <n v="577"/>
    <b v="1"/>
    <s v="technology/space exploration"/>
    <n v="1.4132510432681749"/>
    <n v="55.76"/>
    <s v="technology"/>
    <s v="space exploration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6-11-30T08:03:34"/>
    <x v="2611"/>
    <n v="1483397940"/>
    <n v="1480493014"/>
    <b v="1"/>
    <n v="3663"/>
    <b v="1"/>
    <s v="technology/space exploration"/>
    <n v="27.906363636363636"/>
    <n v="83.8"/>
    <s v="technology"/>
    <s v="space exploration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4-12-09T03:26:10"/>
    <x v="2612"/>
    <n v="1420773970"/>
    <n v="1418095570"/>
    <b v="1"/>
    <n v="294"/>
    <b v="1"/>
    <s v="technology/space exploration"/>
    <n v="1.7176130000000001"/>
    <n v="58.42"/>
    <s v="technology"/>
    <s v="space exploration"/>
  </r>
  <r>
    <s v="Earth 360"/>
    <s v="Re-inventing the way we look at our planet by sending 5 cameras to near space to create the first 360 panoramic view of the earth."/>
    <n v="7500"/>
    <n v="7576"/>
    <x v="0"/>
    <s v="US"/>
    <s v="USD"/>
    <d v="2012-08-22T19:38:14"/>
    <x v="2613"/>
    <n v="1348256294"/>
    <n v="1345664294"/>
    <b v="1"/>
    <n v="28"/>
    <b v="1"/>
    <s v="technology/space exploration"/>
    <n v="1.0101333333333333"/>
    <n v="270.57"/>
    <s v="technology"/>
    <s v="space exploration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01T17:00:12"/>
    <x v="2614"/>
    <n v="1398834000"/>
    <n v="1396371612"/>
    <b v="1"/>
    <n v="100"/>
    <b v="1"/>
    <s v="technology/space exploration"/>
    <n v="1.02"/>
    <n v="107.1"/>
    <s v="technology"/>
    <s v="space exploration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3-24T11:56:04"/>
    <x v="2615"/>
    <n v="1462017600"/>
    <n v="1458820564"/>
    <b v="0"/>
    <n v="72"/>
    <b v="1"/>
    <s v="technology/space exploration"/>
    <n v="1.6976511744127936"/>
    <n v="47.18"/>
    <s v="technology"/>
    <s v="space exploration"/>
  </r>
  <r>
    <s v="James Webb Deployable Model"/>
    <s v="Production of variously-sized deployable models of NASA's James Webb Space Telescope to promote hands-on learning."/>
    <n v="25000"/>
    <n v="28633.5"/>
    <x v="0"/>
    <s v="US"/>
    <s v="USD"/>
    <d v="2015-07-26T23:52:09"/>
    <x v="2616"/>
    <n v="1440546729"/>
    <n v="1437954729"/>
    <b v="1"/>
    <n v="238"/>
    <b v="1"/>
    <s v="technology/space exploration"/>
    <n v="1.14534"/>
    <n v="120.31"/>
    <s v="technology"/>
    <s v="space exploration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09-20T20:59:11"/>
    <x v="2617"/>
    <n v="1413838751"/>
    <n v="1411246751"/>
    <b v="1"/>
    <n v="159"/>
    <b v="1"/>
    <s v="technology/space exploration"/>
    <n v="8.7759999999999998"/>
    <n v="27.6"/>
    <s v="technology"/>
    <s v="space exploration"/>
  </r>
  <r>
    <s v="SPACE ART FEATURING ASTRONAUTS #WeBelieveInAstronauts"/>
    <s v="LTD ED COLLECTIBLE SPACE ART FEAT. ASTRONAUTS"/>
    <n v="15000"/>
    <n v="15808"/>
    <x v="0"/>
    <s v="US"/>
    <s v="USD"/>
    <d v="2015-10-02T19:01:01"/>
    <x v="2618"/>
    <n v="1449000061"/>
    <n v="1443812461"/>
    <b v="1"/>
    <n v="77"/>
    <b v="1"/>
    <s v="technology/space exploration"/>
    <n v="1.0538666666666667"/>
    <n v="205.3"/>
    <s v="technology"/>
    <s v="space exploration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09-26T21:13:24"/>
    <x v="2619"/>
    <n v="1445598000"/>
    <n v="1443302004"/>
    <b v="1"/>
    <n v="53"/>
    <b v="1"/>
    <s v="technology/space exploration"/>
    <n v="1.8839999999999999"/>
    <n v="35.549999999999997"/>
    <s v="technology"/>
    <s v="space exploration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09-04T04:00:42"/>
    <x v="2620"/>
    <n v="1444525200"/>
    <n v="1441339242"/>
    <b v="1"/>
    <n v="1251"/>
    <b v="1"/>
    <s v="technology/space exploration"/>
    <n v="1.436523076923077"/>
    <n v="74.64"/>
    <s v="technology"/>
    <s v="space exploration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4-21T17:56:28"/>
    <x v="2621"/>
    <n v="1432230988"/>
    <n v="1429638988"/>
    <b v="1"/>
    <n v="465"/>
    <b v="1"/>
    <s v="technology/space exploration"/>
    <n v="1.4588000000000001"/>
    <n v="47.06"/>
    <s v="technology"/>
    <s v="space exploration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1-15T17:50:16"/>
    <x v="2622"/>
    <n v="1483120216"/>
    <n v="1479232216"/>
    <b v="0"/>
    <n v="74"/>
    <b v="1"/>
    <s v="technology/space exploration"/>
    <n v="1.3118399999999999"/>
    <n v="26.59"/>
    <s v="technology"/>
    <s v="space exploration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1-18T06:09:26"/>
    <x v="2623"/>
    <n v="1480658966"/>
    <n v="1479449366"/>
    <b v="0"/>
    <n v="62"/>
    <b v="1"/>
    <s v="technology/space exploration"/>
    <n v="1.1399999999999999"/>
    <n v="36.770000000000003"/>
    <s v="technology"/>
    <s v="space exploration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8-23T10:07:02"/>
    <x v="2624"/>
    <n v="1347530822"/>
    <n v="1345716422"/>
    <b v="0"/>
    <n v="3468"/>
    <b v="1"/>
    <s v="technology/space exploration"/>
    <n v="13.794206249999998"/>
    <n v="31.82"/>
    <s v="technology"/>
    <s v="space exploration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0-15T19:26:48"/>
    <x v="2625"/>
    <n v="1478723208"/>
    <n v="1476559608"/>
    <b v="0"/>
    <n v="52"/>
    <b v="1"/>
    <s v="technology/space exploration"/>
    <n v="9.56"/>
    <n v="27.58"/>
    <s v="technology"/>
    <s v="space exploration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d v="2015-05-04T15:04:29"/>
    <x v="2626"/>
    <n v="1433343869"/>
    <n v="1430751869"/>
    <b v="0"/>
    <n v="50"/>
    <b v="1"/>
    <s v="technology/space exploration"/>
    <n v="1.1200000000000001"/>
    <n v="56"/>
    <s v="technology"/>
    <s v="space exploration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0-27T19:54:21"/>
    <x v="2627"/>
    <n v="1448571261"/>
    <n v="1445975661"/>
    <b v="0"/>
    <n v="45"/>
    <b v="1"/>
    <s v="technology/space exploration"/>
    <n v="6.4666666666666668"/>
    <n v="21.56"/>
    <s v="technology"/>
    <s v="space exploration"/>
  </r>
  <r>
    <s v="Pie In Space!"/>
    <s v="A high school freshman is sending pie into space and you can be a part of it.  GO SCIENCE!!!"/>
    <n v="839"/>
    <n v="926"/>
    <x v="0"/>
    <s v="US"/>
    <s v="USD"/>
    <d v="2014-11-10T23:11:07"/>
    <x v="2628"/>
    <n v="1417389067"/>
    <n v="1415661067"/>
    <b v="0"/>
    <n v="21"/>
    <b v="1"/>
    <s v="technology/space exploration"/>
    <n v="1.1036948748510131"/>
    <n v="44.1"/>
    <s v="technology"/>
    <s v="space exploration"/>
  </r>
  <r>
    <s v="Project Dragonfly - Sail to the Stars"/>
    <s v="The first international contest to let students shape the future of interstellar travel."/>
    <n v="5000"/>
    <n v="6387"/>
    <x v="0"/>
    <s v="GB"/>
    <s v="GBP"/>
    <d v="2015-04-14T12:55:22"/>
    <x v="2629"/>
    <n v="1431608122"/>
    <n v="1429016122"/>
    <b v="0"/>
    <n v="100"/>
    <b v="1"/>
    <s v="technology/space exploration"/>
    <n v="1.2774000000000001"/>
    <n v="63.87"/>
    <s v="technology"/>
    <s v="space exploration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03T02:31:52"/>
    <x v="2630"/>
    <n v="1467280800"/>
    <n v="1464921112"/>
    <b v="0"/>
    <n v="81"/>
    <b v="1"/>
    <s v="technology/space exploration"/>
    <n v="1.579"/>
    <n v="38.99"/>
    <s v="technology"/>
    <s v="space exploration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02T04:03:47"/>
    <x v="2631"/>
    <n v="1440907427"/>
    <n v="1438488227"/>
    <b v="0"/>
    <n v="286"/>
    <b v="1"/>
    <s v="technology/space exploration"/>
    <n v="1.1466525000000001"/>
    <n v="80.19"/>
    <s v="technology"/>
    <s v="space exploration"/>
  </r>
  <r>
    <s v="University Rocket Science"/>
    <s v="Students from 3 universities are designing a dual stage rocket to test experimental rocket technology."/>
    <n v="1070"/>
    <n v="1466"/>
    <x v="0"/>
    <s v="US"/>
    <s v="USD"/>
    <d v="2016-05-04T01:28:59"/>
    <x v="2632"/>
    <n v="1464485339"/>
    <n v="1462325339"/>
    <b v="0"/>
    <n v="42"/>
    <b v="1"/>
    <s v="technology/space exploration"/>
    <n v="1.3700934579439252"/>
    <n v="34.9"/>
    <s v="technology"/>
    <s v="space exploration"/>
  </r>
  <r>
    <s v="ISS-Above"/>
    <s v="A device that lights up whenever the International Space Station is nearby (that happens more often than you might expect)"/>
    <n v="5000"/>
    <n v="17731"/>
    <x v="0"/>
    <s v="US"/>
    <s v="USD"/>
    <d v="2014-01-28T19:45:32"/>
    <x v="2633"/>
    <n v="1393542000"/>
    <n v="1390938332"/>
    <b v="0"/>
    <n v="199"/>
    <b v="1"/>
    <s v="technology/space exploration"/>
    <n v="3.5461999999999998"/>
    <n v="89.1"/>
    <s v="technology"/>
    <s v="space exploration"/>
  </r>
  <r>
    <s v="Project Stardust Part 2"/>
    <s v="After a unsuccessful recovery last time we are trying again to successfully launch and recover a weather balloon from space."/>
    <n v="930"/>
    <n v="986"/>
    <x v="0"/>
    <s v="US"/>
    <s v="USD"/>
    <d v="2016-08-30T15:45:21"/>
    <x v="2634"/>
    <n v="1475163921"/>
    <n v="1472571921"/>
    <b v="0"/>
    <n v="25"/>
    <b v="1"/>
    <s v="technology/space exploration"/>
    <n v="1.0602150537634409"/>
    <n v="39.44"/>
    <s v="technology"/>
    <s v="space exploration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2-02T22:49:21"/>
    <x v="2635"/>
    <n v="1425937761"/>
    <n v="1422917361"/>
    <b v="0"/>
    <n v="84"/>
    <b v="1"/>
    <s v="technology/space exploration"/>
    <n v="1"/>
    <n v="136.9"/>
    <s v="technology"/>
    <s v="space exploration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09-23T14:45:14"/>
    <x v="2636"/>
    <n v="1476579600"/>
    <n v="1474641914"/>
    <b v="0"/>
    <n v="50"/>
    <b v="1"/>
    <s v="technology/space exploration"/>
    <n v="1.873"/>
    <n v="37.46"/>
    <s v="technology"/>
    <s v="space exploration"/>
  </r>
  <r>
    <s v="SPEED OF LIGHT: Biggest Mystery of the Universe"/>
    <s v="Help us collect the data to solve the mystery of the century: Is light slowing down?"/>
    <n v="500"/>
    <n v="831"/>
    <x v="0"/>
    <s v="US"/>
    <s v="USD"/>
    <d v="2016-09-26T13:11:15"/>
    <x v="2637"/>
    <n v="1476277875"/>
    <n v="1474895475"/>
    <b v="0"/>
    <n v="26"/>
    <b v="1"/>
    <s v="technology/space exploration"/>
    <n v="1.6619999999999999"/>
    <n v="31.96"/>
    <s v="technology"/>
    <s v="space exploration"/>
  </r>
  <r>
    <s v="Pie In Space! (Round 2)"/>
    <s v="The second round of funding for the most amazing project ever where a high school freshman is sending pie into SPACE!!!"/>
    <n v="347"/>
    <n v="353"/>
    <x v="0"/>
    <s v="US"/>
    <s v="USD"/>
    <d v="2014-12-16T21:54:55"/>
    <x v="2638"/>
    <n v="1421358895"/>
    <n v="1418766895"/>
    <b v="0"/>
    <n v="14"/>
    <b v="1"/>
    <s v="technology/space exploration"/>
    <n v="1.0172910662824208"/>
    <n v="25.21"/>
    <s v="technology"/>
    <s v="space exploration"/>
  </r>
  <r>
    <s v="Mission Space"/>
    <s v="Mission Space is run by me, a teenager who has a passion for space! I will fly a weather balloon to the edge of space with your help."/>
    <n v="300"/>
    <n v="492"/>
    <x v="0"/>
    <s v="GB"/>
    <s v="GBP"/>
    <d v="2015-01-20T20:45:48"/>
    <x v="2639"/>
    <n v="1424378748"/>
    <n v="1421786748"/>
    <b v="0"/>
    <n v="49"/>
    <b v="1"/>
    <s v="technology/space exploration"/>
    <n v="1.64"/>
    <n v="10.039999999999999"/>
    <s v="technology"/>
    <s v="space exploration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4-09T03:51:14"/>
    <x v="2640"/>
    <n v="1433735474"/>
    <n v="1428551474"/>
    <b v="0"/>
    <n v="69"/>
    <b v="1"/>
    <s v="technology/space exploration"/>
    <n v="1.0566666666666666"/>
    <n v="45.94"/>
    <s v="technology"/>
    <s v="space exploration"/>
  </r>
  <r>
    <s v="Build Flying Saucer Artificial Intelligent from sea shell"/>
    <s v="Building a Flying saucer that has Artificial Intelligent made from sea shell."/>
    <n v="1500"/>
    <n v="15"/>
    <x v="2"/>
    <s v="US"/>
    <s v="USD"/>
    <d v="2014-08-29T19:51:03"/>
    <x v="2641"/>
    <n v="1410811740"/>
    <n v="1409341863"/>
    <b v="0"/>
    <n v="1"/>
    <b v="0"/>
    <s v="technology/space exploration"/>
    <n v="0.01"/>
    <n v="15"/>
    <s v="technology"/>
    <s v="space exploration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6-15T05:55:08"/>
    <x v="2642"/>
    <n v="1468565820"/>
    <n v="1465970108"/>
    <b v="0"/>
    <n v="0"/>
    <b v="0"/>
    <s v="technology/space exploration"/>
    <n v="0"/>
    <e v="#DIV/0!"/>
    <s v="technology"/>
    <s v="space exploration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1-15T13:58:35"/>
    <x v="2643"/>
    <n v="1482307140"/>
    <n v="1479218315"/>
    <b v="1"/>
    <n v="1501"/>
    <b v="0"/>
    <s v="technology/space exploration"/>
    <n v="0.33559730999999998"/>
    <n v="223.58"/>
    <s v="technology"/>
    <s v="space exploration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2-08T19:00:35"/>
    <x v="2644"/>
    <n v="1489172435"/>
    <n v="1486580435"/>
    <b v="1"/>
    <n v="52"/>
    <b v="0"/>
    <s v="technology/space exploration"/>
    <n v="2.053E-2"/>
    <n v="39.479999999999997"/>
    <s v="technology"/>
    <s v="space exploration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0-09T20:13:23"/>
    <x v="2645"/>
    <n v="1415481203"/>
    <n v="1412885603"/>
    <b v="1"/>
    <n v="23"/>
    <b v="0"/>
    <s v="technology/space exploration"/>
    <n v="0.105"/>
    <n v="91.3"/>
    <s v="technology"/>
    <s v="space exploration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8-10T07:31:09"/>
    <x v="2646"/>
    <n v="1441783869"/>
    <n v="1439191869"/>
    <b v="1"/>
    <n v="535"/>
    <b v="0"/>
    <s v="technology/space exploration"/>
    <n v="8.4172839999999999E-2"/>
    <n v="78.67"/>
    <s v="technology"/>
    <s v="space exploration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7-15T06:16:59"/>
    <x v="2647"/>
    <n v="1439533019"/>
    <n v="1436941019"/>
    <b v="0"/>
    <n v="3"/>
    <b v="0"/>
    <s v="technology/space exploration"/>
    <n v="1.44E-2"/>
    <n v="12"/>
    <s v="technology"/>
    <s v="space exploration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2-08T17:09:20"/>
    <x v="2648"/>
    <n v="1457543360"/>
    <n v="1454951360"/>
    <b v="0"/>
    <n v="6"/>
    <b v="0"/>
    <s v="technology/space exploration"/>
    <n v="8.8333333333333337E-3"/>
    <n v="17.670000000000002"/>
    <s v="technology"/>
    <s v="space exploration"/>
  </r>
  <r>
    <s v="The Mission - Please Check Back Soon (Canceled)"/>
    <s v="They have launched a Kickstarter."/>
    <n v="125000"/>
    <n v="124"/>
    <x v="1"/>
    <s v="US"/>
    <s v="USD"/>
    <d v="2015-12-03T23:55:41"/>
    <x v="2649"/>
    <n v="1454370941"/>
    <n v="1449186941"/>
    <b v="0"/>
    <n v="3"/>
    <b v="0"/>
    <s v="technology/space exploration"/>
    <n v="9.9200000000000004E-4"/>
    <n v="41.33"/>
    <s v="technology"/>
    <s v="space exploration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1-21T14:59:03"/>
    <x v="2650"/>
    <n v="1482332343"/>
    <n v="1479740343"/>
    <b v="0"/>
    <n v="5"/>
    <b v="0"/>
    <s v="technology/space exploration"/>
    <n v="5.966666666666667E-3"/>
    <n v="71.599999999999994"/>
    <s v="technology"/>
    <s v="space exploration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1-19T19:20:09"/>
    <x v="2651"/>
    <n v="1450380009"/>
    <n v="1447960809"/>
    <b v="0"/>
    <n v="17"/>
    <b v="0"/>
    <s v="technology/space exploration"/>
    <n v="1.8689285714285714E-2"/>
    <n v="307.82"/>
    <s v="technology"/>
    <s v="space exploration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1-10T03:48:45"/>
    <x v="2652"/>
    <n v="1418183325"/>
    <n v="1415591325"/>
    <b v="0"/>
    <n v="11"/>
    <b v="0"/>
    <s v="technology/space exploration"/>
    <n v="8.8500000000000002E-3"/>
    <n v="80.45"/>
    <s v="technology"/>
    <s v="space exploration"/>
  </r>
  <r>
    <s v="Dream Rocket Project (Canceled)"/>
    <s v="DREAM BIG. Explore the universe through STEAM education. (Science, Technology, Engineering, Art, Mathematics)"/>
    <n v="51000"/>
    <n v="5876"/>
    <x v="1"/>
    <s v="US"/>
    <s v="USD"/>
    <d v="2014-05-12T15:38:47"/>
    <x v="2653"/>
    <n v="1402632000"/>
    <n v="1399909127"/>
    <b v="0"/>
    <n v="70"/>
    <b v="0"/>
    <s v="technology/space exploration"/>
    <n v="0.1152156862745098"/>
    <n v="83.94"/>
    <s v="technology"/>
    <s v="space exploration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2-20T14:25:26"/>
    <x v="2654"/>
    <n v="1429622726"/>
    <n v="1424442326"/>
    <b v="0"/>
    <n v="6"/>
    <b v="0"/>
    <s v="technology/space exploration"/>
    <n v="5.1000000000000004E-4"/>
    <n v="8.5"/>
    <s v="technology"/>
    <s v="space exploration"/>
  </r>
  <r>
    <s v="Balloons (Canceled)"/>
    <s v="Thank you for your support!"/>
    <n v="15000"/>
    <n v="3155"/>
    <x v="1"/>
    <s v="US"/>
    <s v="USD"/>
    <d v="2016-01-12T20:47:27"/>
    <x v="2655"/>
    <n v="1455048000"/>
    <n v="1452631647"/>
    <b v="0"/>
    <n v="43"/>
    <b v="0"/>
    <s v="technology/space exploration"/>
    <n v="0.21033333333333334"/>
    <n v="73.37"/>
    <s v="technology"/>
    <s v="space exploration"/>
  </r>
  <r>
    <s v="MoonWatcher: A 24/7 Live Video of the Moon for Everyone (Canceled)"/>
    <s v="MoonWatcher will be bringing the Moon closer to all of us."/>
    <n v="150000"/>
    <n v="17155"/>
    <x v="1"/>
    <s v="US"/>
    <s v="USD"/>
    <d v="2017-02-01T16:31:28"/>
    <x v="2656"/>
    <n v="1489345200"/>
    <n v="1485966688"/>
    <b v="0"/>
    <n v="152"/>
    <b v="0"/>
    <s v="technology/space exploration"/>
    <n v="0.11436666666666667"/>
    <n v="112.86"/>
    <s v="technology"/>
    <s v="space exploration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6-30T22:17:33"/>
    <x v="2657"/>
    <n v="1470187800"/>
    <n v="1467325053"/>
    <b v="0"/>
    <n v="59"/>
    <b v="0"/>
    <s v="technology/space exploration"/>
    <n v="0.18737933333333334"/>
    <n v="95.28"/>
    <s v="technology"/>
    <s v="space exploration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6-30T21:13:14"/>
    <x v="2658"/>
    <n v="1469913194"/>
    <n v="1467321194"/>
    <b v="0"/>
    <n v="4"/>
    <b v="0"/>
    <s v="technology/space exploration"/>
    <n v="9.2857142857142856E-4"/>
    <n v="22.75"/>
    <s v="technology"/>
    <s v="space exploration"/>
  </r>
  <r>
    <s v="test (Canceled)"/>
    <s v="test"/>
    <n v="49000"/>
    <n v="1333"/>
    <x v="1"/>
    <s v="US"/>
    <s v="USD"/>
    <d v="2015-03-19T01:40:10"/>
    <x v="2659"/>
    <n v="1429321210"/>
    <n v="1426729210"/>
    <b v="0"/>
    <n v="10"/>
    <b v="0"/>
    <s v="technology/space exploration"/>
    <n v="2.720408163265306E-2"/>
    <n v="133.30000000000001"/>
    <s v="technology"/>
    <s v="space exploration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09-25T17:06:58"/>
    <x v="2660"/>
    <n v="1448388418"/>
    <n v="1443200818"/>
    <b v="0"/>
    <n v="5"/>
    <b v="0"/>
    <s v="technology/space exploration"/>
    <n v="9.5E-4"/>
    <n v="3.8"/>
    <s v="technology"/>
    <s v="space exploration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09-25T23:00:10"/>
    <x v="2661"/>
    <n v="1382742010"/>
    <n v="1380150010"/>
    <b v="0"/>
    <n v="60"/>
    <b v="1"/>
    <s v="technology/makerspaces"/>
    <n v="1.0289999999999999"/>
    <n v="85.75"/>
    <s v="technology"/>
    <s v="makerspaces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7-22T17:55:13"/>
    <x v="2662"/>
    <n v="1440179713"/>
    <n v="1437587713"/>
    <b v="0"/>
    <n v="80"/>
    <b v="1"/>
    <s v="technology/makerspaces"/>
    <n v="1.0680000000000001"/>
    <n v="267"/>
    <s v="technology"/>
    <s v="makerspaces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8-06T14:56:47"/>
    <x v="2663"/>
    <n v="1441378800"/>
    <n v="1438873007"/>
    <b v="0"/>
    <n v="56"/>
    <b v="1"/>
    <s v="technology/makerspaces"/>
    <n v="1.0459624999999999"/>
    <n v="373.56"/>
    <s v="technology"/>
    <s v="makerspaces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1-05T00:36:37"/>
    <x v="2664"/>
    <n v="1449644340"/>
    <n v="1446683797"/>
    <b v="0"/>
    <n v="104"/>
    <b v="1"/>
    <s v="technology/makerspaces"/>
    <n v="1.0342857142857143"/>
    <n v="174.04"/>
    <s v="technology"/>
    <s v="makerspaces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3-20T21:29:34"/>
    <x v="2665"/>
    <n v="1430774974"/>
    <n v="1426886974"/>
    <b v="0"/>
    <n v="46"/>
    <b v="1"/>
    <s v="technology/makerspaces"/>
    <n v="1.2314285714285715"/>
    <n v="93.7"/>
    <s v="technology"/>
    <s v="makerspaces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8-19T18:20:39"/>
    <x v="2666"/>
    <n v="1443214800"/>
    <n v="1440008439"/>
    <b v="0"/>
    <n v="206"/>
    <b v="1"/>
    <s v="technology/makerspaces"/>
    <n v="1.592951"/>
    <n v="77.33"/>
    <s v="technology"/>
    <s v="makerspaces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1-11T22:13:36"/>
    <x v="2667"/>
    <n v="1455142416"/>
    <n v="1452550416"/>
    <b v="0"/>
    <n v="18"/>
    <b v="1"/>
    <s v="technology/makerspaces"/>
    <n v="1.1066666666666667"/>
    <n v="92.22"/>
    <s v="technology"/>
    <s v="makerspaces"/>
  </r>
  <r>
    <s v="UOttawa Makermobile"/>
    <s v="Creativity on the go! |_x000a_CrÃ©ativitÃ© en mouvement !"/>
    <n v="1000"/>
    <n v="1707"/>
    <x v="0"/>
    <s v="CA"/>
    <s v="CAD"/>
    <d v="2015-09-28T14:07:45"/>
    <x v="2668"/>
    <n v="1447079520"/>
    <n v="1443449265"/>
    <b v="0"/>
    <n v="28"/>
    <b v="1"/>
    <s v="technology/makerspaces"/>
    <n v="1.7070000000000001"/>
    <n v="60.96"/>
    <s v="technology"/>
    <s v="makerspaces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5-11-11T00:51:36"/>
    <x v="2669"/>
    <n v="1452387096"/>
    <n v="1447203096"/>
    <b v="0"/>
    <n v="11"/>
    <b v="1"/>
    <s v="technology/makerspaces"/>
    <n v="1.25125"/>
    <n v="91"/>
    <s v="technology"/>
    <s v="makerspaces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01T00:29:40"/>
    <x v="2670"/>
    <n v="1406593780"/>
    <n v="1404174580"/>
    <b v="1"/>
    <n v="60"/>
    <b v="0"/>
    <s v="technology/makerspaces"/>
    <n v="6.4158609339642042E-2"/>
    <n v="41.58"/>
    <s v="technology"/>
    <s v="makerspaces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1-19T17:58:36"/>
    <x v="2671"/>
    <n v="1419017880"/>
    <n v="1416419916"/>
    <b v="1"/>
    <n v="84"/>
    <b v="0"/>
    <s v="technology/makerspaces"/>
    <n v="0.11344"/>
    <n v="33.76"/>
    <s v="technology"/>
    <s v="makerspaces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06T21:13:10"/>
    <x v="2672"/>
    <n v="1451282400"/>
    <n v="1449436390"/>
    <b v="1"/>
    <n v="47"/>
    <b v="0"/>
    <s v="technology/makerspaces"/>
    <n v="0.33189999999999997"/>
    <n v="70.62"/>
    <s v="technology"/>
    <s v="makerspaces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09-30T12:59:59"/>
    <x v="2673"/>
    <n v="1414622700"/>
    <n v="1412081999"/>
    <b v="1"/>
    <n v="66"/>
    <b v="0"/>
    <s v="technology/makerspaces"/>
    <n v="0.27579999999999999"/>
    <n v="167.15"/>
    <s v="technology"/>
    <s v="makerspaces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6-08T15:11:10"/>
    <x v="2674"/>
    <n v="1467694740"/>
    <n v="1465398670"/>
    <b v="1"/>
    <n v="171"/>
    <b v="0"/>
    <s v="technology/makerspaces"/>
    <n v="0.62839999999999996"/>
    <n v="128.62"/>
    <s v="technology"/>
    <s v="makerspaces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0-11T20:34:49"/>
    <x v="2675"/>
    <n v="1415655289"/>
    <n v="1413059689"/>
    <b v="1"/>
    <n v="29"/>
    <b v="0"/>
    <s v="technology/makerspaces"/>
    <n v="7.5880000000000003E-2"/>
    <n v="65.41"/>
    <s v="technology"/>
    <s v="makerspaces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d v="2016-04-22T14:59:34"/>
    <x v="2676"/>
    <n v="1463929174"/>
    <n v="1461337174"/>
    <b v="0"/>
    <n v="9"/>
    <b v="0"/>
    <s v="technology/makerspaces"/>
    <n v="0.50380952380952382"/>
    <n v="117.56"/>
    <s v="technology"/>
    <s v="makerspaces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6-03T00:42:23"/>
    <x v="2677"/>
    <n v="1404348143"/>
    <n v="1401756143"/>
    <b v="0"/>
    <n v="27"/>
    <b v="0"/>
    <s v="technology/makerspaces"/>
    <n v="0.17512820512820512"/>
    <n v="126.48"/>
    <s v="technology"/>
    <s v="makerspaces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8-25T19:09:25"/>
    <x v="2678"/>
    <n v="1443121765"/>
    <n v="1440529765"/>
    <b v="0"/>
    <n v="2"/>
    <b v="0"/>
    <s v="technology/makerspaces"/>
    <n v="1.3750000000000001E-4"/>
    <n v="550"/>
    <s v="technology"/>
    <s v="makerspaces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d v="2015-01-29T00:01:34"/>
    <x v="2679"/>
    <n v="1425081694"/>
    <n v="1422489694"/>
    <b v="0"/>
    <n v="3"/>
    <b v="0"/>
    <s v="technology/makerspaces"/>
    <n v="3.3E-3"/>
    <n v="44"/>
    <s v="technology"/>
    <s v="makerspaces"/>
  </r>
  <r>
    <s v="iHeart Pillow"/>
    <s v="iHeartPillow, Connecting loved ones"/>
    <n v="32000"/>
    <n v="276"/>
    <x v="2"/>
    <s v="ES"/>
    <s v="EUR"/>
    <d v="2016-03-07T05:04:51"/>
    <x v="2680"/>
    <n v="1459915491"/>
    <n v="1457327091"/>
    <b v="0"/>
    <n v="4"/>
    <b v="0"/>
    <s v="technology/makerspaces"/>
    <n v="8.6250000000000007E-3"/>
    <n v="69"/>
    <s v="technology"/>
    <s v="makerspaces"/>
  </r>
  <r>
    <s v="Jolly's Hot Dogs An All-Beef Coney Dog"/>
    <s v="Jolly's Hot Dogs: A beef hot dog topped with deliciously seasoned ground beef, mustard and minced onions."/>
    <n v="8000"/>
    <n v="55"/>
    <x v="2"/>
    <s v="US"/>
    <s v="USD"/>
    <d v="2014-06-15T21:29:10"/>
    <x v="2681"/>
    <n v="1405027750"/>
    <n v="1402867750"/>
    <b v="0"/>
    <n v="2"/>
    <b v="0"/>
    <s v="food/food trucks"/>
    <n v="6.875E-3"/>
    <n v="27.5"/>
    <s v="food"/>
    <s v="food trucks"/>
  </r>
  <r>
    <s v="Toastie's Gourmet Toast"/>
    <s v="Gourmet Toast is the culinary combination, neigh, perfection of America's most under-utilized snack: Toast."/>
    <n v="6000"/>
    <n v="1698"/>
    <x v="2"/>
    <s v="US"/>
    <s v="USD"/>
    <d v="2014-10-20T20:55:40"/>
    <x v="2682"/>
    <n v="1416635940"/>
    <n v="1413838540"/>
    <b v="0"/>
    <n v="20"/>
    <b v="0"/>
    <s v="food/food trucks"/>
    <n v="0.28299999999999997"/>
    <n v="84.9"/>
    <s v="food"/>
    <s v="food trucks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1-30T18:07:20"/>
    <x v="2683"/>
    <n v="1425233240"/>
    <n v="1422641240"/>
    <b v="0"/>
    <n v="3"/>
    <b v="0"/>
    <s v="food/food trucks"/>
    <n v="2.3999999999999998E-3"/>
    <n v="12"/>
    <s v="food"/>
    <s v="food trucks"/>
  </r>
  <r>
    <s v="Ain't No Thang..."/>
    <s v="Not all wings are created equal. We believe ours take flight above the rest. Come judge for yourself. To us it Ain't No Thang..."/>
    <n v="70000"/>
    <n v="800"/>
    <x v="2"/>
    <s v="US"/>
    <s v="USD"/>
    <d v="2014-06-30T21:57:05"/>
    <x v="2684"/>
    <n v="1407621425"/>
    <n v="1404165425"/>
    <b v="0"/>
    <n v="4"/>
    <b v="0"/>
    <s v="food/food trucks"/>
    <n v="1.1428571428571429E-2"/>
    <n v="200"/>
    <s v="food"/>
    <s v="food trucks"/>
  </r>
  <r>
    <s v="Nana's Home Cooking on Wheels"/>
    <s v="Home cooked meals made by Nana. Indiana's famous tenderloin sandwiches, Nana's homemade cole slaw and so much more."/>
    <n v="50000"/>
    <n v="10"/>
    <x v="2"/>
    <s v="US"/>
    <s v="USD"/>
    <d v="2015-02-26T16:42:10"/>
    <x v="2685"/>
    <n v="1430149330"/>
    <n v="1424968930"/>
    <b v="0"/>
    <n v="1"/>
    <b v="0"/>
    <s v="food/food trucks"/>
    <n v="2.0000000000000001E-4"/>
    <n v="10"/>
    <s v="food"/>
    <s v="food trucks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10T23:23:43"/>
    <x v="2686"/>
    <n v="1412119423"/>
    <n v="1410391423"/>
    <b v="0"/>
    <n v="0"/>
    <b v="0"/>
    <s v="food/food trucks"/>
    <n v="0"/>
    <e v="#DIV/0!"/>
    <s v="food"/>
    <s v="food trucks"/>
  </r>
  <r>
    <s v="Munch Wagon"/>
    <s v="Your American Pizzas, Wings, Stuffed Gouda Burger, Sweet &amp; Russet Potato Fries served on a food Truck!!"/>
    <n v="15000"/>
    <n v="0"/>
    <x v="2"/>
    <s v="US"/>
    <s v="USD"/>
    <d v="2015-05-30T15:21:58"/>
    <x v="2687"/>
    <n v="1435591318"/>
    <n v="1432999318"/>
    <b v="0"/>
    <n v="0"/>
    <b v="0"/>
    <s v="food/food trucks"/>
    <n v="0"/>
    <e v="#DIV/0!"/>
    <s v="food"/>
    <s v="food trucks"/>
  </r>
  <r>
    <s v="Mac N Cheez Food Truck"/>
    <s v="The amazing gourmet Mac N Cheez Food Truck Campaigne!"/>
    <n v="50000"/>
    <n v="74"/>
    <x v="2"/>
    <s v="US"/>
    <s v="USD"/>
    <d v="2015-01-24T02:51:10"/>
    <x v="2688"/>
    <n v="1424746800"/>
    <n v="1422067870"/>
    <b v="0"/>
    <n v="14"/>
    <b v="0"/>
    <s v="food/food trucks"/>
    <n v="1.48E-3"/>
    <n v="5.29"/>
    <s v="food"/>
    <s v="food trucks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6-30T23:04:50"/>
    <x v="2689"/>
    <n v="1469919890"/>
    <n v="1467327890"/>
    <b v="0"/>
    <n v="1"/>
    <b v="0"/>
    <s v="food/food trucks"/>
    <n v="2.8571428571428571E-5"/>
    <n v="1"/>
    <s v="food"/>
    <s v="food trucks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4-19T02:31:16"/>
    <x v="2690"/>
    <n v="1433298676"/>
    <n v="1429410676"/>
    <b v="0"/>
    <n v="118"/>
    <b v="0"/>
    <s v="food/food trucks"/>
    <n v="0.107325"/>
    <n v="72.760000000000005"/>
    <s v="food"/>
    <s v="food trucks"/>
  </r>
  <r>
    <s v="Cook"/>
    <s v="A Great New local Food Truck serving up ethnic fusion inspired eats in Ottawa."/>
    <n v="65000"/>
    <n v="35"/>
    <x v="2"/>
    <s v="CA"/>
    <s v="CAD"/>
    <d v="2015-03-26T17:22:37"/>
    <x v="2691"/>
    <n v="1431278557"/>
    <n v="1427390557"/>
    <b v="0"/>
    <n v="2"/>
    <b v="0"/>
    <s v="food/food trucks"/>
    <n v="5.3846153846153844E-4"/>
    <n v="17.5"/>
    <s v="food"/>
    <s v="food trucks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2-23T08:01:00"/>
    <x v="2692"/>
    <n v="1427266860"/>
    <n v="1424678460"/>
    <b v="0"/>
    <n v="1"/>
    <b v="0"/>
    <s v="food/food trucks"/>
    <n v="7.1428571428571426E-3"/>
    <n v="25"/>
    <s v="food"/>
    <s v="food trucks"/>
  </r>
  <r>
    <s v="Chili dog"/>
    <s v="I want to start a food truck that specializes in chili cheese dogs, using new kinds of meats, cheeses and toppings you wouldn't imagine"/>
    <n v="5000"/>
    <n v="40"/>
    <x v="2"/>
    <s v="US"/>
    <s v="USD"/>
    <d v="2014-07-14T03:19:26"/>
    <x v="2693"/>
    <n v="1407899966"/>
    <n v="1405307966"/>
    <b v="0"/>
    <n v="3"/>
    <b v="0"/>
    <s v="food/food trucks"/>
    <n v="8.0000000000000002E-3"/>
    <n v="13.33"/>
    <s v="food"/>
    <s v="food trucks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8-27T03:22:19"/>
    <x v="2694"/>
    <n v="1411701739"/>
    <n v="1409109739"/>
    <b v="0"/>
    <n v="1"/>
    <b v="0"/>
    <s v="food/food trucks"/>
    <n v="3.3333333333333335E-5"/>
    <n v="1"/>
    <s v="food"/>
    <s v="food trucks"/>
  </r>
  <r>
    <s v="Fat daddy mac food truck"/>
    <s v="I am creating food magic on the go! Amazing food isn't just for sitdown restaraunts anymore!"/>
    <n v="15000"/>
    <n v="71"/>
    <x v="2"/>
    <s v="US"/>
    <s v="USD"/>
    <d v="2015-02-13T04:21:58"/>
    <x v="2695"/>
    <n v="1428981718"/>
    <n v="1423801318"/>
    <b v="0"/>
    <n v="3"/>
    <b v="0"/>
    <s v="food/food trucks"/>
    <n v="4.7333333333333333E-3"/>
    <n v="23.67"/>
    <s v="food"/>
    <s v="food trucks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1-21T20:16:00"/>
    <x v="2696"/>
    <n v="1419538560"/>
    <n v="1416600960"/>
    <b v="0"/>
    <n v="38"/>
    <b v="0"/>
    <s v="food/food trucks"/>
    <n v="5.6500000000000002E-2"/>
    <n v="89.21"/>
    <s v="food"/>
    <s v="food trucks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7-02T22:33:43"/>
    <x v="2697"/>
    <n v="1438552800"/>
    <n v="1435876423"/>
    <b v="0"/>
    <n v="52"/>
    <b v="0"/>
    <s v="food/food trucks"/>
    <n v="0.26352173913043481"/>
    <n v="116.56"/>
    <s v="food"/>
    <s v="food trucks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5-28T21:33:28"/>
    <x v="2698"/>
    <n v="1403904808"/>
    <n v="1401312808"/>
    <b v="0"/>
    <n v="2"/>
    <b v="0"/>
    <s v="food/food trucks"/>
    <n v="3.2512500000000002E-3"/>
    <n v="13.01"/>
    <s v="food"/>
    <s v="food trucks"/>
  </r>
  <r>
    <s v="my bakery truck"/>
    <s v="Hi, I want make my first bakery. Food truck was great, but I not have a car licence. So, help me to be my dream!"/>
    <n v="2"/>
    <n v="0"/>
    <x v="2"/>
    <s v="CA"/>
    <s v="CAD"/>
    <d v="2014-07-09T21:31:03"/>
    <x v="2699"/>
    <n v="1407533463"/>
    <n v="1404941463"/>
    <b v="0"/>
    <n v="0"/>
    <b v="0"/>
    <s v="food/food trucks"/>
    <n v="0"/>
    <e v="#DIV/0!"/>
    <s v="food"/>
    <s v="food trucks"/>
  </r>
  <r>
    <s v="Holly's Hot Stuff"/>
    <s v="I currently own and operate a hot dog cart. I am hoping to purchase a used food truck so I can do business year round!"/>
    <n v="9999"/>
    <n v="70"/>
    <x v="2"/>
    <s v="US"/>
    <s v="USD"/>
    <d v="2014-08-19T20:59:32"/>
    <x v="2700"/>
    <n v="1411073972"/>
    <n v="1408481972"/>
    <b v="0"/>
    <n v="4"/>
    <b v="0"/>
    <s v="food/food trucks"/>
    <n v="7.0007000700070005E-3"/>
    <n v="17.5"/>
    <s v="food"/>
    <s v="food trucks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3-07T18:35:34"/>
    <x v="2701"/>
    <n v="1491586534"/>
    <n v="1488911734"/>
    <b v="0"/>
    <n v="46"/>
    <b v="0"/>
    <s v="theater/spaces"/>
    <n v="0.46176470588235297"/>
    <n v="34.130000000000003"/>
    <s v="theater"/>
    <s v="spaces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3-06T19:14:37"/>
    <x v="2702"/>
    <n v="1491416077"/>
    <n v="1488827677"/>
    <b v="1"/>
    <n v="26"/>
    <b v="0"/>
    <s v="theater/spaces"/>
    <n v="0.34410000000000002"/>
    <n v="132.35"/>
    <s v="theater"/>
    <s v="spaces"/>
  </r>
  <r>
    <s v="Bisagra Teatro: Foro Multidisciplinario"/>
    <s v="Â¡Tu nuevo espacio cultural multidisciplinario en el centro de Pachuca, Hidalgo"/>
    <n v="40000"/>
    <n v="41500"/>
    <x v="3"/>
    <s v="MX"/>
    <s v="MXN"/>
    <d v="2017-01-21T16:33:50"/>
    <x v="2703"/>
    <n v="1490196830"/>
    <n v="1485016430"/>
    <b v="0"/>
    <n v="45"/>
    <b v="0"/>
    <s v="theater/spaces"/>
    <n v="1.0375000000000001"/>
    <n v="922.22"/>
    <s v="theater"/>
    <s v="spaces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2-21T20:41:54"/>
    <x v="2704"/>
    <n v="1491421314"/>
    <n v="1487709714"/>
    <b v="0"/>
    <n v="7"/>
    <b v="0"/>
    <s v="theater/spaces"/>
    <n v="6.0263157894736845E-2"/>
    <n v="163.57"/>
    <s v="theater"/>
    <s v="spaces"/>
  </r>
  <r>
    <s v="Fischer Theatre Marquee"/>
    <s v="Help light the lights at the historic Fischer Theatre in Danville, IL."/>
    <n v="16500"/>
    <n v="1739"/>
    <x v="3"/>
    <s v="US"/>
    <s v="USD"/>
    <d v="2017-02-07T21:59:18"/>
    <x v="2705"/>
    <n v="1490389158"/>
    <n v="1486504758"/>
    <b v="0"/>
    <n v="8"/>
    <b v="0"/>
    <s v="theater/spaces"/>
    <n v="0.10539393939393939"/>
    <n v="217.38"/>
    <s v="theater"/>
    <s v="spaces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09-17T07:04:43"/>
    <x v="2706"/>
    <n v="1413442740"/>
    <n v="1410937483"/>
    <b v="1"/>
    <n v="263"/>
    <b v="1"/>
    <s v="theater/spaces"/>
    <n v="1.1229714285714285"/>
    <n v="149.44"/>
    <s v="theater"/>
    <s v="spaces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4-27T18:47:23"/>
    <x v="2707"/>
    <n v="1369637940"/>
    <n v="1367088443"/>
    <b v="1"/>
    <n v="394"/>
    <b v="1"/>
    <s v="theater/spaces"/>
    <n v="3.50844625"/>
    <n v="71.239999999999995"/>
    <s v="theater"/>
    <s v="spaces"/>
  </r>
  <r>
    <s v="Angel Comedy Club"/>
    <s v="Angel Comedy Club: A permanent home for Londonâ€™s loveliest comedy night - a community comedy club"/>
    <n v="20000"/>
    <n v="46643.07"/>
    <x v="0"/>
    <s v="GB"/>
    <s v="GBP"/>
    <d v="2016-05-22T16:45:26"/>
    <x v="2708"/>
    <n v="1469119526"/>
    <n v="1463935526"/>
    <b v="1"/>
    <n v="1049"/>
    <b v="1"/>
    <s v="theater/spaces"/>
    <n v="2.3321535"/>
    <n v="44.46"/>
    <s v="theater"/>
    <s v="spaces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08-30T03:35:41"/>
    <x v="2709"/>
    <n v="1475553540"/>
    <n v="1472528141"/>
    <b v="1"/>
    <n v="308"/>
    <b v="1"/>
    <s v="theater/spaces"/>
    <n v="1.01606"/>
    <n v="164.94"/>
    <s v="theater"/>
    <s v="spaces"/>
  </r>
  <r>
    <s v="House of Yes"/>
    <s v="Building Brooklyn's own creative venue for circus, theater and events of all types."/>
    <n v="60000"/>
    <n v="92340.21"/>
    <x v="0"/>
    <s v="US"/>
    <s v="USD"/>
    <d v="2014-07-08T05:30:28"/>
    <x v="2710"/>
    <n v="1407549600"/>
    <n v="1404797428"/>
    <b v="1"/>
    <n v="1088"/>
    <b v="1"/>
    <s v="theater/spaces"/>
    <n v="1.5390035000000002"/>
    <n v="84.87"/>
    <s v="theater"/>
    <s v="spaces"/>
  </r>
  <r>
    <s v="The Red Shoes"/>
    <s v="We're aiming to launch a production involving circus performers, musicians and artists in a new space, creating a night of live art."/>
    <n v="3910"/>
    <n v="3938"/>
    <x v="0"/>
    <s v="GB"/>
    <s v="GBP"/>
    <d v="2014-05-21T17:53:10"/>
    <x v="2711"/>
    <n v="1403301660"/>
    <n v="1400694790"/>
    <b v="1"/>
    <n v="73"/>
    <b v="1"/>
    <s v="theater/spaces"/>
    <n v="1.007161125319693"/>
    <n v="53.95"/>
    <s v="theater"/>
    <s v="spaces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6-07T01:29:20"/>
    <x v="2712"/>
    <n v="1373738400"/>
    <n v="1370568560"/>
    <b v="1"/>
    <n v="143"/>
    <b v="1"/>
    <s v="theater/spaces"/>
    <n v="1.3138181818181818"/>
    <n v="50.53"/>
    <s v="theater"/>
    <s v="spaces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1-14T15:41:24"/>
    <x v="2713"/>
    <n v="1450971684"/>
    <n v="1447515684"/>
    <b v="1"/>
    <n v="1420"/>
    <b v="1"/>
    <s v="theater/spaces"/>
    <n v="1.0224133333333334"/>
    <n v="108"/>
    <s v="theater"/>
    <s v="spaces"/>
  </r>
  <r>
    <s v="The Crane Theater"/>
    <s v="The Crane will be the new home for independent theater in Northeast Minneapolis"/>
    <n v="25000"/>
    <n v="29089"/>
    <x v="0"/>
    <s v="US"/>
    <s v="USD"/>
    <d v="2016-09-16T15:43:16"/>
    <x v="2714"/>
    <n v="1476486000"/>
    <n v="1474040596"/>
    <b v="1"/>
    <n v="305"/>
    <b v="1"/>
    <s v="theater/spaces"/>
    <n v="1.1635599999999999"/>
    <n v="95.37"/>
    <s v="theater"/>
    <s v="spaces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1-18T09:33:48"/>
    <x v="2715"/>
    <n v="1456047228"/>
    <n v="1453109628"/>
    <b v="1"/>
    <n v="551"/>
    <b v="1"/>
    <s v="theater/spaces"/>
    <n v="2.6462241666666664"/>
    <n v="57.63"/>
    <s v="theater"/>
    <s v="spaces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09-08T07:59:53"/>
    <x v="2716"/>
    <n v="1444291193"/>
    <n v="1441699193"/>
    <b v="1"/>
    <n v="187"/>
    <b v="1"/>
    <s v="theater/spaces"/>
    <n v="1.1998010000000001"/>
    <n v="64.16"/>
    <s v="theater"/>
    <s v="spaces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0-22T21:57:29"/>
    <x v="2717"/>
    <n v="1417906649"/>
    <n v="1414015049"/>
    <b v="1"/>
    <n v="325"/>
    <b v="1"/>
    <s v="theater/spaces"/>
    <n v="1.2010400000000001"/>
    <n v="92.39"/>
    <s v="theater"/>
    <s v="spaces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d v="2016-04-05T14:19:05"/>
    <x v="2718"/>
    <n v="1462316400"/>
    <n v="1459865945"/>
    <b v="1"/>
    <n v="148"/>
    <b v="1"/>
    <s v="theater/spaces"/>
    <n v="1.0358333333333334"/>
    <n v="125.98"/>
    <s v="theater"/>
    <s v="spaces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2-18T00:44:54"/>
    <x v="2719"/>
    <n v="1460936694"/>
    <n v="1455756294"/>
    <b v="0"/>
    <n v="69"/>
    <b v="1"/>
    <s v="theater/spaces"/>
    <n v="1.0883333333333334"/>
    <n v="94.64"/>
    <s v="theater"/>
    <s v="spaces"/>
  </r>
  <r>
    <s v="The Comedy Project"/>
    <s v="An improv, sketch and experimental comedy and cocktail venue in downtown Grand Rapids, Michigan"/>
    <n v="25000"/>
    <n v="29531"/>
    <x v="0"/>
    <s v="US"/>
    <s v="USD"/>
    <d v="2016-10-12T11:10:53"/>
    <x v="2720"/>
    <n v="1478866253"/>
    <n v="1476270653"/>
    <b v="0"/>
    <n v="173"/>
    <b v="1"/>
    <s v="theater/spaces"/>
    <n v="1.1812400000000001"/>
    <n v="170.7"/>
    <s v="theater"/>
    <s v="spaces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8-07T13:03:18"/>
    <x v="2721"/>
    <n v="1378494000"/>
    <n v="1375880598"/>
    <b v="0"/>
    <n v="269"/>
    <b v="1"/>
    <s v="technology/hardware"/>
    <n v="14.62"/>
    <n v="40.76"/>
    <s v="technology"/>
    <s v="hardware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6-11-30T20:34:13"/>
    <x v="2722"/>
    <n v="1485722053"/>
    <n v="1480538053"/>
    <b v="0"/>
    <n v="185"/>
    <b v="1"/>
    <s v="technology/hardware"/>
    <n v="2.5253999999999999"/>
    <n v="68.25"/>
    <s v="technology"/>
    <s v="hardware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1-01T20:08:08"/>
    <x v="2723"/>
    <n v="1420060088"/>
    <n v="1414872488"/>
    <b v="0"/>
    <n v="176"/>
    <b v="1"/>
    <s v="technology/hardware"/>
    <n v="1.4005000000000001"/>
    <n v="95.49"/>
    <s v="technology"/>
    <s v="hardware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7-14T07:50:59"/>
    <x v="2724"/>
    <n v="1439625059"/>
    <n v="1436860259"/>
    <b v="0"/>
    <n v="1019"/>
    <b v="1"/>
    <s v="technology/hardware"/>
    <n v="2.9687520259319289"/>
    <n v="7.19"/>
    <s v="technology"/>
    <s v="hardware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1-10T17:52:15"/>
    <x v="2725"/>
    <n v="1488390735"/>
    <n v="1484070735"/>
    <b v="0"/>
    <n v="113"/>
    <b v="1"/>
    <s v="technology/hardware"/>
    <n v="1.445425"/>
    <n v="511.65"/>
    <s v="technology"/>
    <s v="hardware"/>
  </r>
  <r>
    <s v="Krimston TWO - Dual SIM case for iPhone"/>
    <s v="Krimston TWO: iPhone Dual SIM Case"/>
    <n v="100000"/>
    <n v="105745"/>
    <x v="0"/>
    <s v="US"/>
    <s v="USD"/>
    <d v="2016-03-23T13:55:11"/>
    <x v="2726"/>
    <n v="1461333311"/>
    <n v="1458741311"/>
    <b v="0"/>
    <n v="404"/>
    <b v="1"/>
    <s v="technology/hardware"/>
    <n v="1.05745"/>
    <n v="261.75"/>
    <s v="technology"/>
    <s v="hardware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7-13T16:14:23"/>
    <x v="2727"/>
    <n v="1438964063"/>
    <n v="1436804063"/>
    <b v="0"/>
    <n v="707"/>
    <b v="1"/>
    <s v="technology/hardware"/>
    <n v="4.9321000000000002"/>
    <n v="69.760000000000005"/>
    <s v="technology"/>
    <s v="hardware"/>
  </r>
  <r>
    <s v="Multi-Function SSD Shield for the Raspberry Pi 2"/>
    <s v="SSD, WiFi, RTC w/Battery and high power USB all in one shield."/>
    <n v="15000"/>
    <n v="30274"/>
    <x v="0"/>
    <s v="US"/>
    <s v="USD"/>
    <d v="2015-11-25T14:23:54"/>
    <x v="2728"/>
    <n v="1451485434"/>
    <n v="1448461434"/>
    <b v="0"/>
    <n v="392"/>
    <b v="1"/>
    <s v="technology/hardware"/>
    <n v="2.0182666666666669"/>
    <n v="77.23"/>
    <s v="technology"/>
    <s v="hardware"/>
  </r>
  <r>
    <s v="McChi Luggage: It's a Luggage, USB Charger and a Table Top"/>
    <s v="A luggage that is more than a luggage! It is what you want it to be."/>
    <n v="7500"/>
    <n v="7833"/>
    <x v="0"/>
    <s v="US"/>
    <s v="USD"/>
    <d v="2015-04-01T05:46:37"/>
    <x v="2729"/>
    <n v="1430459197"/>
    <n v="1427867197"/>
    <b v="0"/>
    <n v="23"/>
    <b v="1"/>
    <s v="technology/hardware"/>
    <n v="1.0444"/>
    <n v="340.57"/>
    <s v="technology"/>
    <s v="hardware"/>
  </r>
  <r>
    <s v="Yaba - Portable Speaker &amp; Guitar Amp"/>
    <s v="The world's most powerful portable speaker and guitar amplifier. Turns any surface into a speaker."/>
    <n v="27000"/>
    <n v="45979.01"/>
    <x v="0"/>
    <s v="US"/>
    <s v="USD"/>
    <d v="2013-03-18T12:59:35"/>
    <x v="2730"/>
    <n v="1366635575"/>
    <n v="1363611575"/>
    <b v="0"/>
    <n v="682"/>
    <b v="1"/>
    <s v="technology/hardware"/>
    <n v="1.7029262962962963"/>
    <n v="67.42"/>
    <s v="technology"/>
    <s v="hardware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08-21T12:37:02"/>
    <x v="2731"/>
    <n v="1413604800"/>
    <n v="1408624622"/>
    <b v="0"/>
    <n v="37"/>
    <b v="1"/>
    <s v="technology/hardware"/>
    <n v="1.0430333333333333"/>
    <n v="845.7"/>
    <s v="technology"/>
    <s v="hardware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4-25T19:23:48"/>
    <x v="2732"/>
    <n v="1369699200"/>
    <n v="1366917828"/>
    <b v="0"/>
    <n v="146"/>
    <b v="1"/>
    <s v="technology/hardware"/>
    <n v="1.1825000000000001"/>
    <n v="97.19"/>
    <s v="technology"/>
    <s v="hardware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2-09T06:32:54"/>
    <x v="2733"/>
    <n v="1428643974"/>
    <n v="1423463574"/>
    <b v="0"/>
    <n v="119"/>
    <b v="1"/>
    <s v="technology/hardware"/>
    <n v="1.07538"/>
    <n v="451.84"/>
    <s v="technology"/>
    <s v="hardware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09-13T16:03:12"/>
    <x v="2734"/>
    <n v="1476395940"/>
    <n v="1473782592"/>
    <b v="0"/>
    <n v="163"/>
    <b v="1"/>
    <s v="technology/hardware"/>
    <n v="22603"/>
    <n v="138.66999999999999"/>
    <s v="technology"/>
    <s v="hardware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2-11T02:54:10"/>
    <x v="2735"/>
    <n v="1363204800"/>
    <n v="1360551250"/>
    <b v="0"/>
    <n v="339"/>
    <b v="1"/>
    <s v="technology/hardware"/>
    <n v="9.7813466666666677"/>
    <n v="21.64"/>
    <s v="technology"/>
    <s v="hardware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3-24T15:59:33"/>
    <x v="2736"/>
    <n v="1398268773"/>
    <n v="1395676773"/>
    <b v="0"/>
    <n v="58"/>
    <b v="1"/>
    <s v="technology/hardware"/>
    <n v="1.2290000000000001"/>
    <n v="169.52"/>
    <s v="technology"/>
    <s v="hardware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3-12-03T22:01:27"/>
    <x v="2737"/>
    <n v="1389812400"/>
    <n v="1386108087"/>
    <b v="0"/>
    <n v="456"/>
    <b v="1"/>
    <s v="technology/hardware"/>
    <n v="2.4606080000000001"/>
    <n v="161.88"/>
    <s v="technology"/>
    <s v="hardware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09-07T03:26:44"/>
    <x v="2738"/>
    <n v="1478402804"/>
    <n v="1473218804"/>
    <b v="0"/>
    <n v="15"/>
    <b v="1"/>
    <s v="technology/hardware"/>
    <n v="1.4794"/>
    <n v="493.13"/>
    <s v="technology"/>
    <s v="hardware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3-21T21:18:37"/>
    <x v="2739"/>
    <n v="1399324717"/>
    <n v="1395436717"/>
    <b v="0"/>
    <n v="191"/>
    <b v="1"/>
    <s v="technology/hardware"/>
    <n v="3.8409090909090908"/>
    <n v="22.12"/>
    <s v="technology"/>
    <s v="hardware"/>
  </r>
  <r>
    <s v="Vertical Garden Prototype"/>
    <s v="I am interested in testing the plant yields of this vertical garden as well as some other applications"/>
    <n v="300"/>
    <n v="310"/>
    <x v="0"/>
    <s v="US"/>
    <s v="USD"/>
    <d v="2015-02-10T00:45:52"/>
    <x v="2740"/>
    <n v="1426117552"/>
    <n v="1423529152"/>
    <b v="0"/>
    <n v="17"/>
    <b v="1"/>
    <s v="technology/hardware"/>
    <n v="1.0333333333333334"/>
    <n v="18.239999999999998"/>
    <s v="technology"/>
    <s v="hardware"/>
  </r>
  <r>
    <s v="Mrs. Brown and Her Lost Puppy."/>
    <s v="Help me publish my 1st children's book as an aspiring author!"/>
    <n v="8000"/>
    <n v="35"/>
    <x v="2"/>
    <s v="US"/>
    <s v="USD"/>
    <d v="2014-09-29T15:46:42"/>
    <x v="2741"/>
    <n v="1413770820"/>
    <n v="1412005602"/>
    <b v="0"/>
    <n v="4"/>
    <b v="0"/>
    <s v="publishing/children's books"/>
    <n v="4.3750000000000004E-3"/>
    <n v="8.75"/>
    <s v="publishing"/>
    <s v="children's books"/>
  </r>
  <r>
    <s v="What a Zoo!"/>
    <s v="The pachyderms at the Denver Zoo are moving. Follow along on the convoluted journey to their new home."/>
    <n v="2500"/>
    <n v="731"/>
    <x v="2"/>
    <s v="US"/>
    <s v="USD"/>
    <d v="2012-05-01T17:16:27"/>
    <x v="2742"/>
    <n v="1337102187"/>
    <n v="1335892587"/>
    <b v="0"/>
    <n v="18"/>
    <b v="0"/>
    <s v="publishing/children's books"/>
    <n v="0.29239999999999999"/>
    <n v="40.61"/>
    <s v="publishing"/>
    <s v="children's books"/>
  </r>
  <r>
    <s v="St. Nick Jr"/>
    <s v="One Christmas every child was naughty, and Santa's son _x000a_St. Nick Jr sacrifices all his gifts over his whole life, for the children"/>
    <n v="5999"/>
    <n v="0"/>
    <x v="2"/>
    <s v="US"/>
    <s v="USD"/>
    <d v="2016-09-19T07:53:27"/>
    <x v="2743"/>
    <n v="1476863607"/>
    <n v="1474271607"/>
    <b v="0"/>
    <n v="0"/>
    <b v="0"/>
    <s v="publishing/children's books"/>
    <n v="0"/>
    <e v="#DIV/0!"/>
    <s v="publishing"/>
    <s v="children's books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1-30T01:29:58"/>
    <x v="2744"/>
    <n v="1330478998"/>
    <n v="1327886998"/>
    <b v="0"/>
    <n v="22"/>
    <b v="0"/>
    <s v="publishing/children's books"/>
    <n v="5.2187499999999998E-2"/>
    <n v="37.950000000000003"/>
    <s v="publishing"/>
    <s v="children's books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5-15T23:42:48"/>
    <x v="2745"/>
    <n v="1342309368"/>
    <n v="1337125368"/>
    <b v="0"/>
    <n v="49"/>
    <b v="0"/>
    <s v="publishing/children's books"/>
    <n v="0.21887499999999999"/>
    <n v="35.729999999999997"/>
    <s v="publishing"/>
    <s v="children's books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7-30T18:45:11"/>
    <x v="2746"/>
    <n v="1409337911"/>
    <n v="1406745911"/>
    <b v="0"/>
    <n v="19"/>
    <b v="0"/>
    <s v="publishing/children's books"/>
    <n v="0.26700000000000002"/>
    <n v="42.16"/>
    <s v="publishing"/>
    <s v="children's books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5-15T15:33:17"/>
    <x v="2747"/>
    <n v="1339816200"/>
    <n v="1337095997"/>
    <b v="0"/>
    <n v="4"/>
    <b v="0"/>
    <s v="publishing/children's books"/>
    <n v="0.28000000000000003"/>
    <n v="35"/>
    <s v="publishing"/>
    <s v="children's books"/>
  </r>
  <r>
    <s v="Native American Language Book for Children"/>
    <s v="Interactive Book with Audio to learn the Ojibwe Language for Children.  Website, Ebook and more!"/>
    <n v="5000"/>
    <n v="53"/>
    <x v="2"/>
    <s v="US"/>
    <s v="USD"/>
    <d v="2016-08-03T17:03:22"/>
    <x v="2748"/>
    <n v="1472835802"/>
    <n v="1470243802"/>
    <b v="0"/>
    <n v="4"/>
    <b v="0"/>
    <s v="publishing/children's books"/>
    <n v="1.06E-2"/>
    <n v="13.25"/>
    <s v="publishing"/>
    <s v="children's books"/>
  </r>
  <r>
    <s v="A Tree is a Tree, no matter what you see.  CHILDREN'S BOOK"/>
    <s v="Self-publishing my children's book."/>
    <n v="10000"/>
    <n v="110"/>
    <x v="2"/>
    <s v="US"/>
    <s v="USD"/>
    <d v="2015-03-05T19:10:37"/>
    <x v="2749"/>
    <n v="1428171037"/>
    <n v="1425582637"/>
    <b v="0"/>
    <n v="2"/>
    <b v="0"/>
    <s v="publishing/children's books"/>
    <n v="1.0999999999999999E-2"/>
    <n v="55"/>
    <s v="publishing"/>
    <s v="children's books"/>
  </r>
  <r>
    <s v="My Child, My Blessing"/>
    <s v="This is a journal where parents daily write something positive about their child.  Places for pictures, too."/>
    <n v="1999"/>
    <n v="0"/>
    <x v="2"/>
    <s v="US"/>
    <s v="USD"/>
    <d v="2012-06-18T21:35:45"/>
    <x v="2750"/>
    <n v="1341086400"/>
    <n v="1340055345"/>
    <b v="0"/>
    <n v="0"/>
    <b v="0"/>
    <s v="publishing/children's books"/>
    <n v="0"/>
    <e v="#DIV/0!"/>
    <s v="publishing"/>
    <s v="children's books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4-18T21:17:22"/>
    <x v="2751"/>
    <n v="1403039842"/>
    <n v="1397855842"/>
    <b v="0"/>
    <n v="0"/>
    <b v="0"/>
    <s v="publishing/children's books"/>
    <n v="0"/>
    <e v="#DIV/0!"/>
    <s v="publishing"/>
    <s v="children's books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1-08T18:21:44"/>
    <x v="2752"/>
    <n v="1324232504"/>
    <n v="1320776504"/>
    <b v="0"/>
    <n v="14"/>
    <b v="0"/>
    <s v="publishing/children's books"/>
    <n v="0.11458333333333333"/>
    <n v="39.29"/>
    <s v="publishing"/>
    <s v="children's books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7-27T21:37:03"/>
    <x v="2753"/>
    <n v="1346017023"/>
    <n v="1343425023"/>
    <b v="0"/>
    <n v="8"/>
    <b v="0"/>
    <s v="publishing/children's books"/>
    <n v="0.19"/>
    <n v="47.5"/>
    <s v="publishing"/>
    <s v="children's books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d v="2014-08-12T15:15:51"/>
    <x v="2754"/>
    <n v="1410448551"/>
    <n v="1407856551"/>
    <b v="0"/>
    <n v="0"/>
    <b v="0"/>
    <s v="publishing/children's books"/>
    <n v="0"/>
    <e v="#DIV/0!"/>
    <s v="publishing"/>
    <s v="children's books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3-09T18:58:47"/>
    <x v="2755"/>
    <n v="1428519527"/>
    <n v="1425927527"/>
    <b v="0"/>
    <n v="15"/>
    <b v="0"/>
    <s v="publishing/children's books"/>
    <n v="0.52"/>
    <n v="17.329999999999998"/>
    <s v="publishing"/>
    <s v="children's books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d v="2013-12-12T21:36:41"/>
    <x v="2756"/>
    <n v="1389476201"/>
    <n v="1386884201"/>
    <b v="0"/>
    <n v="33"/>
    <b v="0"/>
    <s v="publishing/children's books"/>
    <n v="0.1048"/>
    <n v="31.76"/>
    <s v="publishing"/>
    <s v="children's books"/>
  </r>
  <r>
    <s v="C is for Crooked"/>
    <s v="A children's letter book that Lampoons Hillary Clinton"/>
    <n v="1500"/>
    <n v="10"/>
    <x v="2"/>
    <s v="US"/>
    <s v="USD"/>
    <d v="2016-07-22T15:45:32"/>
    <x v="2757"/>
    <n v="1470498332"/>
    <n v="1469202332"/>
    <b v="0"/>
    <n v="2"/>
    <b v="0"/>
    <s v="publishing/children's books"/>
    <n v="6.6666666666666671E-3"/>
    <n v="5"/>
    <s v="publishing"/>
    <s v="children's books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09-26T10:36:23"/>
    <x v="2758"/>
    <n v="1476095783"/>
    <n v="1474886183"/>
    <b v="0"/>
    <n v="6"/>
    <b v="0"/>
    <s v="publishing/children's books"/>
    <n v="0.11700000000000001"/>
    <n v="39"/>
    <s v="publishing"/>
    <s v="children's books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6-03T08:47:46"/>
    <x v="2759"/>
    <n v="1468658866"/>
    <n v="1464943666"/>
    <b v="0"/>
    <n v="2"/>
    <b v="0"/>
    <s v="publishing/children's books"/>
    <n v="0.105"/>
    <n v="52.5"/>
    <s v="publishing"/>
    <s v="children's books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5-21T11:04:18"/>
    <x v="2760"/>
    <n v="1371726258"/>
    <n v="1369134258"/>
    <b v="0"/>
    <n v="0"/>
    <b v="0"/>
    <s v="publishing/children's books"/>
    <n v="0"/>
    <e v="#DIV/0!"/>
    <s v="publishing"/>
    <s v="children's books"/>
  </r>
  <r>
    <s v="Learn U.S. Geography: Dreaming my way across The U.S."/>
    <s v="Help me give away 500 copies of my picture book so more kids will know US geography!"/>
    <n v="5000"/>
    <n v="36"/>
    <x v="2"/>
    <s v="US"/>
    <s v="USD"/>
    <d v="2012-12-04T01:31:33"/>
    <x v="2761"/>
    <n v="1357176693"/>
    <n v="1354584693"/>
    <b v="0"/>
    <n v="4"/>
    <b v="0"/>
    <s v="publishing/children's books"/>
    <n v="7.1999999999999998E-3"/>
    <n v="9"/>
    <s v="publishing"/>
    <s v="children's books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1-19T00:53:15"/>
    <x v="2762"/>
    <n v="1332114795"/>
    <n v="1326934395"/>
    <b v="0"/>
    <n v="1"/>
    <b v="0"/>
    <s v="publishing/children's books"/>
    <n v="7.6923076923076927E-3"/>
    <n v="25"/>
    <s v="publishing"/>
    <s v="children's books"/>
  </r>
  <r>
    <s v="My Christmas Star"/>
    <s v="How Santa finds childrens homes without getting lost by following certain stars."/>
    <n v="39400"/>
    <n v="90"/>
    <x v="2"/>
    <s v="US"/>
    <s v="USD"/>
    <d v="2013-04-09T13:54:44"/>
    <x v="2763"/>
    <n v="1369403684"/>
    <n v="1365515684"/>
    <b v="0"/>
    <n v="3"/>
    <b v="0"/>
    <s v="publishing/children's books"/>
    <n v="2.2842639593908631E-3"/>
    <n v="30"/>
    <s v="publishing"/>
    <s v="children's books"/>
  </r>
  <r>
    <s v="A Growing Adventure"/>
    <s v="My Budding Bears are four teddy bears living in an enchanted garden sharing friendship, tea parties and delightful adventures."/>
    <n v="4000"/>
    <n v="45"/>
    <x v="2"/>
    <s v="US"/>
    <s v="USD"/>
    <d v="2012-05-01T07:00:31"/>
    <x v="2764"/>
    <n v="1338404400"/>
    <n v="1335855631"/>
    <b v="0"/>
    <n v="4"/>
    <b v="0"/>
    <s v="publishing/children's books"/>
    <n v="1.125E-2"/>
    <n v="11.25"/>
    <s v="publishing"/>
    <s v="children's books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12T13:53:48"/>
    <x v="2765"/>
    <n v="1351432428"/>
    <n v="1350050028"/>
    <b v="0"/>
    <n v="0"/>
    <b v="0"/>
    <s v="publishing/children's books"/>
    <n v="0"/>
    <e v="#DIV/0!"/>
    <s v="publishing"/>
    <s v="children's books"/>
  </r>
  <r>
    <s v="Jambie"/>
    <s v="Jambie is a children's book geared towards kids ages 4-9 years of age. This book teaches young children about making wise decisions."/>
    <n v="5000"/>
    <n v="100"/>
    <x v="2"/>
    <s v="US"/>
    <s v="USD"/>
    <d v="2011-07-12T16:01:58"/>
    <x v="2766"/>
    <n v="1313078518"/>
    <n v="1310486518"/>
    <b v="0"/>
    <n v="4"/>
    <b v="0"/>
    <s v="publishing/children's books"/>
    <n v="0.02"/>
    <n v="25"/>
    <s v="publishing"/>
    <s v="children's books"/>
  </r>
  <r>
    <s v="the Giant Turnip"/>
    <s v="An animated bedtime story with Dedka, Babka and the rest of the family working together on a BIG problem"/>
    <n v="4000"/>
    <n v="34"/>
    <x v="2"/>
    <s v="CA"/>
    <s v="CAD"/>
    <d v="2015-06-17T23:00:50"/>
    <x v="2767"/>
    <n v="1439766050"/>
    <n v="1434582050"/>
    <b v="0"/>
    <n v="3"/>
    <b v="0"/>
    <s v="publishing/children's books"/>
    <n v="8.5000000000000006E-3"/>
    <n v="11.33"/>
    <s v="publishing"/>
    <s v="children's books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2-28T14:45:23"/>
    <x v="2768"/>
    <n v="1333028723"/>
    <n v="1330440323"/>
    <b v="0"/>
    <n v="34"/>
    <b v="0"/>
    <s v="publishing/children's books"/>
    <n v="0.14314285714285716"/>
    <n v="29.47"/>
    <s v="publishing"/>
    <s v="children's books"/>
  </r>
  <r>
    <s v="Raph the Ninja Giraffe"/>
    <s v="Raph the Ninja Giraffe is a project that is my 5 year old sons idea, &amp; I am working with him to bring his idea to life."/>
    <n v="800"/>
    <n v="2"/>
    <x v="2"/>
    <s v="GB"/>
    <s v="GBP"/>
    <d v="2014-04-16T19:49:50"/>
    <x v="2769"/>
    <n v="1401997790"/>
    <n v="1397677790"/>
    <b v="0"/>
    <n v="2"/>
    <b v="0"/>
    <s v="publishing/children's books"/>
    <n v="2.5000000000000001E-3"/>
    <n v="1"/>
    <s v="publishing"/>
    <s v="children's books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2-16T16:55:30"/>
    <x v="2770"/>
    <n v="1395158130"/>
    <n v="1392569730"/>
    <b v="0"/>
    <n v="33"/>
    <b v="0"/>
    <s v="publishing/children's books"/>
    <n v="0.1041125"/>
    <n v="63.1"/>
    <s v="publishing"/>
    <s v="children's books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2-12-14T12:45:40"/>
    <x v="2771"/>
    <n v="1359738000"/>
    <n v="1355489140"/>
    <b v="0"/>
    <n v="0"/>
    <b v="0"/>
    <s v="publishing/children's books"/>
    <n v="0"/>
    <e v="#DIV/0!"/>
    <s v="publishing"/>
    <s v="children's books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09-20T20:51:34"/>
    <x v="2772"/>
    <n v="1381006294"/>
    <n v="1379710294"/>
    <b v="0"/>
    <n v="0"/>
    <b v="0"/>
    <s v="publishing/children's books"/>
    <n v="0"/>
    <e v="#DIV/0!"/>
    <s v="publishing"/>
    <s v="children's books"/>
  </r>
  <r>
    <s v="The Boat That Couldn't Float"/>
    <s v="Parents know the pain of rereading bad bedtime stories. I want to write stories that all ages will enjoy"/>
    <n v="530"/>
    <n v="1"/>
    <x v="2"/>
    <s v="CA"/>
    <s v="CAD"/>
    <d v="2016-04-14T20:45:21"/>
    <x v="2773"/>
    <n v="1461530721"/>
    <n v="1460666721"/>
    <b v="0"/>
    <n v="1"/>
    <b v="0"/>
    <s v="publishing/children's books"/>
    <n v="1.8867924528301887E-3"/>
    <n v="1"/>
    <s v="publishing"/>
    <s v="children's books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2-06T03:02:08"/>
    <x v="2774"/>
    <n v="1362711728"/>
    <n v="1360119728"/>
    <b v="0"/>
    <n v="13"/>
    <b v="0"/>
    <s v="publishing/children's books"/>
    <n v="0.14249999999999999"/>
    <n v="43.85"/>
    <s v="publishing"/>
    <s v="children's books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1-16T00:19:14"/>
    <x v="2775"/>
    <n v="1323994754"/>
    <n v="1321402754"/>
    <b v="0"/>
    <n v="2"/>
    <b v="0"/>
    <s v="publishing/children's books"/>
    <n v="0.03"/>
    <n v="75"/>
    <s v="publishing"/>
    <s v="children's books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5-12T07:07:56"/>
    <x v="2776"/>
    <n v="1434092876"/>
    <n v="1431414476"/>
    <b v="0"/>
    <n v="36"/>
    <b v="0"/>
    <s v="publishing/children's books"/>
    <n v="7.8809523809523815E-2"/>
    <n v="45.97"/>
    <s v="publishing"/>
    <s v="children's books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6-17T16:03:24"/>
    <x v="2777"/>
    <n v="1437149004"/>
    <n v="1434557004"/>
    <b v="0"/>
    <n v="1"/>
    <b v="0"/>
    <s v="publishing/children's books"/>
    <n v="3.3333333333333335E-3"/>
    <n v="10"/>
    <s v="publishing"/>
    <s v="children's books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7-26T23:28:26"/>
    <x v="2778"/>
    <n v="1409009306"/>
    <n v="1406417306"/>
    <b v="0"/>
    <n v="15"/>
    <b v="0"/>
    <s v="publishing/children's books"/>
    <n v="0.25545454545454543"/>
    <n v="93.67"/>
    <s v="publishing"/>
    <s v="children's books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0-23T14:03:41"/>
    <x v="2779"/>
    <n v="1448204621"/>
    <n v="1445609021"/>
    <b v="0"/>
    <n v="1"/>
    <b v="0"/>
    <s v="publishing/children's books"/>
    <n v="2.12E-2"/>
    <n v="53"/>
    <s v="publishing"/>
    <s v="children's books"/>
  </r>
  <r>
    <s v="Travel with baby"/>
    <s v="Turn the World with my kids, and then write a book with the advice for traveling with baby"/>
    <n v="100000"/>
    <n v="0"/>
    <x v="2"/>
    <s v="IT"/>
    <s v="EUR"/>
    <d v="2017-02-08T10:44:48"/>
    <x v="2780"/>
    <n v="1489142688"/>
    <n v="1486550688"/>
    <b v="0"/>
    <n v="0"/>
    <b v="0"/>
    <s v="publishing/children's books"/>
    <n v="0"/>
    <e v="#DIV/0!"/>
    <s v="publishing"/>
    <s v="children's books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1-14T22:35:54"/>
    <x v="2781"/>
    <n v="1423724400"/>
    <n v="1421274954"/>
    <b v="0"/>
    <n v="28"/>
    <b v="1"/>
    <s v="theater/plays"/>
    <n v="1.0528"/>
    <n v="47"/>
    <s v="theater"/>
    <s v="plays"/>
  </r>
  <r>
    <s v="Better Than Ever Productions presents Geezer Game"/>
    <s v="The premiere theatre troupe in SE Michigan offering acting opportunities for the 50+ actor."/>
    <n v="1000"/>
    <n v="1200"/>
    <x v="0"/>
    <s v="US"/>
    <s v="USD"/>
    <d v="2015-01-22T22:11:58"/>
    <x v="2782"/>
    <n v="1424149140"/>
    <n v="1421964718"/>
    <b v="0"/>
    <n v="18"/>
    <b v="1"/>
    <s v="theater/plays"/>
    <n v="1.2"/>
    <n v="66.67"/>
    <s v="theater"/>
    <s v="plays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09T12:50:46"/>
    <x v="2783"/>
    <n v="1429793446"/>
    <n v="1428583846"/>
    <b v="0"/>
    <n v="61"/>
    <b v="1"/>
    <s v="theater/plays"/>
    <n v="1.145"/>
    <n v="18.77"/>
    <s v="theater"/>
    <s v="plays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08T18:54:03"/>
    <x v="2784"/>
    <n v="1414608843"/>
    <n v="1412794443"/>
    <b v="0"/>
    <n v="108"/>
    <b v="1"/>
    <s v="theater/plays"/>
    <n v="1.19"/>
    <n v="66.11"/>
    <s v="theater"/>
    <s v="plays"/>
  </r>
  <r>
    <s v="Henry VI: The War of the Roses"/>
    <s v="Bare Theatre and Raleigh Little Theatre present Shakespeare's epic, set in a post-apocalyptic dystopia."/>
    <n v="5000"/>
    <n v="5234"/>
    <x v="0"/>
    <s v="US"/>
    <s v="USD"/>
    <d v="2016-07-07T04:32:47"/>
    <x v="2785"/>
    <n v="1470430800"/>
    <n v="1467865967"/>
    <b v="0"/>
    <n v="142"/>
    <b v="1"/>
    <s v="theater/plays"/>
    <n v="1.0468"/>
    <n v="36.86"/>
    <s v="theater"/>
    <s v="plays"/>
  </r>
  <r>
    <s v="Fierce"/>
    <s v="A heart-melting farce about sex, art and the lovelorn lay-abouts of London-town."/>
    <n v="2500"/>
    <n v="2946"/>
    <x v="0"/>
    <s v="GB"/>
    <s v="GBP"/>
    <d v="2014-06-25T13:39:40"/>
    <x v="2786"/>
    <n v="1404913180"/>
    <n v="1403703580"/>
    <b v="0"/>
    <n v="74"/>
    <b v="1"/>
    <s v="theater/plays"/>
    <n v="1.1783999999999999"/>
    <n v="39.81"/>
    <s v="theater"/>
    <s v="plays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6-18T04:45:52"/>
    <x v="2787"/>
    <n v="1405658752"/>
    <n v="1403066752"/>
    <b v="0"/>
    <n v="38"/>
    <b v="1"/>
    <s v="theater/plays"/>
    <n v="1.1970000000000001"/>
    <n v="31.5"/>
    <s v="theater"/>
    <s v="plays"/>
  </r>
  <r>
    <s v="ACT Underground Theatre, TLDC"/>
    <s v="MOVING FORWARD! WE HAVE REACHED GOAL BUT HAVE MORE TIME!! PLEASE CONSIDER PLEDGING."/>
    <n v="2000"/>
    <n v="2050"/>
    <x v="0"/>
    <s v="US"/>
    <s v="USD"/>
    <d v="2016-06-29T16:50:43"/>
    <x v="2788"/>
    <n v="1469811043"/>
    <n v="1467219043"/>
    <b v="0"/>
    <n v="20"/>
    <b v="1"/>
    <s v="theater/plays"/>
    <n v="1.0249999999999999"/>
    <n v="102.5"/>
    <s v="theater"/>
    <s v="plays"/>
  </r>
  <r>
    <s v="The Adventurers Club"/>
    <s v="BNT's Biggest Adventure So Far: Our 2015 full length production!"/>
    <n v="3000"/>
    <n v="3035"/>
    <x v="0"/>
    <s v="US"/>
    <s v="USD"/>
    <d v="2015-02-21T00:18:54"/>
    <x v="2789"/>
    <n v="1426132800"/>
    <n v="1424477934"/>
    <b v="0"/>
    <n v="24"/>
    <b v="1"/>
    <s v="theater/plays"/>
    <n v="1.0116666666666667"/>
    <n v="126.46"/>
    <s v="theater"/>
    <s v="plays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1-12T22:31:43"/>
    <x v="2790"/>
    <n v="1423693903"/>
    <n v="1421101903"/>
    <b v="0"/>
    <n v="66"/>
    <b v="1"/>
    <s v="theater/plays"/>
    <n v="1.0533333333333332"/>
    <n v="47.88"/>
    <s v="theater"/>
    <s v="plays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8-09T21:35:59"/>
    <x v="2791"/>
    <n v="1473393600"/>
    <n v="1470778559"/>
    <b v="0"/>
    <n v="28"/>
    <b v="1"/>
    <s v="theater/plays"/>
    <n v="1.0249999999999999"/>
    <n v="73.209999999999994"/>
    <s v="theater"/>
    <s v="plays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6-28T05:32:39"/>
    <x v="2792"/>
    <n v="1439357559"/>
    <n v="1435469559"/>
    <b v="0"/>
    <n v="24"/>
    <b v="1"/>
    <s v="theater/plays"/>
    <n v="1.0760000000000001"/>
    <n v="89.67"/>
    <s v="theater"/>
    <s v="plays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6-21T10:03:25"/>
    <x v="2793"/>
    <n v="1437473005"/>
    <n v="1434881005"/>
    <b v="0"/>
    <n v="73"/>
    <b v="1"/>
    <s v="theater/plays"/>
    <n v="1.105675"/>
    <n v="151.46"/>
    <s v="theater"/>
    <s v="plays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2-16T16:35:59"/>
    <x v="2794"/>
    <n v="1457031600"/>
    <n v="1455640559"/>
    <b v="0"/>
    <n v="3"/>
    <b v="1"/>
    <s v="theater/plays"/>
    <n v="1.5"/>
    <n v="25"/>
    <s v="theater"/>
    <s v="plays"/>
  </r>
  <r>
    <s v="Good Men Wanted at ANT Fest"/>
    <s v="A new play about five bad bitches who fought in the Civil War disguised as men, premiering at Ars Nova's ANT Fest."/>
    <n v="700"/>
    <n v="730"/>
    <x v="0"/>
    <s v="US"/>
    <s v="USD"/>
    <d v="2014-05-21T12:37:21"/>
    <x v="2795"/>
    <n v="1402095600"/>
    <n v="1400675841"/>
    <b v="0"/>
    <n v="20"/>
    <b v="1"/>
    <s v="theater/plays"/>
    <n v="1.0428571428571429"/>
    <n v="36.5"/>
    <s v="theater"/>
    <s v="plays"/>
  </r>
  <r>
    <s v="Fishcakes"/>
    <s v="Fishcakes is a piece of new writing for the Camden Fringe that explores a story of love, loss, and all the â€˜little things'."/>
    <n v="800"/>
    <n v="924"/>
    <x v="0"/>
    <s v="GB"/>
    <s v="GBP"/>
    <d v="2014-06-05T12:40:28"/>
    <x v="2796"/>
    <n v="1404564028"/>
    <n v="1401972028"/>
    <b v="0"/>
    <n v="21"/>
    <b v="1"/>
    <s v="theater/plays"/>
    <n v="1.155"/>
    <n v="44"/>
    <s v="theater"/>
    <s v="plays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6-08T22:34:00"/>
    <x v="2797"/>
    <n v="1404858840"/>
    <n v="1402266840"/>
    <b v="0"/>
    <n v="94"/>
    <b v="1"/>
    <s v="theater/plays"/>
    <n v="1.02645125"/>
    <n v="87.36"/>
    <s v="theater"/>
    <s v="plays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16T16:12:01"/>
    <x v="2798"/>
    <n v="1438358400"/>
    <n v="1437063121"/>
    <b v="0"/>
    <n v="139"/>
    <b v="1"/>
    <s v="theater/plays"/>
    <n v="1.014"/>
    <n v="36.47"/>
    <s v="theater"/>
    <s v="plays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5-17T06:21:10"/>
    <x v="2799"/>
    <n v="1466179200"/>
    <n v="1463466070"/>
    <b v="0"/>
    <n v="130"/>
    <b v="1"/>
    <s v="theater/plays"/>
    <n v="1.1663479999999999"/>
    <n v="44.86"/>
    <s v="theater"/>
    <s v="plays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4-11-05T13:16:06"/>
    <x v="2800"/>
    <n v="1420377366"/>
    <n v="1415193366"/>
    <b v="0"/>
    <n v="31"/>
    <b v="1"/>
    <s v="theater/plays"/>
    <n v="1.33"/>
    <n v="42.9"/>
    <s v="theater"/>
    <s v="plays"/>
  </r>
  <r>
    <s v="A Dream Play"/>
    <s v="Arise Theatre Company's production of August Strindberg's expressionist masterpiece 'A Dream Play'."/>
    <n v="500"/>
    <n v="666"/>
    <x v="0"/>
    <s v="AU"/>
    <s v="AUD"/>
    <d v="2014-09-18T05:50:09"/>
    <x v="2801"/>
    <n v="1412938800"/>
    <n v="1411019409"/>
    <b v="0"/>
    <n v="13"/>
    <b v="1"/>
    <s v="theater/plays"/>
    <n v="1.3320000000000001"/>
    <n v="51.23"/>
    <s v="theater"/>
    <s v="plays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7-07T15:31:47"/>
    <x v="2802"/>
    <n v="1438875107"/>
    <n v="1436283107"/>
    <b v="0"/>
    <n v="90"/>
    <b v="1"/>
    <s v="theater/plays"/>
    <n v="1.0183333333333333"/>
    <n v="33.94"/>
    <s v="theater"/>
    <s v="plays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6-03T01:34:36"/>
    <x v="2803"/>
    <n v="1437004800"/>
    <n v="1433295276"/>
    <b v="0"/>
    <n v="141"/>
    <b v="1"/>
    <s v="theater/plays"/>
    <n v="1.2795000000000001"/>
    <n v="90.74"/>
    <s v="theater"/>
    <s v="plays"/>
  </r>
  <r>
    <s v="The Piano Man"/>
    <s v="The real-life story of the mysterious 'Piano Man' who washed ashore with no memory; with no speech; but with an amazing ability..."/>
    <n v="1000"/>
    <n v="1150"/>
    <x v="0"/>
    <s v="GB"/>
    <s v="GBP"/>
    <d v="2014-08-30T10:53:10"/>
    <x v="2804"/>
    <n v="1411987990"/>
    <n v="1409395990"/>
    <b v="0"/>
    <n v="23"/>
    <b v="1"/>
    <s v="theater/plays"/>
    <n v="1.1499999999999999"/>
    <n v="50"/>
    <s v="theater"/>
    <s v="plays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7-28T12:07:53"/>
    <x v="2805"/>
    <n v="1440245273"/>
    <n v="1438085273"/>
    <b v="0"/>
    <n v="18"/>
    <b v="1"/>
    <s v="theater/plays"/>
    <n v="1.1000000000000001"/>
    <n v="24.44"/>
    <s v="theater"/>
    <s v="plays"/>
  </r>
  <r>
    <s v="And Now: The World!"/>
    <s v="A one woman show about the challenges of being a feminist in a digital age. Touring 6 UK cities. Now with Stretch Goals!"/>
    <n v="3000"/>
    <n v="3363"/>
    <x v="0"/>
    <s v="GB"/>
    <s v="GBP"/>
    <d v="2015-06-30T06:24:50"/>
    <x v="2806"/>
    <n v="1438772400"/>
    <n v="1435645490"/>
    <b v="0"/>
    <n v="76"/>
    <b v="1"/>
    <s v="theater/plays"/>
    <n v="1.121"/>
    <n v="44.25"/>
    <s v="theater"/>
    <s v="plays"/>
  </r>
  <r>
    <s v="The Commission Theatre Co."/>
    <s v="Bringing Shakespeare back to the Playwrights"/>
    <n v="5000"/>
    <n v="6300"/>
    <x v="0"/>
    <s v="US"/>
    <s v="USD"/>
    <d v="2015-05-30T20:57:18"/>
    <x v="2807"/>
    <n v="1435611438"/>
    <n v="1433019438"/>
    <b v="0"/>
    <n v="93"/>
    <b v="1"/>
    <s v="theater/plays"/>
    <n v="1.26"/>
    <n v="67.739999999999995"/>
    <s v="theater"/>
    <s v="plays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7-23T20:18:55"/>
    <x v="2808"/>
    <n v="1440274735"/>
    <n v="1437682735"/>
    <b v="0"/>
    <n v="69"/>
    <b v="1"/>
    <s v="theater/plays"/>
    <n v="1.0024444444444445"/>
    <n v="65.38"/>
    <s v="theater"/>
    <s v="plays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22T11:55:25"/>
    <x v="2809"/>
    <n v="1459348740"/>
    <n v="1458647725"/>
    <b v="0"/>
    <n v="21"/>
    <b v="1"/>
    <s v="theater/plays"/>
    <n v="1.024"/>
    <n v="121.9"/>
    <s v="theater"/>
    <s v="plays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4-30T03:21:04"/>
    <x v="2810"/>
    <n v="1401595140"/>
    <n v="1398828064"/>
    <b v="0"/>
    <n v="57"/>
    <b v="1"/>
    <s v="theater/plays"/>
    <n v="1.0820000000000001"/>
    <n v="47.46"/>
    <s v="theater"/>
    <s v="plays"/>
  </r>
  <r>
    <s v="Ray Gunn and Starburst"/>
    <s v="Ray Gunn and Starburst is an audio sci-fi/comedy sending up the tropes of classic and pulp science-fiction."/>
    <n v="10000"/>
    <n v="10027"/>
    <x v="0"/>
    <s v="GB"/>
    <s v="GBP"/>
    <d v="2015-01-24T11:55:03"/>
    <x v="2811"/>
    <n v="1424692503"/>
    <n v="1422100503"/>
    <b v="0"/>
    <n v="108"/>
    <b v="1"/>
    <s v="theater/plays"/>
    <n v="1.0026999999999999"/>
    <n v="92.84"/>
    <s v="theater"/>
    <s v="plays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2-19T17:51:38"/>
    <x v="2812"/>
    <n v="1428292800"/>
    <n v="1424368298"/>
    <b v="0"/>
    <n v="83"/>
    <b v="1"/>
    <s v="theater/plays"/>
    <n v="1.133"/>
    <n v="68.25"/>
    <s v="theater"/>
    <s v="plays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1-19T17:49:21"/>
    <x v="2813"/>
    <n v="1481737761"/>
    <n v="1479577761"/>
    <b v="0"/>
    <n v="96"/>
    <b v="1"/>
    <s v="theater/plays"/>
    <n v="1.2757571428571428"/>
    <n v="37.21"/>
    <s v="theater"/>
    <s v="plays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4-09T09:35:15"/>
    <x v="2814"/>
    <n v="1431164115"/>
    <n v="1428572115"/>
    <b v="0"/>
    <n v="64"/>
    <b v="1"/>
    <s v="theater/plays"/>
    <n v="1.0773333333333333"/>
    <n v="25.25"/>
    <s v="theater"/>
    <s v="plays"/>
  </r>
  <r>
    <s v="Widow's Wedding Dress"/>
    <s v="Set in 1950s Northern Ireland, this play tells the story of two sisters in a community of Travellers, or Irish Gypsies."/>
    <n v="250"/>
    <n v="605"/>
    <x v="0"/>
    <s v="CA"/>
    <s v="CAD"/>
    <d v="2016-07-08T18:38:29"/>
    <x v="2815"/>
    <n v="1470595109"/>
    <n v="1468003109"/>
    <b v="0"/>
    <n v="14"/>
    <b v="1"/>
    <s v="theater/plays"/>
    <n v="2.42"/>
    <n v="43.21"/>
    <s v="theater"/>
    <s v="plays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7-03T11:13:12"/>
    <x v="2816"/>
    <n v="1438531200"/>
    <n v="1435921992"/>
    <b v="0"/>
    <n v="169"/>
    <b v="1"/>
    <s v="theater/plays"/>
    <n v="1.4156666666666666"/>
    <n v="25.13"/>
    <s v="theater"/>
    <s v="plays"/>
  </r>
  <r>
    <s v="After The End"/>
    <s v="Let Go Theatre Co's very first production is going ahead in June 2015. Help support a brand new theatre co as we begin our adventure"/>
    <n v="600"/>
    <n v="780"/>
    <x v="0"/>
    <s v="GB"/>
    <s v="GBP"/>
    <d v="2015-01-19T15:14:22"/>
    <x v="2817"/>
    <n v="1425136462"/>
    <n v="1421680462"/>
    <b v="0"/>
    <n v="33"/>
    <b v="1"/>
    <s v="theater/plays"/>
    <n v="1.3"/>
    <n v="23.64"/>
    <s v="theater"/>
    <s v="plays"/>
  </r>
  <r>
    <s v="Joe West's THEATER OF DEATH"/>
    <s v="Joe West and his wonderful theater company THEATER OF DEATH present original plays both horrific and comical."/>
    <n v="10000"/>
    <n v="10603"/>
    <x v="0"/>
    <s v="US"/>
    <s v="USD"/>
    <d v="2015-09-03T14:21:26"/>
    <x v="2818"/>
    <n v="1443018086"/>
    <n v="1441290086"/>
    <b v="0"/>
    <n v="102"/>
    <b v="1"/>
    <s v="theater/plays"/>
    <n v="1.0603"/>
    <n v="103.95"/>
    <s v="theater"/>
    <s v="plays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5-15T12:36:49"/>
    <x v="2819"/>
    <n v="1434285409"/>
    <n v="1431693409"/>
    <b v="0"/>
    <n v="104"/>
    <b v="1"/>
    <s v="theater/plays"/>
    <n v="1.048"/>
    <n v="50.38"/>
    <s v="theater"/>
    <s v="plays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01T14:39:49"/>
    <x v="2820"/>
    <n v="1456444800"/>
    <n v="1454337589"/>
    <b v="0"/>
    <n v="20"/>
    <b v="1"/>
    <s v="theater/plays"/>
    <n v="1.36"/>
    <n v="13.6"/>
    <s v="theater"/>
    <s v="plays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8-24T22:08:55"/>
    <x v="2821"/>
    <n v="1411510135"/>
    <n v="1408918135"/>
    <b v="0"/>
    <n v="35"/>
    <b v="1"/>
    <s v="theater/plays"/>
    <n v="1"/>
    <n v="28.57"/>
    <s v="theater"/>
    <s v="plays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2-25T16:24:52"/>
    <x v="2822"/>
    <n v="1427469892"/>
    <n v="1424881492"/>
    <b v="0"/>
    <n v="94"/>
    <b v="1"/>
    <s v="theater/plays"/>
    <n v="1"/>
    <n v="63.83"/>
    <s v="theater"/>
    <s v="plays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04T00:16:46"/>
    <x v="2823"/>
    <n v="1427842740"/>
    <n v="1425428206"/>
    <b v="0"/>
    <n v="14"/>
    <b v="1"/>
    <s v="theater/plays"/>
    <n v="1.24"/>
    <n v="8.86"/>
    <s v="theater"/>
    <s v="plays"/>
  </r>
  <r>
    <s v="The Rooftop"/>
    <s v="I wrote a One Act play called The Rooftop for a Female Playwright's festival. Every little bit helps!"/>
    <n v="650"/>
    <n v="760"/>
    <x v="0"/>
    <s v="US"/>
    <s v="USD"/>
    <d v="2015-05-12T06:29:56"/>
    <x v="2824"/>
    <n v="1434159780"/>
    <n v="1431412196"/>
    <b v="0"/>
    <n v="15"/>
    <b v="1"/>
    <s v="theater/plays"/>
    <n v="1.1692307692307693"/>
    <n v="50.67"/>
    <s v="theater"/>
    <s v="plays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1-04T19:01:26"/>
    <x v="2825"/>
    <n v="1449255686"/>
    <n v="1446663686"/>
    <b v="0"/>
    <n v="51"/>
    <b v="1"/>
    <s v="theater/plays"/>
    <n v="1.0333333333333334"/>
    <n v="60.78"/>
    <s v="theater"/>
    <s v="plays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6-16T00:50:12"/>
    <x v="2826"/>
    <n v="1436511600"/>
    <n v="1434415812"/>
    <b v="0"/>
    <n v="19"/>
    <b v="1"/>
    <s v="theater/plays"/>
    <n v="1.0774999999999999"/>
    <n v="113.42"/>
    <s v="theater"/>
    <s v="plays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5-04T16:24:26"/>
    <x v="2827"/>
    <n v="1464971400"/>
    <n v="1462379066"/>
    <b v="0"/>
    <n v="23"/>
    <b v="1"/>
    <s v="theater/plays"/>
    <n v="1.2024999999999999"/>
    <n v="104.57"/>
    <s v="theater"/>
    <s v="plays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09-07T06:21:09"/>
    <x v="2828"/>
    <n v="1443826800"/>
    <n v="1441606869"/>
    <b v="0"/>
    <n v="97"/>
    <b v="1"/>
    <s v="theater/plays"/>
    <n v="1.0037894736842106"/>
    <n v="98.31"/>
    <s v="theater"/>
    <s v="plays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5-05T10:25:18"/>
    <x v="2829"/>
    <n v="1464863118"/>
    <n v="1462443918"/>
    <b v="0"/>
    <n v="76"/>
    <b v="1"/>
    <s v="theater/plays"/>
    <n v="1.0651999999999999"/>
    <n v="35.04"/>
    <s v="theater"/>
    <s v="plays"/>
  </r>
  <r>
    <s v="Nakhtik and Avalon"/>
    <s v="Avalon is a new South African Township play and Nakhtik is a  danced political lecture."/>
    <n v="3000"/>
    <n v="3000"/>
    <x v="0"/>
    <s v="US"/>
    <s v="USD"/>
    <d v="2014-04-29T20:09:08"/>
    <x v="2830"/>
    <n v="1399867140"/>
    <n v="1398802148"/>
    <b v="0"/>
    <n v="11"/>
    <b v="1"/>
    <s v="theater/plays"/>
    <n v="1"/>
    <n v="272.73"/>
    <s v="theater"/>
    <s v="plays"/>
  </r>
  <r>
    <s v="Tackett &amp; Pyke put on a Play"/>
    <s v="We each wrote a play and would like to produce them for you for nothing more than art's sake!"/>
    <n v="3000"/>
    <n v="3320"/>
    <x v="0"/>
    <s v="US"/>
    <s v="USD"/>
    <d v="2015-06-16T19:47:50"/>
    <x v="2831"/>
    <n v="1437076070"/>
    <n v="1434484070"/>
    <b v="0"/>
    <n v="52"/>
    <b v="1"/>
    <s v="theater/plays"/>
    <n v="1.1066666666666667"/>
    <n v="63.85"/>
    <s v="theater"/>
    <s v="plays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0-26T17:01:34"/>
    <x v="2832"/>
    <n v="1416780000"/>
    <n v="1414342894"/>
    <b v="0"/>
    <n v="95"/>
    <b v="1"/>
    <s v="theater/plays"/>
    <n v="1.1471959999999999"/>
    <n v="30.19"/>
    <s v="theater"/>
    <s v="plays"/>
  </r>
  <r>
    <s v="Star Man Rocket Man"/>
    <s v="A new play about exploring outer space"/>
    <n v="2700"/>
    <n v="2923"/>
    <x v="0"/>
    <s v="US"/>
    <s v="USD"/>
    <d v="2015-09-21T03:03:53"/>
    <x v="2833"/>
    <n v="1444528800"/>
    <n v="1442804633"/>
    <b v="0"/>
    <n v="35"/>
    <b v="1"/>
    <s v="theater/plays"/>
    <n v="1.0825925925925926"/>
    <n v="83.51"/>
    <s v="theater"/>
    <s v="plays"/>
  </r>
  <r>
    <s v="Thank You For Smoking"/>
    <s v="Thank You For Smoking. A play about love, 5 trillion cigarettes and how the Flintstones earned the tobacco industry millions."/>
    <n v="800"/>
    <n v="1360"/>
    <x v="0"/>
    <s v="GB"/>
    <s v="GBP"/>
    <d v="2015-01-15T23:02:10"/>
    <x v="2834"/>
    <n v="1422658930"/>
    <n v="1421362930"/>
    <b v="0"/>
    <n v="21"/>
    <b v="1"/>
    <s v="theater/plays"/>
    <n v="1.7"/>
    <n v="64.760000000000005"/>
    <s v="theater"/>
    <s v="plays"/>
  </r>
  <r>
    <s v="Land of the Three Towers"/>
    <s v="A celebratory community theatre project about the Focus E15 Occupation of empty council homes on Carpenters Estate."/>
    <n v="1000"/>
    <n v="1870.99"/>
    <x v="0"/>
    <s v="GB"/>
    <s v="GBP"/>
    <d v="2015-11-05T16:53:37"/>
    <x v="2835"/>
    <n v="1449273600"/>
    <n v="1446742417"/>
    <b v="0"/>
    <n v="93"/>
    <b v="1"/>
    <s v="theater/plays"/>
    <n v="1.8709899999999999"/>
    <n v="20.12"/>
    <s v="theater"/>
    <s v="plays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1-11T06:16:58"/>
    <x v="2836"/>
    <n v="1487393940"/>
    <n v="1484115418"/>
    <b v="0"/>
    <n v="11"/>
    <b v="1"/>
    <s v="theater/plays"/>
    <n v="1.0777777777777777"/>
    <n v="44.09"/>
    <s v="theater"/>
    <s v="plays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0-30T21:48:04"/>
    <x v="2837"/>
    <n v="1449701284"/>
    <n v="1446241684"/>
    <b v="0"/>
    <n v="21"/>
    <b v="1"/>
    <s v="theater/plays"/>
    <n v="1"/>
    <n v="40.479999999999997"/>
    <s v="theater"/>
    <s v="plays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7-22T14:34:56"/>
    <x v="2838"/>
    <n v="1407967200"/>
    <n v="1406039696"/>
    <b v="0"/>
    <n v="54"/>
    <b v="1"/>
    <s v="theater/plays"/>
    <n v="1.2024999999999999"/>
    <n v="44.54"/>
    <s v="theater"/>
    <s v="plays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02T05:45:54"/>
    <x v="2839"/>
    <n v="1408942740"/>
    <n v="1406958354"/>
    <b v="0"/>
    <n v="31"/>
    <b v="1"/>
    <s v="theater/plays"/>
    <n v="1.1142857142857143"/>
    <n v="125.81"/>
    <s v="theater"/>
    <s v="plays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2-25T00:51:19"/>
    <x v="2840"/>
    <n v="1426698000"/>
    <n v="1424825479"/>
    <b v="0"/>
    <n v="132"/>
    <b v="1"/>
    <s v="theater/plays"/>
    <n v="1.04"/>
    <n v="19.7"/>
    <s v="theater"/>
    <s v="plays"/>
  </r>
  <r>
    <s v="The Dead Loss"/>
    <s v="1920's London; two brothers try to make a name for themselves in the underground crime world but encounter a ruthless Irish mob boss."/>
    <n v="1000"/>
    <n v="10"/>
    <x v="2"/>
    <s v="GB"/>
    <s v="GBP"/>
    <d v="2015-10-14T17:44:57"/>
    <x v="2841"/>
    <n v="1450032297"/>
    <n v="1444844697"/>
    <b v="0"/>
    <n v="1"/>
    <b v="0"/>
    <s v="theater/plays"/>
    <n v="0.01"/>
    <n v="10"/>
    <s v="theater"/>
    <s v="plays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d v="2014-05-25T22:51:35"/>
    <x v="2842"/>
    <n v="1403348400"/>
    <n v="1401058295"/>
    <b v="0"/>
    <n v="0"/>
    <b v="0"/>
    <s v="theater/plays"/>
    <n v="0"/>
    <e v="#DIV/0!"/>
    <s v="theater"/>
    <s v="plays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5-02T17:42:30"/>
    <x v="2843"/>
    <n v="1465790400"/>
    <n v="1462210950"/>
    <b v="0"/>
    <n v="0"/>
    <b v="0"/>
    <s v="theater/plays"/>
    <n v="0"/>
    <e v="#DIV/0!"/>
    <s v="theater"/>
    <s v="plays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6-12-05T13:06:20"/>
    <x v="2844"/>
    <n v="1483535180"/>
    <n v="1480943180"/>
    <b v="0"/>
    <n v="1"/>
    <b v="0"/>
    <s v="theater/plays"/>
    <n v="5.4545454545454543E-2"/>
    <n v="30"/>
    <s v="theater"/>
    <s v="plays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4-09T00:23:53"/>
    <x v="2845"/>
    <n v="1433723033"/>
    <n v="1428539033"/>
    <b v="0"/>
    <n v="39"/>
    <b v="0"/>
    <s v="theater/plays"/>
    <n v="0.31546666666666667"/>
    <n v="60.67"/>
    <s v="theater"/>
    <s v="plays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4-14T16:36:34"/>
    <x v="2846"/>
    <n v="1432917394"/>
    <n v="1429029394"/>
    <b v="0"/>
    <n v="0"/>
    <b v="0"/>
    <s v="theater/plays"/>
    <n v="0"/>
    <e v="#DIV/0!"/>
    <s v="theater"/>
    <s v="plays"/>
  </r>
  <r>
    <s v="COLOR ME"/>
    <s v="Dark secrets come to light when Mariah meets Stella. They find a way to face the south's largest elephant in the room: RACISM."/>
    <n v="2000"/>
    <n v="0"/>
    <x v="2"/>
    <s v="US"/>
    <s v="USD"/>
    <d v="2016-03-24T19:21:05"/>
    <x v="2847"/>
    <n v="1464031265"/>
    <n v="1458847265"/>
    <b v="0"/>
    <n v="0"/>
    <b v="0"/>
    <s v="theater/plays"/>
    <n v="0"/>
    <e v="#DIV/0!"/>
    <s v="theater"/>
    <s v="plays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4-29T15:34:19"/>
    <x v="2848"/>
    <n v="1432913659"/>
    <n v="1430321659"/>
    <b v="0"/>
    <n v="3"/>
    <b v="0"/>
    <s v="theater/plays"/>
    <n v="2E-3"/>
    <n v="23.33"/>
    <s v="theater"/>
    <s v="plays"/>
  </r>
  <r>
    <s v="100, Acre Wood"/>
    <s v="NonSens!cal tackles the struggles of four people with mental health issues/disorders inspired by A.A Milne's Winnie the Pooh"/>
    <n v="500"/>
    <n v="5"/>
    <x v="2"/>
    <s v="GB"/>
    <s v="GBP"/>
    <d v="2016-03-24T10:16:40"/>
    <x v="2849"/>
    <n v="1461406600"/>
    <n v="1458814600"/>
    <b v="0"/>
    <n v="1"/>
    <b v="0"/>
    <s v="theater/plays"/>
    <n v="0.01"/>
    <n v="5"/>
    <s v="theater"/>
    <s v="plays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8-07T00:10:11"/>
    <x v="2850"/>
    <n v="1409962211"/>
    <n v="1407370211"/>
    <b v="0"/>
    <n v="13"/>
    <b v="0"/>
    <s v="theater/plays"/>
    <n v="3.8875E-2"/>
    <n v="23.92"/>
    <s v="theater"/>
    <s v="plays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1T00:03:49"/>
    <x v="2851"/>
    <n v="1454109420"/>
    <n v="1453334629"/>
    <b v="0"/>
    <n v="0"/>
    <b v="0"/>
    <s v="theater/plays"/>
    <n v="0"/>
    <e v="#DIV/0!"/>
    <s v="theater"/>
    <s v="plays"/>
  </r>
  <r>
    <s v="Freedom Train"/>
    <s v="Just one time back to the past on the Freedom Train will open your eyes and your lives will never ever be the same!"/>
    <n v="5000"/>
    <n v="95"/>
    <x v="2"/>
    <s v="US"/>
    <s v="USD"/>
    <d v="2014-05-22T01:05:03"/>
    <x v="2852"/>
    <n v="1403312703"/>
    <n v="1400720703"/>
    <b v="0"/>
    <n v="6"/>
    <b v="0"/>
    <s v="theater/plays"/>
    <n v="1.9E-2"/>
    <n v="15.83"/>
    <s v="theater"/>
    <s v="plays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7-16T04:34:57"/>
    <x v="2853"/>
    <n v="1410669297"/>
    <n v="1405485297"/>
    <b v="0"/>
    <n v="0"/>
    <b v="0"/>
    <s v="theater/plays"/>
    <n v="0"/>
    <e v="#DIV/0!"/>
    <s v="theater"/>
    <s v="plays"/>
  </r>
  <r>
    <s v="Ultimate Political Selfie!"/>
    <s v="Almost Random Theatre's play about a candidate - with no policies - who is seeking election in May 2015"/>
    <n v="1000"/>
    <n v="417"/>
    <x v="2"/>
    <s v="GB"/>
    <s v="GBP"/>
    <d v="2015-04-17T17:11:59"/>
    <x v="2854"/>
    <n v="1431018719"/>
    <n v="1429290719"/>
    <b v="0"/>
    <n v="14"/>
    <b v="0"/>
    <s v="theater/plays"/>
    <n v="0.41699999999999998"/>
    <n v="29.79"/>
    <s v="theater"/>
    <s v="plays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01T00:11:11"/>
    <x v="2855"/>
    <n v="1454110440"/>
    <n v="1451607071"/>
    <b v="0"/>
    <n v="5"/>
    <b v="0"/>
    <s v="theater/plays"/>
    <n v="0.5"/>
    <n v="60"/>
    <s v="theater"/>
    <s v="plays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6-10T00:54:07"/>
    <x v="2856"/>
    <n v="1439069640"/>
    <n v="1433897647"/>
    <b v="0"/>
    <n v="6"/>
    <b v="0"/>
    <s v="theater/plays"/>
    <n v="4.8666666666666664E-2"/>
    <n v="24.33"/>
    <s v="theater"/>
    <s v="plays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6-12-22T22:04:55"/>
    <x v="2857"/>
    <n v="1487613600"/>
    <n v="1482444295"/>
    <b v="0"/>
    <n v="15"/>
    <b v="0"/>
    <s v="theater/plays"/>
    <n v="0.19736842105263158"/>
    <n v="500"/>
    <s v="theater"/>
    <s v="plays"/>
  </r>
  <r>
    <s v="Gay Party Superposh 'Winter Wonderland'"/>
    <s v="Een Gay Party in het centrum van Amersfoort. _x000a_Een geweldige avond uit, met een show, optredens en DJ's."/>
    <n v="1000"/>
    <n v="0"/>
    <x v="2"/>
    <s v="NL"/>
    <s v="EUR"/>
    <d v="2014-11-11T13:04:55"/>
    <x v="2858"/>
    <n v="1417778880"/>
    <n v="1415711095"/>
    <b v="0"/>
    <n v="0"/>
    <b v="0"/>
    <s v="theater/plays"/>
    <n v="0"/>
    <e v="#DIV/0!"/>
    <s v="theater"/>
    <s v="plays"/>
  </r>
  <r>
    <s v="Grover Theatre Company (GTC)"/>
    <s v="A theatre company that will create works to inspire young people and get everyone involved."/>
    <n v="2000"/>
    <n v="35"/>
    <x v="2"/>
    <s v="AU"/>
    <s v="AUD"/>
    <d v="2015-08-17T08:41:44"/>
    <x v="2859"/>
    <n v="1444984904"/>
    <n v="1439800904"/>
    <b v="0"/>
    <n v="1"/>
    <b v="0"/>
    <s v="theater/plays"/>
    <n v="1.7500000000000002E-2"/>
    <n v="35"/>
    <s v="theater"/>
    <s v="plays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4-20T19:12:56"/>
    <x v="2860"/>
    <n v="1466363576"/>
    <n v="1461179576"/>
    <b v="0"/>
    <n v="9"/>
    <b v="0"/>
    <s v="theater/plays"/>
    <n v="6.6500000000000004E-2"/>
    <n v="29.56"/>
    <s v="theater"/>
    <s v="plays"/>
  </r>
  <r>
    <s v="Julius Caesar"/>
    <s v="The University of Queensland Drama Production Course is putting on an adaptation of William Shakespeares Julius Caesar"/>
    <n v="250"/>
    <n v="80"/>
    <x v="2"/>
    <s v="AU"/>
    <s v="AUD"/>
    <d v="2015-09-10T14:10:48"/>
    <x v="2861"/>
    <n v="1443103848"/>
    <n v="1441894248"/>
    <b v="0"/>
    <n v="3"/>
    <b v="0"/>
    <s v="theater/plays"/>
    <n v="0.32"/>
    <n v="26.67"/>
    <s v="theater"/>
    <s v="plays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5-25T18:57:09"/>
    <x v="2862"/>
    <n v="1403636229"/>
    <n v="1401044229"/>
    <b v="0"/>
    <n v="3"/>
    <b v="0"/>
    <s v="theater/plays"/>
    <n v="4.3307086614173228E-3"/>
    <n v="18.329999999999998"/>
    <s v="theater"/>
    <s v="plays"/>
  </r>
  <r>
    <s v="Equality Theatre"/>
    <s v="I would like to start a Acting Company that supports and includes LGBTQ youth and young adults in very conservative North Texas"/>
    <n v="50000"/>
    <n v="20"/>
    <x v="2"/>
    <s v="US"/>
    <s v="USD"/>
    <d v="2014-07-11T16:12:03"/>
    <x v="2863"/>
    <n v="1410279123"/>
    <n v="1405095123"/>
    <b v="0"/>
    <n v="1"/>
    <b v="0"/>
    <s v="theater/plays"/>
    <n v="4.0000000000000002E-4"/>
    <n v="20"/>
    <s v="theater"/>
    <s v="plays"/>
  </r>
  <r>
    <s v="'Haunting Julia' by Alan Ayckbourn"/>
    <s v="Accessible, original theatre for all!"/>
    <n v="2500"/>
    <n v="40"/>
    <x v="2"/>
    <s v="GB"/>
    <s v="GBP"/>
    <d v="2015-06-17T14:43:27"/>
    <x v="2864"/>
    <n v="1437139080"/>
    <n v="1434552207"/>
    <b v="0"/>
    <n v="3"/>
    <b v="0"/>
    <s v="theater/plays"/>
    <n v="1.6E-2"/>
    <n v="13.33"/>
    <s v="theater"/>
    <s v="plays"/>
  </r>
  <r>
    <s v="FRINGE 2015 by YER Productions"/>
    <s v="Prepare to be Swept Away. Three short plays from three master playwrights; LANDFALL, SNIPER and DANGERS of TOBACCO!"/>
    <n v="2888"/>
    <n v="0"/>
    <x v="2"/>
    <s v="US"/>
    <s v="USD"/>
    <d v="2014-11-07T02:44:19"/>
    <x v="2865"/>
    <n v="1420512259"/>
    <n v="1415328259"/>
    <b v="0"/>
    <n v="0"/>
    <b v="0"/>
    <s v="theater/plays"/>
    <n v="0"/>
    <e v="#DIV/0!"/>
    <s v="theater"/>
    <s v="plays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09-14T22:55:21"/>
    <x v="2866"/>
    <n v="1476482400"/>
    <n v="1473893721"/>
    <b v="0"/>
    <n v="2"/>
    <b v="0"/>
    <s v="theater/plays"/>
    <n v="8.9999999999999993E-3"/>
    <n v="22.5"/>
    <s v="theater"/>
    <s v="plays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6-10T04:41:12"/>
    <x v="2867"/>
    <n v="1467604800"/>
    <n v="1465533672"/>
    <b v="0"/>
    <n v="10"/>
    <b v="0"/>
    <s v="theater/plays"/>
    <n v="0.2016"/>
    <n v="50.4"/>
    <s v="theater"/>
    <s v="plays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09-05T19:50:54"/>
    <x v="2868"/>
    <n v="1475697054"/>
    <n v="1473105054"/>
    <b v="0"/>
    <n v="60"/>
    <b v="0"/>
    <s v="theater/plays"/>
    <n v="0.42011733333333334"/>
    <n v="105.03"/>
    <s v="theater"/>
    <s v="plays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6-19T14:14:41"/>
    <x v="2869"/>
    <n v="1468937681"/>
    <n v="1466345681"/>
    <b v="0"/>
    <n v="5"/>
    <b v="0"/>
    <s v="theater/plays"/>
    <n v="8.8500000000000002E-3"/>
    <n v="35.4"/>
    <s v="theater"/>
    <s v="plays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4-17T04:32:45"/>
    <x v="2870"/>
    <n v="1400301165"/>
    <n v="1397709165"/>
    <b v="0"/>
    <n v="9"/>
    <b v="0"/>
    <s v="theater/plays"/>
    <n v="0.15"/>
    <n v="83.33"/>
    <s v="theater"/>
    <s v="plays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d v="2014-12-01T17:43:33"/>
    <x v="2871"/>
    <n v="1419183813"/>
    <n v="1417455813"/>
    <b v="0"/>
    <n v="13"/>
    <b v="0"/>
    <s v="theater/plays"/>
    <n v="4.6699999999999998E-2"/>
    <n v="35.92"/>
    <s v="theater"/>
    <s v="plays"/>
  </r>
  <r>
    <s v="Loud Arts"/>
    <s v="Local Theatre group in Loudoun County, Virginia. Looking for funds to start producing shows!"/>
    <n v="3000"/>
    <n v="0"/>
    <x v="2"/>
    <s v="US"/>
    <s v="USD"/>
    <d v="2015-04-21T02:47:18"/>
    <x v="2872"/>
    <n v="1434768438"/>
    <n v="1429584438"/>
    <b v="0"/>
    <n v="0"/>
    <b v="0"/>
    <s v="theater/plays"/>
    <n v="0"/>
    <e v="#DIV/0!"/>
    <s v="theater"/>
    <s v="plays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4-12-29T19:37:11"/>
    <x v="2873"/>
    <n v="1422473831"/>
    <n v="1419881831"/>
    <b v="0"/>
    <n v="8"/>
    <b v="0"/>
    <s v="theater/plays"/>
    <n v="0.38119999999999998"/>
    <n v="119.13"/>
    <s v="theater"/>
    <s v="plays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6-12-18T20:16:26"/>
    <x v="2874"/>
    <n v="1484684186"/>
    <n v="1482092186"/>
    <b v="0"/>
    <n v="3"/>
    <b v="0"/>
    <s v="theater/plays"/>
    <n v="5.4199999999999998E-2"/>
    <n v="90.33"/>
    <s v="theater"/>
    <s v="plays"/>
  </r>
  <r>
    <s v="Right Tracey!"/>
    <s v="Play about Tracey a gay man trapped in his room by his Bible thumping mother. He finds love but the room can not keep the love alive."/>
    <n v="20000"/>
    <n v="7"/>
    <x v="2"/>
    <s v="US"/>
    <s v="USD"/>
    <d v="2016-04-05T03:04:53"/>
    <x v="2875"/>
    <n v="1462417493"/>
    <n v="1459825493"/>
    <b v="0"/>
    <n v="3"/>
    <b v="0"/>
    <s v="theater/plays"/>
    <n v="3.5E-4"/>
    <n v="2.33"/>
    <s v="theater"/>
    <s v="plays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6-16T17:51:19"/>
    <x v="2876"/>
    <n v="1437069079"/>
    <n v="1434477079"/>
    <b v="0"/>
    <n v="0"/>
    <b v="0"/>
    <s v="theater/plays"/>
    <n v="0"/>
    <e v="#DIV/0!"/>
    <s v="theater"/>
    <s v="plays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0-29T22:55:24"/>
    <x v="2877"/>
    <n v="1480525200"/>
    <n v="1477781724"/>
    <b v="0"/>
    <n v="6"/>
    <b v="0"/>
    <s v="theater/plays"/>
    <n v="0.10833333333333334"/>
    <n v="108.33"/>
    <s v="theater"/>
    <s v="plays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5-04T14:46:35"/>
    <x v="2878"/>
    <n v="1435934795"/>
    <n v="1430750795"/>
    <b v="0"/>
    <n v="4"/>
    <b v="0"/>
    <s v="theater/plays"/>
    <n v="2.1000000000000001E-2"/>
    <n v="15.75"/>
    <s v="theater"/>
    <s v="plays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d v="2015-12-21T17:24:21"/>
    <x v="2879"/>
    <n v="1453310661"/>
    <n v="1450718661"/>
    <b v="0"/>
    <n v="1"/>
    <b v="0"/>
    <s v="theater/plays"/>
    <n v="2.5892857142857141E-3"/>
    <n v="29"/>
    <s v="theater"/>
    <s v="plays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7-07T21:44:12"/>
    <x v="2880"/>
    <n v="1440090300"/>
    <n v="1436305452"/>
    <b v="0"/>
    <n v="29"/>
    <b v="0"/>
    <s v="theater/plays"/>
    <n v="0.23333333333333334"/>
    <n v="96.55"/>
    <s v="theater"/>
    <s v="plays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0-04T14:20:36"/>
    <x v="2881"/>
    <n v="1417620036"/>
    <n v="1412432436"/>
    <b v="0"/>
    <n v="0"/>
    <b v="0"/>
    <s v="theater/plays"/>
    <n v="0"/>
    <e v="#DIV/0!"/>
    <s v="theater"/>
    <s v="plays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4-01T14:18:38"/>
    <x v="2882"/>
    <n v="1462112318"/>
    <n v="1459520318"/>
    <b v="0"/>
    <n v="4"/>
    <b v="0"/>
    <s v="theater/plays"/>
    <n v="0.33600000000000002"/>
    <n v="63"/>
    <s v="theater"/>
    <s v="plays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1-01T21:40:37"/>
    <x v="2883"/>
    <n v="1454734740"/>
    <n v="1451684437"/>
    <b v="0"/>
    <n v="5"/>
    <b v="0"/>
    <s v="theater/plays"/>
    <n v="0.1908"/>
    <n v="381.6"/>
    <s v="theater"/>
    <s v="plays"/>
  </r>
  <r>
    <s v="The Lizard King, a play by Jay Jeff Jones"/>
    <s v="Come explore the dream world of Jim Morrison, rock singer, mystic, poet, shaman."/>
    <n v="45000"/>
    <n v="185"/>
    <x v="2"/>
    <s v="US"/>
    <s v="USD"/>
    <d v="2014-11-05T17:27:15"/>
    <x v="2884"/>
    <n v="1417800435"/>
    <n v="1415208435"/>
    <b v="0"/>
    <n v="4"/>
    <b v="0"/>
    <s v="theater/plays"/>
    <n v="4.1111111111111114E-3"/>
    <n v="46.25"/>
    <s v="theater"/>
    <s v="plays"/>
  </r>
  <r>
    <s v="The Wedding"/>
    <s v="An historic and proud work of Polish nationalistic literature performed on stage."/>
    <n v="400"/>
    <n v="130"/>
    <x v="2"/>
    <s v="US"/>
    <s v="USD"/>
    <d v="2015-02-12T01:50:01"/>
    <x v="2885"/>
    <n v="1426294201"/>
    <n v="1423705801"/>
    <b v="0"/>
    <n v="5"/>
    <b v="0"/>
    <s v="theater/plays"/>
    <n v="0.32500000000000001"/>
    <n v="26"/>
    <s v="theater"/>
    <s v="plays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4T15:11:24"/>
    <x v="2886"/>
    <n v="1442635140"/>
    <n v="1442243484"/>
    <b v="0"/>
    <n v="1"/>
    <b v="0"/>
    <s v="theater/plays"/>
    <n v="0.05"/>
    <n v="10"/>
    <s v="theater"/>
    <s v="plays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4-12-12T10:15:24"/>
    <x v="2887"/>
    <n v="1420971324"/>
    <n v="1418379324"/>
    <b v="0"/>
    <n v="1"/>
    <b v="0"/>
    <s v="theater/plays"/>
    <n v="1.6666666666666668E-3"/>
    <n v="5"/>
    <s v="theater"/>
    <s v="plays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0T12:50:40"/>
    <x v="2888"/>
    <n v="1413608340"/>
    <n v="1412945440"/>
    <b v="0"/>
    <n v="0"/>
    <b v="0"/>
    <s v="theater/plays"/>
    <n v="0"/>
    <e v="#DIV/0!"/>
    <s v="theater"/>
    <s v="plays"/>
  </r>
  <r>
    <s v="Halfway, Nebraska"/>
    <s v="Halfway, Nebraska explores the limits of hope and what it means to love someone who may be too far damaged to save."/>
    <n v="3000"/>
    <n v="1142"/>
    <x v="2"/>
    <s v="US"/>
    <s v="USD"/>
    <d v="2014-07-30T20:43:05"/>
    <x v="2889"/>
    <n v="1409344985"/>
    <n v="1406752985"/>
    <b v="0"/>
    <n v="14"/>
    <b v="0"/>
    <s v="theater/plays"/>
    <n v="0.38066666666666665"/>
    <n v="81.569999999999993"/>
    <s v="theater"/>
    <s v="plays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7-11T17:49:52"/>
    <x v="2890"/>
    <n v="1407553200"/>
    <n v="1405100992"/>
    <b v="0"/>
    <n v="3"/>
    <b v="0"/>
    <s v="theater/plays"/>
    <n v="1.0500000000000001E-2"/>
    <n v="7"/>
    <s v="theater"/>
    <s v="plays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2-15T21:12:08"/>
    <x v="2891"/>
    <n v="1460751128"/>
    <n v="1455570728"/>
    <b v="0"/>
    <n v="10"/>
    <b v="0"/>
    <s v="theater/plays"/>
    <n v="2.7300000000000001E-2"/>
    <n v="27.3"/>
    <s v="theater"/>
    <s v="plays"/>
  </r>
  <r>
    <s v="Something Precious"/>
    <s v="Something Precious is the world's first musical to alert folks to the harmful effects of technology on the human spirit."/>
    <n v="5500"/>
    <n v="500"/>
    <x v="2"/>
    <s v="US"/>
    <s v="USD"/>
    <d v="2014-08-18T17:08:24"/>
    <x v="2892"/>
    <n v="1409000400"/>
    <n v="1408381704"/>
    <b v="0"/>
    <n v="17"/>
    <b v="0"/>
    <s v="theater/plays"/>
    <n v="9.0909090909090912E-2"/>
    <n v="29.41"/>
    <s v="theater"/>
    <s v="plays"/>
  </r>
  <r>
    <s v="REDISCOVERING KIA THE PLAY"/>
    <s v="Fundraising for REDISCOVERING KIA THE PLAY"/>
    <n v="5000"/>
    <n v="25"/>
    <x v="2"/>
    <s v="US"/>
    <s v="USD"/>
    <d v="2014-11-10T18:33:15"/>
    <x v="2893"/>
    <n v="1420768800"/>
    <n v="1415644395"/>
    <b v="0"/>
    <n v="2"/>
    <b v="0"/>
    <s v="theater/plays"/>
    <n v="5.0000000000000001E-3"/>
    <n v="12.5"/>
    <s v="theater"/>
    <s v="plays"/>
  </r>
  <r>
    <s v="How Could You Do This To Me (The Stage Play)"/>
    <s v="This Is A Story About A Woman A Man And A Woman"/>
    <n v="50000"/>
    <n v="0"/>
    <x v="2"/>
    <s v="US"/>
    <s v="USD"/>
    <d v="2015-02-02T23:40:15"/>
    <x v="2894"/>
    <n v="1428100815"/>
    <n v="1422920415"/>
    <b v="0"/>
    <n v="0"/>
    <b v="0"/>
    <s v="theater/plays"/>
    <n v="0"/>
    <e v="#DIV/0!"/>
    <s v="theater"/>
    <s v="plays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1T13:19:52"/>
    <x v="2895"/>
    <n v="1403470800"/>
    <n v="1403356792"/>
    <b v="0"/>
    <n v="4"/>
    <b v="0"/>
    <s v="theater/plays"/>
    <n v="4.5999999999999999E-2"/>
    <n v="5.75"/>
    <s v="theater"/>
    <s v="plays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1-27T21:48:41"/>
    <x v="2896"/>
    <n v="1481522400"/>
    <n v="1480283321"/>
    <b v="0"/>
    <n v="12"/>
    <b v="0"/>
    <s v="theater/plays"/>
    <n v="0.20833333333333334"/>
    <n v="52.08"/>
    <s v="theater"/>
    <s v="plays"/>
  </r>
  <r>
    <s v="CAYCE"/>
    <s v="A unique stage play about the epic struggle of psychic Edgar Cayce to deal with his extraordinary abilities and find his place in life."/>
    <n v="12000"/>
    <n v="550"/>
    <x v="2"/>
    <s v="US"/>
    <s v="USD"/>
    <d v="2015-09-11T15:30:58"/>
    <x v="2897"/>
    <n v="1444577345"/>
    <n v="1441985458"/>
    <b v="0"/>
    <n v="3"/>
    <b v="0"/>
    <s v="theater/plays"/>
    <n v="4.583333333333333E-2"/>
    <n v="183.33"/>
    <s v="theater"/>
    <s v="plays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01T15:57:33"/>
    <x v="2898"/>
    <n v="1446307053"/>
    <n v="1443715053"/>
    <b v="0"/>
    <n v="12"/>
    <b v="0"/>
    <s v="theater/plays"/>
    <n v="4.2133333333333335E-2"/>
    <n v="26.33"/>
    <s v="theater"/>
    <s v="plays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5-25T01:52:38"/>
    <x v="2899"/>
    <n v="1469325158"/>
    <n v="1464141158"/>
    <b v="0"/>
    <n v="0"/>
    <b v="0"/>
    <s v="theater/plays"/>
    <n v="0"/>
    <e v="#DIV/0!"/>
    <s v="theater"/>
    <s v="plays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7-10T05:37:12"/>
    <x v="2900"/>
    <n v="1407562632"/>
    <n v="1404970632"/>
    <b v="0"/>
    <n v="7"/>
    <b v="0"/>
    <s v="theater/plays"/>
    <n v="0.61909090909090914"/>
    <n v="486.43"/>
    <s v="theater"/>
    <s v="plays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d v="2014-12-09T21:42:19"/>
    <x v="2901"/>
    <n v="1423345339"/>
    <n v="1418161339"/>
    <b v="0"/>
    <n v="2"/>
    <b v="0"/>
    <s v="theater/plays"/>
    <n v="8.0000000000000002E-3"/>
    <n v="3"/>
    <s v="theater"/>
    <s v="plays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7-25T10:33:16"/>
    <x v="2902"/>
    <n v="1440412396"/>
    <n v="1437820396"/>
    <b v="0"/>
    <n v="1"/>
    <b v="0"/>
    <s v="theater/plays"/>
    <n v="1.6666666666666666E-4"/>
    <n v="25"/>
    <s v="theater"/>
    <s v="plays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7-11T04:00:18"/>
    <x v="2903"/>
    <n v="1441771218"/>
    <n v="1436587218"/>
    <b v="0"/>
    <n v="4"/>
    <b v="0"/>
    <s v="theater/plays"/>
    <n v="7.7999999999999996E-3"/>
    <n v="9.75"/>
    <s v="theater"/>
    <s v="plays"/>
  </r>
  <r>
    <s v="The Love Shack"/>
    <s v="A Tequila slammer with a slice of Tarantino, a line of the London Fringe scene and a shot of â€œBreaking Badâ€. New Writing."/>
    <n v="1500"/>
    <n v="75"/>
    <x v="2"/>
    <s v="GB"/>
    <s v="GBP"/>
    <d v="2014-10-28T23:13:51"/>
    <x v="2904"/>
    <n v="1415534400"/>
    <n v="1414538031"/>
    <b v="0"/>
    <n v="4"/>
    <b v="0"/>
    <s v="theater/plays"/>
    <n v="0.05"/>
    <n v="18.75"/>
    <s v="theater"/>
    <s v="plays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8-24T01:21:53"/>
    <x v="2905"/>
    <n v="1473211313"/>
    <n v="1472001713"/>
    <b v="0"/>
    <n v="17"/>
    <b v="0"/>
    <s v="theater/plays"/>
    <n v="0.17771428571428571"/>
    <n v="36.590000000000003"/>
    <s v="theater"/>
    <s v="plays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7-14T15:34:26"/>
    <x v="2906"/>
    <n v="1438390800"/>
    <n v="1436888066"/>
    <b v="0"/>
    <n v="7"/>
    <b v="0"/>
    <s v="theater/plays"/>
    <n v="9.4166666666666662E-2"/>
    <n v="80.709999999999994"/>
    <s v="theater"/>
    <s v="plays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3-15T21:03:57"/>
    <x v="2907"/>
    <n v="1463259837"/>
    <n v="1458075837"/>
    <b v="0"/>
    <n v="2"/>
    <b v="0"/>
    <s v="theater/plays"/>
    <n v="8.0000000000000004E-4"/>
    <n v="1"/>
    <s v="theater"/>
    <s v="plays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5-09T17:33:39"/>
    <x v="2908"/>
    <n v="1465407219"/>
    <n v="1462815219"/>
    <b v="0"/>
    <n v="5"/>
    <b v="0"/>
    <s v="theater/plays"/>
    <n v="2.75E-2"/>
    <n v="52.8"/>
    <s v="theater"/>
    <s v="plays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0-17T06:23:21"/>
    <x v="2909"/>
    <n v="1416944760"/>
    <n v="1413527001"/>
    <b v="0"/>
    <n v="1"/>
    <b v="0"/>
    <s v="theater/plays"/>
    <n v="1.1111111111111112E-4"/>
    <n v="20"/>
    <s v="theater"/>
    <s v="plays"/>
  </r>
  <r>
    <s v="Strive"/>
    <s v="Free drama, dance and singing workshops for disadvantaged young people to inspire, create and help them follow their dreams."/>
    <n v="30000"/>
    <n v="1"/>
    <x v="2"/>
    <s v="GB"/>
    <s v="GBP"/>
    <d v="2015-04-13T20:11:27"/>
    <x v="2910"/>
    <n v="1434139887"/>
    <n v="1428955887"/>
    <b v="0"/>
    <n v="1"/>
    <b v="0"/>
    <s v="theater/plays"/>
    <n v="3.3333333333333335E-5"/>
    <n v="1"/>
    <s v="theater"/>
    <s v="plays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5-18T18:27:06"/>
    <x v="2911"/>
    <n v="1435429626"/>
    <n v="1431973626"/>
    <b v="0"/>
    <n v="14"/>
    <b v="0"/>
    <s v="theater/plays"/>
    <n v="0.36499999999999999"/>
    <n v="46.93"/>
    <s v="theater"/>
    <s v="plays"/>
  </r>
  <r>
    <s v="Fair Play"/>
    <s v="Set in Iceland, Fair Play is a a dark comedy- a play within a play. An extravaganza, fueled by Absinthe, and touched by the Surreal."/>
    <n v="14440"/>
    <n v="2030"/>
    <x v="2"/>
    <s v="US"/>
    <s v="USD"/>
    <d v="2015-12-16T03:09:34"/>
    <x v="2912"/>
    <n v="1452827374"/>
    <n v="1450235374"/>
    <b v="0"/>
    <n v="26"/>
    <b v="0"/>
    <s v="theater/plays"/>
    <n v="0.14058171745152354"/>
    <n v="78.08"/>
    <s v="theater"/>
    <s v="plays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7-08T22:08:59"/>
    <x v="2913"/>
    <n v="1410041339"/>
    <n v="1404857339"/>
    <b v="0"/>
    <n v="2"/>
    <b v="0"/>
    <s v="theater/plays"/>
    <n v="2.0000000000000001E-4"/>
    <n v="1"/>
    <s v="theater"/>
    <s v="plays"/>
  </r>
  <r>
    <s v="Hercules the Panto"/>
    <s v="Hercules must complete four challenges in order to meet the father he never knew"/>
    <n v="25000"/>
    <n v="1"/>
    <x v="2"/>
    <s v="GB"/>
    <s v="GBP"/>
    <d v="2015-01-13T21:46:34"/>
    <x v="2914"/>
    <n v="1426365994"/>
    <n v="1421185594"/>
    <b v="0"/>
    <n v="1"/>
    <b v="0"/>
    <s v="theater/plays"/>
    <n v="4.0000000000000003E-5"/>
    <n v="1"/>
    <s v="theater"/>
    <s v="plays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d v="2016-02-15T09:33:10"/>
    <x v="2915"/>
    <n v="1458117190"/>
    <n v="1455528790"/>
    <b v="0"/>
    <n v="3"/>
    <b v="0"/>
    <s v="theater/plays"/>
    <n v="0.61099999999999999"/>
    <n v="203.67"/>
    <s v="theater"/>
    <s v="plays"/>
  </r>
  <r>
    <s v="An Interview With Gaddafi - The Stage Play"/>
    <s v="The moving dramatisation of one man's journey to find the truth behind the Libyan regime change."/>
    <n v="1850"/>
    <n v="145"/>
    <x v="2"/>
    <s v="GB"/>
    <s v="GBP"/>
    <d v="2014-04-26T11:26:29"/>
    <x v="2916"/>
    <n v="1400498789"/>
    <n v="1398511589"/>
    <b v="0"/>
    <n v="7"/>
    <b v="0"/>
    <s v="theater/plays"/>
    <n v="7.8378378378378383E-2"/>
    <n v="20.71"/>
    <s v="theater"/>
    <s v="plays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d v="2015-08-29T05:37:27"/>
    <x v="2917"/>
    <n v="1442381847"/>
    <n v="1440826647"/>
    <b v="0"/>
    <n v="9"/>
    <b v="0"/>
    <s v="theater/plays"/>
    <n v="0.2185"/>
    <n v="48.56"/>
    <s v="theater"/>
    <s v="plays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d v="2015-10-01T15:06:47"/>
    <x v="2918"/>
    <n v="1446131207"/>
    <n v="1443712007"/>
    <b v="0"/>
    <n v="20"/>
    <b v="0"/>
    <s v="theater/plays"/>
    <n v="0.27239999999999998"/>
    <n v="68.099999999999994"/>
    <s v="theater"/>
    <s v="plays"/>
  </r>
  <r>
    <s v="While the Stars Fall"/>
    <s v="A full staged reading of a new play about a boy who learns how to be happy from the most unexpected person."/>
    <n v="600"/>
    <n v="51"/>
    <x v="2"/>
    <s v="US"/>
    <s v="USD"/>
    <d v="2014-07-06T14:52:09"/>
    <x v="2919"/>
    <n v="1407250329"/>
    <n v="1404658329"/>
    <b v="0"/>
    <n v="6"/>
    <b v="0"/>
    <s v="theater/plays"/>
    <n v="8.5000000000000006E-2"/>
    <n v="8.5"/>
    <s v="theater"/>
    <s v="plays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2-23T19:01:10"/>
    <x v="2920"/>
    <n v="1427306470"/>
    <n v="1424718070"/>
    <b v="0"/>
    <n v="13"/>
    <b v="0"/>
    <s v="theater/plays"/>
    <n v="0.26840000000000003"/>
    <n v="51.62"/>
    <s v="theater"/>
    <s v="plays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d v="2014-08-26T21:16:44"/>
    <x v="2921"/>
    <n v="1411679804"/>
    <n v="1409087804"/>
    <b v="0"/>
    <n v="3"/>
    <b v="1"/>
    <s v="theater/musical"/>
    <n v="1.29"/>
    <n v="43"/>
    <s v="theater"/>
    <s v="musical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4-03T20:58:47"/>
    <x v="2922"/>
    <n v="1431982727"/>
    <n v="1428094727"/>
    <b v="0"/>
    <n v="6"/>
    <b v="1"/>
    <s v="theater/musical"/>
    <n v="1"/>
    <n v="83.33"/>
    <s v="theater"/>
    <s v="musical"/>
  </r>
  <r>
    <s v="Kaylee's Senior Project"/>
    <s v="Spreading the love of theatre, one step at a time. I would like to produce a reading of one of my favorite musicals"/>
    <n v="300"/>
    <n v="300"/>
    <x v="0"/>
    <s v="US"/>
    <s v="USD"/>
    <d v="2015-01-09T03:39:39"/>
    <x v="2923"/>
    <n v="1422068400"/>
    <n v="1420774779"/>
    <b v="0"/>
    <n v="10"/>
    <b v="1"/>
    <s v="theater/musical"/>
    <n v="1"/>
    <n v="30"/>
    <s v="theater"/>
    <s v="musical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4-09T13:21:50"/>
    <x v="2924"/>
    <n v="1431143940"/>
    <n v="1428585710"/>
    <b v="0"/>
    <n v="147"/>
    <b v="1"/>
    <s v="theater/musical"/>
    <n v="1.032"/>
    <n v="175.51"/>
    <s v="theater"/>
    <s v="musical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8-12T14:01:08"/>
    <x v="2925"/>
    <n v="1410444068"/>
    <n v="1407852068"/>
    <b v="0"/>
    <n v="199"/>
    <b v="1"/>
    <s v="theater/musical"/>
    <n v="1.0244597777777777"/>
    <n v="231.66"/>
    <s v="theater"/>
    <s v="musical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09T18:22:59"/>
    <x v="2926"/>
    <n v="1424715779"/>
    <n v="1423506179"/>
    <b v="0"/>
    <n v="50"/>
    <b v="1"/>
    <s v="theater/musical"/>
    <n v="1.25"/>
    <n v="75"/>
    <s v="theater"/>
    <s v="musical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6-16T16:03:49"/>
    <x v="2927"/>
    <n v="1405400400"/>
    <n v="1402934629"/>
    <b v="0"/>
    <n v="21"/>
    <b v="1"/>
    <s v="theater/musical"/>
    <n v="1.3083333333333333"/>
    <n v="112.14"/>
    <s v="theater"/>
    <s v="musical"/>
  </r>
  <r>
    <s v="Music Theatre of Idaho Presents &quot;A Year with Frog and Toad"/>
    <s v="This is a touring production for schools in the Treasure Valley!"/>
    <n v="1000"/>
    <n v="1000"/>
    <x v="0"/>
    <s v="US"/>
    <s v="USD"/>
    <d v="2016-02-03T23:57:26"/>
    <x v="2928"/>
    <n v="1457135846"/>
    <n v="1454543846"/>
    <b v="0"/>
    <n v="24"/>
    <b v="1"/>
    <s v="theater/musical"/>
    <n v="1"/>
    <n v="41.67"/>
    <s v="theater"/>
    <s v="musical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4-25T13:32:38"/>
    <x v="2929"/>
    <n v="1401024758"/>
    <n v="1398432758"/>
    <b v="0"/>
    <n v="32"/>
    <b v="1"/>
    <s v="theater/musical"/>
    <n v="1.02069375"/>
    <n v="255.17"/>
    <s v="theater"/>
    <s v="musical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d v="2015-04-07T14:01:04"/>
    <x v="2930"/>
    <n v="1431007264"/>
    <n v="1428415264"/>
    <b v="0"/>
    <n v="62"/>
    <b v="1"/>
    <s v="theater/musical"/>
    <n v="1.0092000000000001"/>
    <n v="162.77000000000001"/>
    <s v="theater"/>
    <s v="musical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8-21T06:59:23"/>
    <x v="2931"/>
    <n v="1410761280"/>
    <n v="1408604363"/>
    <b v="0"/>
    <n v="9"/>
    <b v="1"/>
    <s v="theater/musical"/>
    <n v="1.06"/>
    <n v="88.33"/>
    <s v="theater"/>
    <s v="musical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1-21T03:57:17"/>
    <x v="2932"/>
    <n v="1424516400"/>
    <n v="1421812637"/>
    <b v="0"/>
    <n v="38"/>
    <b v="1"/>
    <s v="theater/musical"/>
    <n v="1.0509677419354839"/>
    <n v="85.74"/>
    <s v="theater"/>
    <s v="musical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5-05T22:57:33"/>
    <x v="2933"/>
    <n v="1465081053"/>
    <n v="1462489053"/>
    <b v="0"/>
    <n v="54"/>
    <b v="1"/>
    <s v="theater/musical"/>
    <n v="1.0276000000000001"/>
    <n v="47.57"/>
    <s v="theater"/>
    <s v="musical"/>
  </r>
  <r>
    <s v="Songs for a New World"/>
    <s v="Powerful community theatre production of Jason Robert Brown's &quot;Songs for a New World&quot; in London, Ontario."/>
    <n v="2500"/>
    <n v="2700"/>
    <x v="0"/>
    <s v="CA"/>
    <s v="CAD"/>
    <d v="2014-05-16T15:16:04"/>
    <x v="2934"/>
    <n v="1402845364"/>
    <n v="1400253364"/>
    <b v="0"/>
    <n v="37"/>
    <b v="1"/>
    <s v="theater/musical"/>
    <n v="1.08"/>
    <n v="72.97"/>
    <s v="theater"/>
    <s v="musical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7-02T14:00:08"/>
    <x v="2935"/>
    <n v="1472490000"/>
    <n v="1467468008"/>
    <b v="0"/>
    <n v="39"/>
    <b v="1"/>
    <s v="theater/musical"/>
    <n v="1.0088571428571429"/>
    <n v="90.54"/>
    <s v="theater"/>
    <s v="musical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09-30T15:37:03"/>
    <x v="2936"/>
    <n v="1413176340"/>
    <n v="1412091423"/>
    <b v="0"/>
    <n v="34"/>
    <b v="1"/>
    <s v="theater/musical"/>
    <n v="1.28"/>
    <n v="37.65"/>
    <s v="theater"/>
    <s v="musical"/>
  </r>
  <r>
    <s v="UCAS"/>
    <s v="UCAS is a new British musical premiering at the Edinburgh Fringe Festival 2014."/>
    <n v="1500"/>
    <n v="2000"/>
    <x v="0"/>
    <s v="GB"/>
    <s v="GBP"/>
    <d v="2014-06-13T10:58:33"/>
    <x v="2937"/>
    <n v="1405249113"/>
    <n v="1402657113"/>
    <b v="0"/>
    <n v="55"/>
    <b v="1"/>
    <s v="theater/musical"/>
    <n v="1.3333333333333333"/>
    <n v="36.36"/>
    <s v="theater"/>
    <s v="musical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d v="2014-12-31T16:53:34"/>
    <x v="2938"/>
    <n v="1422636814"/>
    <n v="1420044814"/>
    <b v="0"/>
    <n v="32"/>
    <b v="1"/>
    <s v="theater/musical"/>
    <n v="1.0137499999999999"/>
    <n v="126.72"/>
    <s v="theater"/>
    <s v="musical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7-25T19:25:12"/>
    <x v="2939"/>
    <n v="1409187600"/>
    <n v="1406316312"/>
    <b v="0"/>
    <n v="25"/>
    <b v="1"/>
    <s v="theater/musical"/>
    <n v="1.0287500000000001"/>
    <n v="329.2"/>
    <s v="theater"/>
    <s v="musical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4-12-09T18:33:38"/>
    <x v="2940"/>
    <n v="1421606018"/>
    <n v="1418150018"/>
    <b v="0"/>
    <n v="33"/>
    <b v="1"/>
    <s v="theater/musical"/>
    <n v="1.0724"/>
    <n v="81.239999999999995"/>
    <s v="theater"/>
    <s v="musical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1-30T23:02:35"/>
    <x v="2941"/>
    <n v="1425250955"/>
    <n v="1422658955"/>
    <b v="0"/>
    <n v="1"/>
    <b v="0"/>
    <s v="theater/spaces"/>
    <n v="4.0000000000000003E-5"/>
    <n v="1"/>
    <s v="theater"/>
    <s v="spaces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1-26T19:17:39"/>
    <x v="2942"/>
    <n v="1450297080"/>
    <n v="1448565459"/>
    <b v="0"/>
    <n v="202"/>
    <b v="0"/>
    <s v="theater/spaces"/>
    <n v="0.20424999999999999"/>
    <n v="202.23"/>
    <s v="theater"/>
    <s v="spaces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3-14T03:06:20"/>
    <x v="2943"/>
    <n v="1428894380"/>
    <n v="1426302380"/>
    <b v="0"/>
    <n v="0"/>
    <b v="0"/>
    <s v="theater/spaces"/>
    <n v="0"/>
    <e v="#DIV/0!"/>
    <s v="theater"/>
    <s v="spaces"/>
  </r>
  <r>
    <s v="Guardian Theatre, Arts in Education Theatre"/>
    <s v="Our vision: build and operate a Theater Arts Center for south-central Washington state in Goldendale."/>
    <n v="10000"/>
    <n v="100"/>
    <x v="2"/>
    <s v="US"/>
    <s v="USD"/>
    <d v="2015-05-08T21:56:38"/>
    <x v="2944"/>
    <n v="1433714198"/>
    <n v="1431122198"/>
    <b v="0"/>
    <n v="1"/>
    <b v="0"/>
    <s v="theater/spaces"/>
    <n v="0.01"/>
    <n v="100"/>
    <s v="theater"/>
    <s v="spaces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4-24T03:21:00"/>
    <x v="2945"/>
    <n v="1432437660"/>
    <n v="1429845660"/>
    <b v="0"/>
    <n v="0"/>
    <b v="0"/>
    <s v="theater/spaces"/>
    <n v="0"/>
    <e v="#DIV/0!"/>
    <s v="theater"/>
    <s v="spaces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7-16T12:44:52"/>
    <x v="2946"/>
    <n v="1471265092"/>
    <n v="1468673092"/>
    <b v="0"/>
    <n v="2"/>
    <b v="0"/>
    <s v="theater/spaces"/>
    <n v="1E-3"/>
    <n v="1"/>
    <s v="theater"/>
    <s v="spaces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0-06T13:29:27"/>
    <x v="2947"/>
    <n v="1480007460"/>
    <n v="1475760567"/>
    <b v="0"/>
    <n v="13"/>
    <b v="0"/>
    <s v="theater/spaces"/>
    <n v="4.2880000000000001E-2"/>
    <n v="82.46"/>
    <s v="theater"/>
    <s v="spaces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4-03T15:34:53"/>
    <x v="2948"/>
    <n v="1433259293"/>
    <n v="1428075293"/>
    <b v="0"/>
    <n v="9"/>
    <b v="0"/>
    <s v="theater/spaces"/>
    <n v="4.8000000000000001E-5"/>
    <n v="2.67"/>
    <s v="theater"/>
    <s v="spaces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0-20T19:45:17"/>
    <x v="2949"/>
    <n v="1447965917"/>
    <n v="1445370317"/>
    <b v="0"/>
    <n v="2"/>
    <b v="0"/>
    <s v="theater/spaces"/>
    <n v="2.5000000000000001E-2"/>
    <n v="12.5"/>
    <s v="theater"/>
    <s v="spaces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5-12-24T08:45:52"/>
    <x v="2950"/>
    <n v="1453538752"/>
    <n v="1450946752"/>
    <b v="0"/>
    <n v="0"/>
    <b v="0"/>
    <s v="theater/spaces"/>
    <n v="0"/>
    <e v="#DIV/0!"/>
    <s v="theater"/>
    <s v="spaces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08-21T19:16:13"/>
    <x v="2951"/>
    <n v="1412536573"/>
    <n v="1408648573"/>
    <b v="0"/>
    <n v="58"/>
    <b v="0"/>
    <s v="theater/spaces"/>
    <n v="2.1919999999999999E-2"/>
    <n v="18.899999999999999"/>
    <s v="theater"/>
    <s v="spaces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09-15T16:33:59"/>
    <x v="2952"/>
    <n v="1476676800"/>
    <n v="1473957239"/>
    <b v="0"/>
    <n v="8"/>
    <b v="0"/>
    <s v="theater/spaces"/>
    <n v="8.0250000000000002E-2"/>
    <n v="200.63"/>
    <s v="theater"/>
    <s v="spaces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09-08T19:00:21"/>
    <x v="2953"/>
    <n v="1444330821"/>
    <n v="1441738821"/>
    <b v="0"/>
    <n v="3"/>
    <b v="0"/>
    <s v="theater/spaces"/>
    <n v="1.5125E-3"/>
    <n v="201.67"/>
    <s v="theater"/>
    <s v="spaces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2-24T14:00:03"/>
    <x v="2954"/>
    <n v="1489669203"/>
    <n v="1487944803"/>
    <b v="0"/>
    <n v="0"/>
    <b v="0"/>
    <s v="theater/spaces"/>
    <n v="0"/>
    <e v="#DIV/0!"/>
    <s v="theater"/>
    <s v="spaces"/>
  </r>
  <r>
    <s v="A Stage for Stage Door Theater Company (Canceled)"/>
    <s v="Stage Door Theater needs a stage for its current and future productions. Can you help?"/>
    <n v="1200"/>
    <n v="715"/>
    <x v="1"/>
    <s v="US"/>
    <s v="USD"/>
    <d v="2015-05-17T17:47:29"/>
    <x v="2955"/>
    <n v="1434476849"/>
    <n v="1431884849"/>
    <b v="0"/>
    <n v="11"/>
    <b v="0"/>
    <s v="theater/spaces"/>
    <n v="0.59583333333333333"/>
    <n v="65"/>
    <s v="theater"/>
    <s v="spaces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4-04T23:00:50"/>
    <x v="2956"/>
    <n v="1462402850"/>
    <n v="1459810850"/>
    <b v="0"/>
    <n v="20"/>
    <b v="0"/>
    <s v="theater/spaces"/>
    <n v="0.16734177215189874"/>
    <n v="66.099999999999994"/>
    <s v="theater"/>
    <s v="spaces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d v="2015-01-27T00:16:12"/>
    <x v="2957"/>
    <n v="1427498172"/>
    <n v="1422317772"/>
    <b v="0"/>
    <n v="3"/>
    <b v="0"/>
    <s v="theater/spaces"/>
    <n v="1.8666666666666668E-2"/>
    <n v="93.33"/>
    <s v="theater"/>
    <s v="spaces"/>
  </r>
  <r>
    <s v="Uprising Theater (Canceled)"/>
    <s v="Chicago Based Theater Company and Venue Dedicated to Social Justice and Mainstreaming the Palestinian Narrative"/>
    <n v="80000"/>
    <n v="0"/>
    <x v="1"/>
    <s v="US"/>
    <s v="USD"/>
    <d v="2016-03-09T18:41:57"/>
    <x v="2958"/>
    <n v="1462729317"/>
    <n v="1457548917"/>
    <b v="0"/>
    <n v="0"/>
    <b v="0"/>
    <s v="theater/spaces"/>
    <n v="0"/>
    <e v="#DIV/0!"/>
    <s v="theater"/>
    <s v="spaces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5-08T00:12:05"/>
    <x v="2959"/>
    <n v="1465258325"/>
    <n v="1462666325"/>
    <b v="0"/>
    <n v="0"/>
    <b v="0"/>
    <s v="theater/spaces"/>
    <n v="0"/>
    <e v="#DIV/0!"/>
    <s v="theater"/>
    <s v="spaces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8-12T18:10:23"/>
    <x v="2960"/>
    <n v="1410459023"/>
    <n v="1407867023"/>
    <b v="0"/>
    <n v="0"/>
    <b v="0"/>
    <s v="theater/spaces"/>
    <n v="0"/>
    <e v="#DIV/0!"/>
    <s v="theater"/>
    <s v="spaces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2-26T05:05:59"/>
    <x v="2961"/>
    <n v="1427342400"/>
    <n v="1424927159"/>
    <b v="0"/>
    <n v="108"/>
    <b v="1"/>
    <s v="theater/plays"/>
    <n v="1.0962000000000001"/>
    <n v="50.75"/>
    <s v="theater"/>
    <s v="plays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2-01T05:51:46"/>
    <x v="2962"/>
    <n v="1425193140"/>
    <n v="1422769906"/>
    <b v="0"/>
    <n v="20"/>
    <b v="1"/>
    <s v="theater/plays"/>
    <n v="1.218"/>
    <n v="60.9"/>
    <s v="theater"/>
    <s v="plays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6-02T11:17:04"/>
    <x v="2963"/>
    <n v="1435835824"/>
    <n v="1433243824"/>
    <b v="0"/>
    <n v="98"/>
    <b v="1"/>
    <s v="theater/plays"/>
    <n v="1.0685"/>
    <n v="109.03"/>
    <s v="theater"/>
    <s v="plays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7-07T21:50:19"/>
    <x v="2964"/>
    <n v="1407360720"/>
    <n v="1404769819"/>
    <b v="0"/>
    <n v="196"/>
    <b v="1"/>
    <s v="theater/plays"/>
    <n v="1.0071379999999999"/>
    <n v="25.69"/>
    <s v="theater"/>
    <s v="plays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6-07T17:30:33"/>
    <x v="2965"/>
    <n v="1436290233"/>
    <n v="1433698233"/>
    <b v="0"/>
    <n v="39"/>
    <b v="1"/>
    <s v="theater/plays"/>
    <n v="1.0900000000000001"/>
    <n v="41.92"/>
    <s v="theater"/>
    <s v="plays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d v="2015-08-17T17:43:32"/>
    <x v="2966"/>
    <n v="1442425412"/>
    <n v="1439833412"/>
    <b v="0"/>
    <n v="128"/>
    <b v="1"/>
    <s v="theater/plays"/>
    <n v="1.1363000000000001"/>
    <n v="88.77"/>
    <s v="theater"/>
    <s v="plays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2-07T04:44:52"/>
    <x v="2967"/>
    <n v="1425872692"/>
    <n v="1423284292"/>
    <b v="0"/>
    <n v="71"/>
    <b v="1"/>
    <s v="theater/plays"/>
    <n v="1.1392"/>
    <n v="80.23"/>
    <s v="theater"/>
    <s v="plays"/>
  </r>
  <r>
    <s v="The Curse of the Babywoman @ FringeNYC"/>
    <s v="The Curse of the Babywoman is real â€” and it is coming to FringeNYC this August."/>
    <n v="3500"/>
    <n v="3710"/>
    <x v="0"/>
    <s v="US"/>
    <s v="USD"/>
    <d v="2016-08-03T12:34:20"/>
    <x v="2968"/>
    <n v="1471406340"/>
    <n v="1470227660"/>
    <b v="0"/>
    <n v="47"/>
    <b v="1"/>
    <s v="theater/plays"/>
    <n v="1.06"/>
    <n v="78.94"/>
    <s v="theater"/>
    <s v="plays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4-03T18:52:33"/>
    <x v="2969"/>
    <n v="1430693460"/>
    <n v="1428087153"/>
    <b v="0"/>
    <n v="17"/>
    <b v="1"/>
    <s v="theater/plays"/>
    <n v="1.625"/>
    <n v="95.59"/>
    <s v="theater"/>
    <s v="plays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6-18T16:04:11"/>
    <x v="2970"/>
    <n v="1405699451"/>
    <n v="1403107451"/>
    <b v="0"/>
    <n v="91"/>
    <b v="1"/>
    <s v="theater/plays"/>
    <n v="1.06"/>
    <n v="69.89"/>
    <s v="theater"/>
    <s v="plays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01T15:47:58"/>
    <x v="2971"/>
    <n v="1409500078"/>
    <n v="1406908078"/>
    <b v="0"/>
    <n v="43"/>
    <b v="1"/>
    <s v="theater/plays"/>
    <n v="1.0015624999999999"/>
    <n v="74.53"/>
    <s v="theater"/>
    <s v="plays"/>
  </r>
  <r>
    <s v="A Bad Plan"/>
    <s v="A group of artists. A mythical art piece. A harrowing quest. And some margaritas."/>
    <n v="2000"/>
    <n v="2107"/>
    <x v="0"/>
    <s v="US"/>
    <s v="USD"/>
    <d v="2016-11-20T02:38:40"/>
    <x v="2972"/>
    <n v="1480899600"/>
    <n v="1479609520"/>
    <b v="0"/>
    <n v="17"/>
    <b v="1"/>
    <s v="theater/plays"/>
    <n v="1.0535000000000001"/>
    <n v="123.94"/>
    <s v="theater"/>
    <s v="plays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5-12-03T19:38:28"/>
    <x v="2973"/>
    <n v="1451620800"/>
    <n v="1449171508"/>
    <b v="0"/>
    <n v="33"/>
    <b v="1"/>
    <s v="theater/plays"/>
    <n v="1.748"/>
    <n v="264.85000000000002"/>
    <s v="theater"/>
    <s v="plays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8-29T01:27:51"/>
    <x v="2974"/>
    <n v="1411695300"/>
    <n v="1409275671"/>
    <b v="0"/>
    <n v="87"/>
    <b v="1"/>
    <s v="theater/plays"/>
    <n v="1.02"/>
    <n v="58.62"/>
    <s v="theater"/>
    <s v="plays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0-29T16:24:46"/>
    <x v="2975"/>
    <n v="1417057200"/>
    <n v="1414599886"/>
    <b v="0"/>
    <n v="113"/>
    <b v="1"/>
    <s v="theater/plays"/>
    <n v="1.00125"/>
    <n v="70.88"/>
    <s v="theater"/>
    <s v="plays"/>
  </r>
  <r>
    <s v="Pizza Delique"/>
    <s v="A play that addresses an important social issue, brought to light by members of the UoM Drama Society."/>
    <n v="70"/>
    <n v="120"/>
    <x v="0"/>
    <s v="GB"/>
    <s v="GBP"/>
    <d v="2016-02-25T17:32:10"/>
    <x v="2976"/>
    <n v="1457870400"/>
    <n v="1456421530"/>
    <b v="0"/>
    <n v="14"/>
    <b v="1"/>
    <s v="theater/plays"/>
    <n v="1.7142857142857142"/>
    <n v="8.57"/>
    <s v="theater"/>
    <s v="plays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1-22T21:08:54"/>
    <x v="2977"/>
    <n v="1427076840"/>
    <n v="1421960934"/>
    <b v="0"/>
    <n v="30"/>
    <b v="1"/>
    <s v="theater/plays"/>
    <n v="1.1356666666666666"/>
    <n v="113.57"/>
    <s v="theater"/>
    <s v="plays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10T15:22:27"/>
    <x v="2978"/>
    <n v="1413784740"/>
    <n v="1412954547"/>
    <b v="0"/>
    <n v="16"/>
    <b v="1"/>
    <s v="theater/plays"/>
    <n v="1.2946666666666666"/>
    <n v="60.69"/>
    <s v="theater"/>
    <s v="plays"/>
  </r>
  <r>
    <s v="'ART'"/>
    <s v="Dear Stone returns with Yasmina Reza's 'ART', a compelling, clever exploration of friendship under duress. Thanks for watching!"/>
    <n v="5000"/>
    <n v="5070"/>
    <x v="0"/>
    <s v="US"/>
    <s v="USD"/>
    <d v="2014-12-20T19:47:03"/>
    <x v="2979"/>
    <n v="1420524000"/>
    <n v="1419104823"/>
    <b v="0"/>
    <n v="46"/>
    <b v="1"/>
    <s v="theater/plays"/>
    <n v="1.014"/>
    <n v="110.22"/>
    <s v="theater"/>
    <s v="plays"/>
  </r>
  <r>
    <s v="INDEPENDENCE NYC"/>
    <s v="1 director, 4 actors, and a whole lotta determination. Help us bring this brilliant story to the heart of NYC!"/>
    <n v="3000"/>
    <n v="3275"/>
    <x v="0"/>
    <s v="US"/>
    <s v="USD"/>
    <d v="2015-08-03T21:58:50"/>
    <x v="2980"/>
    <n v="1440381600"/>
    <n v="1438639130"/>
    <b v="0"/>
    <n v="24"/>
    <b v="1"/>
    <s v="theater/plays"/>
    <n v="1.0916666666666666"/>
    <n v="136.46"/>
    <s v="theater"/>
    <s v="plays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8-09T13:25:56"/>
    <x v="2981"/>
    <n v="1443014756"/>
    <n v="1439126756"/>
    <b v="1"/>
    <n v="97"/>
    <b v="1"/>
    <s v="theater/spaces"/>
    <n v="1.28925"/>
    <n v="53.16"/>
    <s v="theater"/>
    <s v="spaces"/>
  </r>
  <r>
    <s v="Railway Playhouse: Setting up a community arts space"/>
    <s v="Renovating this historical landmark, into an arts venue and theatre space for the community."/>
    <n v="5000"/>
    <n v="5103"/>
    <x v="0"/>
    <s v="GB"/>
    <s v="GBP"/>
    <d v="2016-01-12T16:29:03"/>
    <x v="2982"/>
    <n v="1455208143"/>
    <n v="1452616143"/>
    <b v="1"/>
    <n v="59"/>
    <b v="1"/>
    <s v="theater/spaces"/>
    <n v="1.0206"/>
    <n v="86.49"/>
    <s v="theater"/>
    <s v="spaces"/>
  </r>
  <r>
    <s v="Build the House of Dad's!"/>
    <s v="Dad's Garage Theatre Company needs your help buying our new, forever home by hitting our $150,000 STRETCH GOAL!"/>
    <n v="116000"/>
    <n v="169985.91"/>
    <x v="0"/>
    <s v="US"/>
    <s v="USD"/>
    <d v="2014-09-12T15:10:36"/>
    <x v="2983"/>
    <n v="1415722236"/>
    <n v="1410534636"/>
    <b v="1"/>
    <n v="1095"/>
    <b v="1"/>
    <s v="theater/spaces"/>
    <n v="1.465395775862069"/>
    <n v="155.24"/>
    <s v="theater"/>
    <s v="spaces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7-25T06:41:21"/>
    <x v="2984"/>
    <n v="1472020881"/>
    <n v="1469428881"/>
    <b v="1"/>
    <n v="218"/>
    <b v="1"/>
    <s v="theater/spaces"/>
    <n v="1.00352"/>
    <n v="115.08"/>
    <s v="theater"/>
    <s v="spaces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11T23:22:08"/>
    <x v="2985"/>
    <n v="1477886400"/>
    <n v="1476228128"/>
    <b v="0"/>
    <n v="111"/>
    <b v="1"/>
    <s v="theater/spaces"/>
    <n v="1.2164999999999999"/>
    <n v="109.59"/>
    <s v="theater"/>
    <s v="spaces"/>
  </r>
  <r>
    <s v="Higher Education"/>
    <s v="Support the circus arts and help our aerial students work with more height. With your support, we will install beams at 19ft!"/>
    <n v="2400"/>
    <n v="2532"/>
    <x v="0"/>
    <s v="GB"/>
    <s v="GBP"/>
    <d v="2016-03-02T12:00:06"/>
    <x v="2986"/>
    <n v="1462100406"/>
    <n v="1456920006"/>
    <b v="0"/>
    <n v="56"/>
    <b v="1"/>
    <s v="theater/spaces"/>
    <n v="1.0549999999999999"/>
    <n v="45.21"/>
    <s v="theater"/>
    <s v="spaces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09-14T07:22:31"/>
    <x v="2987"/>
    <n v="1476316800"/>
    <n v="1473837751"/>
    <b v="0"/>
    <n v="265"/>
    <b v="1"/>
    <s v="theater/spaces"/>
    <n v="1.1040080000000001"/>
    <n v="104.15"/>
    <s v="theater"/>
    <s v="spaces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5-21T08:41:21"/>
    <x v="2988"/>
    <n v="1466412081"/>
    <n v="1463820081"/>
    <b v="0"/>
    <n v="28"/>
    <b v="1"/>
    <s v="theater/spaces"/>
    <n v="1"/>
    <n v="35.71"/>
    <s v="theater"/>
    <s v="spaces"/>
  </r>
  <r>
    <s v="Let's Light Up The Gem!"/>
    <s v="Bring the movies back to Bethel, Maine."/>
    <n v="20000"/>
    <n v="35307"/>
    <x v="0"/>
    <s v="US"/>
    <s v="USD"/>
    <d v="2015-11-29T00:29:22"/>
    <x v="2989"/>
    <n v="1450673940"/>
    <n v="1448756962"/>
    <b v="0"/>
    <n v="364"/>
    <b v="1"/>
    <s v="theater/spaces"/>
    <n v="1.76535"/>
    <n v="97"/>
    <s v="theater"/>
    <s v="spaces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5-12-03T13:47:00"/>
    <x v="2990"/>
    <n v="1452174420"/>
    <n v="1449150420"/>
    <b v="0"/>
    <n v="27"/>
    <b v="1"/>
    <s v="theater/spaces"/>
    <n v="1"/>
    <n v="370.37"/>
    <s v="theater"/>
    <s v="spaces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05T20:05:30"/>
    <x v="2991"/>
    <n v="1485547530"/>
    <n v="1483646730"/>
    <b v="0"/>
    <n v="93"/>
    <b v="1"/>
    <s v="theater/spaces"/>
    <n v="1.0329411764705883"/>
    <n v="94.41"/>
    <s v="theater"/>
    <s v="spaces"/>
  </r>
  <r>
    <s v="Th'underGrounds"/>
    <s v="Creating a non-profit CAFE &amp; VILLAGE COMMONS in SE Portland, in service to Neighbors, Kids, Artists &amp; the Underserved"/>
    <n v="3000"/>
    <n v="3135"/>
    <x v="0"/>
    <s v="US"/>
    <s v="USD"/>
    <d v="2016-09-09T18:25:10"/>
    <x v="2992"/>
    <n v="1476037510"/>
    <n v="1473445510"/>
    <b v="0"/>
    <n v="64"/>
    <b v="1"/>
    <s v="theater/spaces"/>
    <n v="1.0449999999999999"/>
    <n v="48.98"/>
    <s v="theater"/>
    <s v="spaces"/>
  </r>
  <r>
    <s v="TRUE WEST: Think, Dog! Productions"/>
    <s v="Help us build the Kitchen from Hell!"/>
    <n v="1000"/>
    <n v="1003"/>
    <x v="0"/>
    <s v="US"/>
    <s v="USD"/>
    <d v="2016-01-21T20:07:47"/>
    <x v="2993"/>
    <n v="1455998867"/>
    <n v="1453406867"/>
    <b v="0"/>
    <n v="22"/>
    <b v="1"/>
    <s v="theater/spaces"/>
    <n v="1.0029999999999999"/>
    <n v="45.59"/>
    <s v="theater"/>
    <s v="spaces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09-03T11:29:32"/>
    <x v="2994"/>
    <n v="1412335772"/>
    <n v="1409743772"/>
    <b v="0"/>
    <n v="59"/>
    <b v="1"/>
    <s v="theater/spaces"/>
    <n v="4.577466666666667"/>
    <n v="23.28"/>
    <s v="theater"/>
    <s v="spaces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6-12-20T15:57:51"/>
    <x v="2995"/>
    <n v="1484841471"/>
    <n v="1482249471"/>
    <b v="0"/>
    <n v="249"/>
    <b v="1"/>
    <s v="theater/spaces"/>
    <n v="1.0496000000000001"/>
    <n v="63.23"/>
    <s v="theater"/>
    <s v="spaces"/>
  </r>
  <r>
    <s v="Sea Tea Improv's Comedy Theater in Hartford, CT"/>
    <s v="A permanent home for comedy in Connecticut in the heart of downtown Hartford."/>
    <n v="35000"/>
    <n v="60180"/>
    <x v="0"/>
    <s v="US"/>
    <s v="USD"/>
    <d v="2015-03-27T21:54:00"/>
    <x v="2996"/>
    <n v="1432677240"/>
    <n v="1427493240"/>
    <b v="0"/>
    <n v="392"/>
    <b v="1"/>
    <s v="theater/spaces"/>
    <n v="1.7194285714285715"/>
    <n v="153.52000000000001"/>
    <s v="theater"/>
    <s v="spaces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09T17:36:33"/>
    <x v="2997"/>
    <n v="1488171540"/>
    <n v="1486661793"/>
    <b v="0"/>
    <n v="115"/>
    <b v="1"/>
    <s v="theater/spaces"/>
    <n v="1.0373000000000001"/>
    <n v="90.2"/>
    <s v="theater"/>
    <s v="spaces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5-19T04:38:49"/>
    <x v="2998"/>
    <n v="1402892700"/>
    <n v="1400474329"/>
    <b v="0"/>
    <n v="433"/>
    <b v="1"/>
    <s v="theater/spaces"/>
    <n v="1.0302899999999999"/>
    <n v="118.97"/>
    <s v="theater"/>
    <s v="spaces"/>
  </r>
  <r>
    <s v="RAT Fund-Riser"/>
    <s v="Restless Artists' Theatre is building risers and installing better lighting for our patrons.  We need to purchase raw materials."/>
    <n v="1350"/>
    <n v="1605"/>
    <x v="0"/>
    <s v="US"/>
    <s v="USD"/>
    <d v="2017-02-14T17:46:00"/>
    <x v="2999"/>
    <n v="1488333600"/>
    <n v="1487094360"/>
    <b v="0"/>
    <n v="20"/>
    <b v="1"/>
    <s v="theater/spaces"/>
    <n v="1.1888888888888889"/>
    <n v="80.25"/>
    <s v="theater"/>
    <s v="spaces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17T19:51:10"/>
    <x v="3000"/>
    <n v="1485885600"/>
    <n v="1484682670"/>
    <b v="0"/>
    <n v="8"/>
    <b v="1"/>
    <s v="theater/spaces"/>
    <n v="1"/>
    <n v="62.5"/>
    <s v="theater"/>
    <s v="spaces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6-13T21:29:42"/>
    <x v="3001"/>
    <n v="1468445382"/>
    <n v="1465853382"/>
    <b v="0"/>
    <n v="175"/>
    <b v="1"/>
    <s v="theater/spaces"/>
    <n v="3.1869988910451896"/>
    <n v="131.38"/>
    <s v="theater"/>
    <s v="spaces"/>
  </r>
  <r>
    <s v="Help Fund the &quot;Back Room&quot; Arts Space at Jimmy's No 43!"/>
    <s v="Make the workshop/ small stage space at Jimmy's No 43 even better than before!"/>
    <n v="7000"/>
    <n v="7595.43"/>
    <x v="0"/>
    <s v="US"/>
    <s v="USD"/>
    <d v="2012-11-26T20:04:12"/>
    <x v="3002"/>
    <n v="1356552252"/>
    <n v="1353960252"/>
    <b v="0"/>
    <n v="104"/>
    <b v="1"/>
    <s v="theater/spaces"/>
    <n v="1.0850614285714286"/>
    <n v="73.03"/>
    <s v="theater"/>
    <s v="spaces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1-29T20:22:56"/>
    <x v="3003"/>
    <n v="1456811940"/>
    <n v="1454098976"/>
    <b v="0"/>
    <n v="17"/>
    <b v="1"/>
    <s v="theater/spaces"/>
    <n v="1.0116666666666667"/>
    <n v="178.53"/>
    <s v="theater"/>
    <s v="spaces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0-16T21:08:44"/>
    <x v="3004"/>
    <n v="1416089324"/>
    <n v="1413493724"/>
    <b v="0"/>
    <n v="277"/>
    <b v="1"/>
    <s v="theater/spaces"/>
    <n v="1.12815"/>
    <n v="162.91"/>
    <s v="theater"/>
    <s v="spaces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09-06T16:11:45"/>
    <x v="3005"/>
    <n v="1412611905"/>
    <n v="1410019905"/>
    <b v="0"/>
    <n v="118"/>
    <b v="1"/>
    <s v="theater/spaces"/>
    <n v="1.2049622641509434"/>
    <n v="108.24"/>
    <s v="theater"/>
    <s v="spaces"/>
  </r>
  <r>
    <s v="ONTARIO STREET THEATRE in Port Hope."/>
    <s v="We're an affordable theatre and rental space that can be molded into anything by anyone."/>
    <n v="8000"/>
    <n v="8620"/>
    <x v="0"/>
    <s v="CA"/>
    <s v="CAD"/>
    <d v="2014-11-14T18:09:51"/>
    <x v="3006"/>
    <n v="1418580591"/>
    <n v="1415988591"/>
    <b v="0"/>
    <n v="97"/>
    <b v="1"/>
    <s v="theater/spaces"/>
    <n v="1.0774999999999999"/>
    <n v="88.87"/>
    <s v="theater"/>
    <s v="spaces"/>
  </r>
  <r>
    <s v="Bethlem"/>
    <s v="Consuite for 2015 CoreCon.  An adventure into insanity."/>
    <n v="600"/>
    <n v="1080"/>
    <x v="0"/>
    <s v="US"/>
    <s v="USD"/>
    <d v="2015-04-04T05:11:23"/>
    <x v="3007"/>
    <n v="1429938683"/>
    <n v="1428124283"/>
    <b v="0"/>
    <n v="20"/>
    <b v="1"/>
    <s v="theater/spaces"/>
    <n v="1.8"/>
    <n v="54"/>
    <s v="theater"/>
    <s v="spaces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5-12-22T05:05:19"/>
    <x v="3008"/>
    <n v="1453352719"/>
    <n v="1450760719"/>
    <b v="0"/>
    <n v="26"/>
    <b v="1"/>
    <s v="theater/spaces"/>
    <n v="1.0116666666666667"/>
    <n v="116.73"/>
    <s v="theater"/>
    <s v="spaces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0-27T13:40:40"/>
    <x v="3009"/>
    <n v="1417012840"/>
    <n v="1414417240"/>
    <b v="0"/>
    <n v="128"/>
    <b v="1"/>
    <s v="theater/spaces"/>
    <n v="1.19756"/>
    <n v="233.9"/>
    <s v="theater"/>
    <s v="spaces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4-12-23T19:58:39"/>
    <x v="3010"/>
    <n v="1424548719"/>
    <n v="1419364719"/>
    <b v="0"/>
    <n v="15"/>
    <b v="1"/>
    <s v="theater/spaces"/>
    <n v="1.58"/>
    <n v="158"/>
    <s v="theater"/>
    <s v="spaces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d v="2015-11-26T11:15:16"/>
    <x v="3011"/>
    <n v="1450911540"/>
    <n v="1448536516"/>
    <b v="0"/>
    <n v="25"/>
    <b v="1"/>
    <s v="theater/spaces"/>
    <n v="1.2366666666666666"/>
    <n v="14.84"/>
    <s v="theater"/>
    <s v="spaces"/>
  </r>
  <r>
    <s v="Up-lifting Up-Fit!"/>
    <s v="Spring Theatre has recently found a new home in the heart of Winston Salem. We need your help for an up-lifting up-fit!"/>
    <n v="4000"/>
    <n v="4685"/>
    <x v="0"/>
    <s v="US"/>
    <s v="USD"/>
    <d v="2015-01-20T16:52:10"/>
    <x v="3012"/>
    <n v="1423587130"/>
    <n v="1421772730"/>
    <b v="0"/>
    <n v="55"/>
    <b v="1"/>
    <s v="theater/spaces"/>
    <n v="1.1712499999999999"/>
    <n v="85.18"/>
    <s v="theater"/>
    <s v="spaces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5-22T20:04:09"/>
    <x v="3013"/>
    <n v="1434917049"/>
    <n v="1432325049"/>
    <b v="0"/>
    <n v="107"/>
    <b v="1"/>
    <s v="theater/spaces"/>
    <n v="1.5696000000000001"/>
    <n v="146.69"/>
    <s v="theater"/>
    <s v="spaces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0-08T02:58:00"/>
    <x v="3014"/>
    <n v="1415163600"/>
    <n v="1412737080"/>
    <b v="0"/>
    <n v="557"/>
    <b v="1"/>
    <s v="theater/spaces"/>
    <n v="1.13104"/>
    <n v="50.76"/>
    <s v="theater"/>
    <s v="spaces"/>
  </r>
  <r>
    <s v="A Sign for 34 West"/>
    <s v="We're turning an old yogurt shop into a live theater in downtown Charleston.   Please help us hang our sign!"/>
    <n v="3400"/>
    <n v="3508"/>
    <x v="0"/>
    <s v="US"/>
    <s v="USD"/>
    <d v="2014-05-26T17:27:18"/>
    <x v="3015"/>
    <n v="1402459200"/>
    <n v="1401125238"/>
    <b v="0"/>
    <n v="40"/>
    <b v="1"/>
    <s v="theater/spaces"/>
    <n v="1.0317647058823529"/>
    <n v="87.7"/>
    <s v="theater"/>
    <s v="spaces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5-19T13:09:12"/>
    <x v="3016"/>
    <n v="1405688952"/>
    <n v="1400504952"/>
    <b v="0"/>
    <n v="36"/>
    <b v="1"/>
    <s v="theater/spaces"/>
    <n v="1.0261176470588236"/>
    <n v="242.28"/>
    <s v="theater"/>
    <s v="spaces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7-21T20:24:03"/>
    <x v="3017"/>
    <n v="1408566243"/>
    <n v="1405974243"/>
    <b v="0"/>
    <n v="159"/>
    <b v="1"/>
    <s v="theater/spaces"/>
    <n v="1.0584090909090909"/>
    <n v="146.44999999999999"/>
    <s v="theater"/>
    <s v="spaces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6-08T07:09:36"/>
    <x v="3018"/>
    <n v="1437429600"/>
    <n v="1433747376"/>
    <b v="0"/>
    <n v="41"/>
    <b v="1"/>
    <s v="theater/spaces"/>
    <n v="1.0071428571428571"/>
    <n v="103.17"/>
    <s v="theater"/>
    <s v="spaces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4-29T20:00:20"/>
    <x v="3019"/>
    <n v="1401159600"/>
    <n v="1398801620"/>
    <b v="0"/>
    <n v="226"/>
    <b v="1"/>
    <s v="theater/spaces"/>
    <n v="1.2123333333333333"/>
    <n v="80.459999999999994"/>
    <s v="theater"/>
    <s v="spaces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6-15T20:18:53"/>
    <x v="3020"/>
    <n v="1439583533"/>
    <n v="1434399533"/>
    <b v="0"/>
    <n v="30"/>
    <b v="1"/>
    <s v="theater/spaces"/>
    <n v="1.0057142857142858"/>
    <n v="234.67"/>
    <s v="theater"/>
    <s v="spaces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0-17T14:51:09"/>
    <x v="3021"/>
    <n v="1479794340"/>
    <n v="1476715869"/>
    <b v="0"/>
    <n v="103"/>
    <b v="1"/>
    <s v="theater/spaces"/>
    <n v="1.1602222222222223"/>
    <n v="50.69"/>
    <s v="theater"/>
    <s v="spaces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7-13T22:53:29"/>
    <x v="3022"/>
    <n v="1472338409"/>
    <n v="1468450409"/>
    <b v="0"/>
    <n v="62"/>
    <b v="1"/>
    <s v="theater/spaces"/>
    <n v="1.0087999999999999"/>
    <n v="162.71"/>
    <s v="theater"/>
    <s v="spaces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d v="2015-04-27T16:13:06"/>
    <x v="3023"/>
    <n v="1434039186"/>
    <n v="1430151186"/>
    <b v="0"/>
    <n v="6"/>
    <b v="1"/>
    <s v="theater/spaces"/>
    <n v="1.03"/>
    <n v="120.17"/>
    <s v="theater"/>
    <s v="spaces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09-06T23:51:15"/>
    <x v="3024"/>
    <n v="1349567475"/>
    <n v="1346975475"/>
    <b v="0"/>
    <n v="182"/>
    <b v="1"/>
    <s v="theater/spaces"/>
    <n v="2.4641999999999999"/>
    <n v="67.7"/>
    <s v="theater"/>
    <s v="spaces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02T12:13:33"/>
    <x v="3025"/>
    <n v="1401465600"/>
    <n v="1399032813"/>
    <b v="0"/>
    <n v="145"/>
    <b v="1"/>
    <s v="theater/spaces"/>
    <n v="3.0219999999999998"/>
    <n v="52.1"/>
    <s v="theater"/>
    <s v="spaces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2-17T11:01:32"/>
    <x v="3026"/>
    <n v="1488538892"/>
    <n v="1487329292"/>
    <b v="0"/>
    <n v="25"/>
    <b v="1"/>
    <s v="theater/spaces"/>
    <n v="1.4333333333333333"/>
    <n v="51.6"/>
    <s v="theater"/>
    <s v="spaces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2-18T16:54:11"/>
    <x v="3027"/>
    <n v="1426866851"/>
    <n v="1424278451"/>
    <b v="0"/>
    <n v="320"/>
    <b v="1"/>
    <s v="theater/spaces"/>
    <n v="1.3144"/>
    <n v="164.3"/>
    <s v="theater"/>
    <s v="spaces"/>
  </r>
  <r>
    <s v="A Home for Vegas Theatre Hub"/>
    <s v="We have a space! Help us fill it with a stage, chairs, gear and audiences' laughter!"/>
    <n v="5000"/>
    <n v="8401"/>
    <x v="0"/>
    <s v="US"/>
    <s v="USD"/>
    <d v="2016-07-16T06:20:25"/>
    <x v="3028"/>
    <n v="1471242025"/>
    <n v="1468650025"/>
    <b v="0"/>
    <n v="99"/>
    <b v="1"/>
    <s v="theater/spaces"/>
    <n v="1.6801999999999999"/>
    <n v="84.86"/>
    <s v="theater"/>
    <s v="spaces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0-20T17:00:47"/>
    <x v="3029"/>
    <n v="1416285300"/>
    <n v="1413824447"/>
    <b v="0"/>
    <n v="348"/>
    <b v="1"/>
    <s v="theater/spaces"/>
    <n v="1.0967666666666667"/>
    <n v="94.55"/>
    <s v="theater"/>
    <s v="spaces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8-17T17:56:11"/>
    <x v="3030"/>
    <n v="1442426171"/>
    <n v="1439834171"/>
    <b v="0"/>
    <n v="41"/>
    <b v="1"/>
    <s v="theater/spaces"/>
    <n v="1.0668571428571429"/>
    <n v="45.54"/>
    <s v="theater"/>
    <s v="spaces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08-15T21:10:47"/>
    <x v="3031"/>
    <n v="1476479447"/>
    <n v="1471295447"/>
    <b v="0"/>
    <n v="29"/>
    <b v="1"/>
    <s v="theater/spaces"/>
    <n v="1"/>
    <n v="51.72"/>
    <s v="theater"/>
    <s v="spaces"/>
  </r>
  <r>
    <s v="Silent Valley : A Haunting"/>
    <s v="One night only, not-for-profit, neighborhood haunted attraction that will scare your mask off! Coming this Halloween."/>
    <n v="1000"/>
    <n v="1272"/>
    <x v="0"/>
    <s v="US"/>
    <s v="USD"/>
    <d v="2015-08-12T01:04:19"/>
    <x v="3032"/>
    <n v="1441933459"/>
    <n v="1439341459"/>
    <b v="0"/>
    <n v="25"/>
    <b v="1"/>
    <s v="theater/spaces"/>
    <n v="1.272"/>
    <n v="50.88"/>
    <s v="theater"/>
    <s v="spaces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7-19T02:38:45"/>
    <x v="3033"/>
    <n v="1471487925"/>
    <n v="1468895925"/>
    <b v="0"/>
    <n v="23"/>
    <b v="1"/>
    <s v="theater/spaces"/>
    <n v="1.4653333333333334"/>
    <n v="191.13"/>
    <s v="theater"/>
    <s v="spaces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0-01T12:50:55"/>
    <x v="3034"/>
    <n v="1477972740"/>
    <n v="1475326255"/>
    <b v="0"/>
    <n v="1260"/>
    <b v="1"/>
    <s v="theater/spaces"/>
    <n v="1.1253599999999999"/>
    <n v="89.31"/>
    <s v="theater"/>
    <s v="spaces"/>
  </r>
  <r>
    <s v="The Coalition Theater"/>
    <s v="Help create a permanent home for live comedy shows and classes in Downtown RVA."/>
    <n v="25000"/>
    <n v="27196.71"/>
    <x v="0"/>
    <s v="US"/>
    <s v="USD"/>
    <d v="2013-04-04T13:26:49"/>
    <x v="3035"/>
    <n v="1367674009"/>
    <n v="1365082009"/>
    <b v="0"/>
    <n v="307"/>
    <b v="1"/>
    <s v="theater/spaces"/>
    <n v="1.0878684000000001"/>
    <n v="88.59"/>
    <s v="theater"/>
    <s v="spaces"/>
  </r>
  <r>
    <s v="Save the Studio!"/>
    <s v="Help Synetic Theater create a new Studio to produce amazing  shows in the 2013/14 season and train awesome artists of all ages!"/>
    <n v="25000"/>
    <n v="31683"/>
    <x v="0"/>
    <s v="US"/>
    <s v="USD"/>
    <d v="2013-07-11T18:50:44"/>
    <x v="3036"/>
    <n v="1376654340"/>
    <n v="1373568644"/>
    <b v="0"/>
    <n v="329"/>
    <b v="1"/>
    <s v="theater/spaces"/>
    <n v="1.26732"/>
    <n v="96.3"/>
    <s v="theater"/>
    <s v="spaces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07-19T21:26:13"/>
    <x v="3037"/>
    <n v="1285995540"/>
    <n v="1279574773"/>
    <b v="0"/>
    <n v="32"/>
    <b v="1"/>
    <s v="theater/spaces"/>
    <n v="2.1320000000000001"/>
    <n v="33.31"/>
    <s v="theater"/>
    <s v="spaces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1-04T06:03:17"/>
    <x v="3038"/>
    <n v="1457071397"/>
    <n v="1451887397"/>
    <b v="0"/>
    <n v="27"/>
    <b v="1"/>
    <s v="theater/spaces"/>
    <n v="1.0049999999999999"/>
    <n v="37.22"/>
    <s v="theater"/>
    <s v="spaces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02T19:03:58"/>
    <x v="3039"/>
    <n v="1388303940"/>
    <n v="1386011038"/>
    <b v="0"/>
    <n v="236"/>
    <b v="1"/>
    <s v="theater/spaces"/>
    <n v="1.0871389999999999"/>
    <n v="92.13"/>
    <s v="theater"/>
    <s v="spaces"/>
  </r>
  <r>
    <s v="Jayhawk Makeover"/>
    <s v="48 hours of deck screws, dry wall, hard hats and needed renovation to help the Jayhawk rise from the ashes."/>
    <n v="3000"/>
    <n v="3225"/>
    <x v="0"/>
    <s v="US"/>
    <s v="USD"/>
    <d v="2015-06-22T19:00:21"/>
    <x v="3040"/>
    <n v="1435359600"/>
    <n v="1434999621"/>
    <b v="0"/>
    <n v="42"/>
    <b v="1"/>
    <s v="theater/spaces"/>
    <n v="1.075"/>
    <n v="76.790000000000006"/>
    <s v="theater"/>
    <s v="spaces"/>
  </r>
  <r>
    <s v="Lend a Hand in Our Home"/>
    <s v="Privet! Hello! Bon Jour! We are the Arlekin Players Theatre and we need a home."/>
    <n v="8300"/>
    <n v="9170"/>
    <x v="0"/>
    <s v="US"/>
    <s v="USD"/>
    <d v="2015-12-21T20:50:48"/>
    <x v="3041"/>
    <n v="1453323048"/>
    <n v="1450731048"/>
    <b v="0"/>
    <n v="95"/>
    <b v="1"/>
    <s v="theater/spaces"/>
    <n v="1.1048192771084338"/>
    <n v="96.53"/>
    <s v="theater"/>
    <s v="spaces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09-06T16:30:47"/>
    <x v="3042"/>
    <n v="1444149047"/>
    <n v="1441557047"/>
    <b v="0"/>
    <n v="37"/>
    <b v="1"/>
    <s v="theater/spaces"/>
    <n v="1.28"/>
    <n v="51.89"/>
    <s v="theater"/>
    <s v="spaces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3-20T01:41:39"/>
    <x v="3043"/>
    <n v="1429152600"/>
    <n v="1426815699"/>
    <b v="0"/>
    <n v="128"/>
    <b v="1"/>
    <s v="theater/spaces"/>
    <n v="1.1000666666666667"/>
    <n v="128.91"/>
    <s v="theater"/>
    <s v="spaces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1-18T17:26:38"/>
    <x v="3044"/>
    <n v="1454433998"/>
    <n v="1453137998"/>
    <b v="0"/>
    <n v="156"/>
    <b v="1"/>
    <s v="theater/spaces"/>
    <n v="1.0934166666666667"/>
    <n v="84.11"/>
    <s v="theater"/>
    <s v="spaces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7-23T03:44:15"/>
    <x v="3045"/>
    <n v="1408679055"/>
    <n v="1406087055"/>
    <b v="0"/>
    <n v="64"/>
    <b v="1"/>
    <s v="theater/spaces"/>
    <n v="1.3270650000000002"/>
    <n v="82.94"/>
    <s v="theater"/>
    <s v="spaces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8-11T19:16:26"/>
    <x v="3046"/>
    <n v="1410324720"/>
    <n v="1407784586"/>
    <b v="0"/>
    <n v="58"/>
    <b v="1"/>
    <s v="theater/spaces"/>
    <n v="1.9084810126582279"/>
    <n v="259.95"/>
    <s v="theater"/>
    <s v="spaces"/>
  </r>
  <r>
    <s v="Acting V Senior Showcase"/>
    <s v="Hi! We're the Graduating Seniors Acting V Seniors at Temple University! Welcome to our Kick starter Page!"/>
    <n v="500"/>
    <n v="745"/>
    <x v="0"/>
    <s v="US"/>
    <s v="USD"/>
    <d v="2016-03-14T23:44:14"/>
    <x v="3047"/>
    <n v="1461762960"/>
    <n v="1457999054"/>
    <b v="0"/>
    <n v="20"/>
    <b v="1"/>
    <s v="theater/spaces"/>
    <n v="1.49"/>
    <n v="37.25"/>
    <s v="theater"/>
    <s v="spaces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02T21:37:42"/>
    <x v="3048"/>
    <n v="1420060920"/>
    <n v="1417556262"/>
    <b v="0"/>
    <n v="47"/>
    <b v="1"/>
    <s v="theater/spaces"/>
    <n v="1.6639999999999999"/>
    <n v="177.02"/>
    <s v="theater"/>
    <s v="spaces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5-15T00:20:55"/>
    <x v="3049"/>
    <n v="1434241255"/>
    <n v="1431649255"/>
    <b v="0"/>
    <n v="54"/>
    <b v="1"/>
    <s v="theater/spaces"/>
    <n v="1.0666666666666667"/>
    <n v="74.069999999999993"/>
    <s v="theater"/>
    <s v="spaces"/>
  </r>
  <r>
    <s v="The Black Pearl Consuite at CoreCon VIII: On Ancient Seas"/>
    <s v="Help fund The Black Pearl Consuite at CoreCon VIII: On Ancient Seas!"/>
    <n v="600"/>
    <n v="636"/>
    <x v="0"/>
    <s v="US"/>
    <s v="USD"/>
    <d v="2016-04-05T04:02:40"/>
    <x v="3050"/>
    <n v="1462420960"/>
    <n v="1459828960"/>
    <b v="0"/>
    <n v="9"/>
    <b v="1"/>
    <s v="theater/spaces"/>
    <n v="1.06"/>
    <n v="70.67"/>
    <s v="theater"/>
    <s v="spaces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1-09T09:59:05"/>
    <x v="3051"/>
    <n v="1486547945"/>
    <n v="1483955945"/>
    <b v="1"/>
    <n v="35"/>
    <b v="0"/>
    <s v="theater/spaces"/>
    <n v="0.23628571428571429"/>
    <n v="23.63"/>
    <s v="theater"/>
    <s v="spaces"/>
  </r>
  <r>
    <s v="Funding for a new theater facility in Walker Minnesota"/>
    <s v="To let the arts continue in Walker Minnesota We need a performing arts space and art gallery"/>
    <n v="50000"/>
    <n v="75"/>
    <x v="2"/>
    <s v="US"/>
    <s v="USD"/>
    <d v="2015-04-28T16:04:54"/>
    <x v="3052"/>
    <n v="1432828740"/>
    <n v="1430237094"/>
    <b v="0"/>
    <n v="2"/>
    <b v="0"/>
    <s v="theater/spaces"/>
    <n v="1.5E-3"/>
    <n v="37.5"/>
    <s v="theater"/>
    <s v="spaces"/>
  </r>
  <r>
    <s v="Showroom"/>
    <s v="Showroom is a multi-disciplinary space providing unorthodox concerts, events &amp; a platform creatives can express their creative vision"/>
    <n v="10000"/>
    <n v="40"/>
    <x v="2"/>
    <s v="US"/>
    <s v="USD"/>
    <d v="2014-08-11T18:16:53"/>
    <x v="3053"/>
    <n v="1412222340"/>
    <n v="1407781013"/>
    <b v="0"/>
    <n v="3"/>
    <b v="0"/>
    <s v="theater/spaces"/>
    <n v="4.0000000000000001E-3"/>
    <n v="13.33"/>
    <s v="theater"/>
    <s v="spaces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1-23T19:59:14"/>
    <x v="3054"/>
    <n v="1425258240"/>
    <n v="1422043154"/>
    <b v="0"/>
    <n v="0"/>
    <b v="0"/>
    <s v="theater/spaces"/>
    <n v="0"/>
    <e v="#DIV/0!"/>
    <s v="theater"/>
    <s v="spaces"/>
  </r>
  <r>
    <s v="Bungers surfing Museum"/>
    <s v="I have been in the Surfing business since 1962 have a collection of surfing memorabilia I would like to open a surfing museum"/>
    <n v="20000"/>
    <n v="1"/>
    <x v="2"/>
    <s v="US"/>
    <s v="USD"/>
    <d v="2014-11-10T22:59:50"/>
    <x v="3055"/>
    <n v="1420844390"/>
    <n v="1415660390"/>
    <b v="0"/>
    <n v="1"/>
    <b v="0"/>
    <s v="theater/spaces"/>
    <n v="5.0000000000000002E-5"/>
    <n v="1"/>
    <s v="theater"/>
    <s v="spaces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d v="2014-07-31T15:16:24"/>
    <x v="3056"/>
    <n v="1412003784"/>
    <n v="1406819784"/>
    <b v="0"/>
    <n v="0"/>
    <b v="0"/>
    <s v="theater/spaces"/>
    <n v="0"/>
    <e v="#DIV/0!"/>
    <s v="theater"/>
    <s v="spaces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3-04T15:36:51"/>
    <x v="3057"/>
    <n v="1459694211"/>
    <n v="1457105811"/>
    <b v="0"/>
    <n v="0"/>
    <b v="0"/>
    <s v="theater/spaces"/>
    <n v="0"/>
    <e v="#DIV/0!"/>
    <s v="theater"/>
    <s v="spaces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3-31T08:59:00"/>
    <x v="3058"/>
    <n v="1463734740"/>
    <n v="1459414740"/>
    <b v="0"/>
    <n v="3"/>
    <b v="0"/>
    <s v="theater/spaces"/>
    <n v="1.6666666666666666E-4"/>
    <n v="1"/>
    <s v="theater"/>
    <s v="spaces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7-09T22:27:26"/>
    <x v="3059"/>
    <n v="1407536846"/>
    <n v="1404944846"/>
    <b v="0"/>
    <n v="11"/>
    <b v="0"/>
    <s v="theater/spaces"/>
    <n v="3.0066666666666665E-2"/>
    <n v="41"/>
    <s v="theater"/>
    <s v="spaces"/>
  </r>
  <r>
    <s v="Save the Roxy Theatre in Bremerton WA"/>
    <s v="Save the historic Roxy theatre in Bremerton WA from being repurposed as office space."/>
    <n v="220000"/>
    <n v="335"/>
    <x v="2"/>
    <s v="US"/>
    <s v="USD"/>
    <d v="2015-08-29T06:35:34"/>
    <x v="3060"/>
    <n v="1443422134"/>
    <n v="1440830134"/>
    <b v="0"/>
    <n v="6"/>
    <b v="0"/>
    <s v="theater/spaces"/>
    <n v="1.5227272727272728E-3"/>
    <n v="55.83"/>
    <s v="theater"/>
    <s v="spaces"/>
  </r>
  <r>
    <s v="Help Save Parkway Cinemas!"/>
    <s v="Save a historic Local theater."/>
    <n v="1000000"/>
    <n v="0"/>
    <x v="2"/>
    <s v="US"/>
    <s v="USD"/>
    <d v="2014-07-14T18:49:08"/>
    <x v="3061"/>
    <n v="1407955748"/>
    <n v="1405363748"/>
    <b v="0"/>
    <n v="0"/>
    <b v="0"/>
    <s v="theater/spaces"/>
    <n v="0"/>
    <e v="#DIV/0!"/>
    <s v="theater"/>
    <s v="spaces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01T12:51:32"/>
    <x v="3062"/>
    <n v="1443636000"/>
    <n v="1441111892"/>
    <b v="0"/>
    <n v="67"/>
    <b v="0"/>
    <s v="theater/spaces"/>
    <n v="0.66839999999999999"/>
    <n v="99.76"/>
    <s v="theater"/>
    <s v="spaces"/>
  </r>
  <r>
    <s v="Spec Haus"/>
    <s v="Members of the local Miami music scene are putting together a venue/creative space in Kendall!"/>
    <n v="3000"/>
    <n v="587"/>
    <x v="2"/>
    <s v="US"/>
    <s v="USD"/>
    <d v="2016-09-17T22:08:58"/>
    <x v="3063"/>
    <n v="1477174138"/>
    <n v="1474150138"/>
    <b v="0"/>
    <n v="23"/>
    <b v="0"/>
    <s v="theater/spaces"/>
    <n v="0.19566666666666666"/>
    <n v="25.52"/>
    <s v="theater"/>
    <s v="spaces"/>
  </r>
  <r>
    <s v="Kickstart the Crossroads Community"/>
    <s v="An epicenter for connection, creation and expression of the community."/>
    <n v="75000"/>
    <n v="8471"/>
    <x v="2"/>
    <s v="US"/>
    <s v="USD"/>
    <d v="2015-10-22T03:07:26"/>
    <x v="3064"/>
    <n v="1448175540"/>
    <n v="1445483246"/>
    <b v="0"/>
    <n v="72"/>
    <b v="0"/>
    <s v="theater/spaces"/>
    <n v="0.11294666666666667"/>
    <n v="117.65"/>
    <s v="theater"/>
    <s v="spaces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05T01:19:32"/>
    <x v="3065"/>
    <n v="1406683172"/>
    <n v="1404523172"/>
    <b v="0"/>
    <n v="2"/>
    <b v="0"/>
    <s v="theater/spaces"/>
    <n v="4.0000000000000002E-4"/>
    <n v="5"/>
    <s v="theater"/>
    <s v="spaces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d v="2016-06-10T05:28:57"/>
    <x v="3066"/>
    <n v="1468128537"/>
    <n v="1465536537"/>
    <b v="0"/>
    <n v="15"/>
    <b v="0"/>
    <s v="theater/spaces"/>
    <n v="0.11985714285714286"/>
    <n v="2796.67"/>
    <s v="theater"/>
    <s v="spaces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8-10T22:31:19"/>
    <x v="3067"/>
    <n v="1441837879"/>
    <n v="1439245879"/>
    <b v="0"/>
    <n v="1"/>
    <b v="0"/>
    <s v="theater/spaces"/>
    <n v="2.5000000000000001E-2"/>
    <n v="200"/>
    <s v="theater"/>
    <s v="spaces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09-16T16:35:52"/>
    <x v="3068"/>
    <n v="1445013352"/>
    <n v="1442421352"/>
    <b v="0"/>
    <n v="2"/>
    <b v="0"/>
    <s v="theater/spaces"/>
    <n v="6.9999999999999999E-4"/>
    <n v="87.5"/>
    <s v="theater"/>
    <s v="spaces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1-14T20:00:34"/>
    <x v="3069"/>
    <n v="1418587234"/>
    <n v="1415995234"/>
    <b v="0"/>
    <n v="7"/>
    <b v="0"/>
    <s v="theater/spaces"/>
    <n v="0.14099999999999999"/>
    <n v="20.14"/>
    <s v="theater"/>
    <s v="spaces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1-16T17:36:09"/>
    <x v="3070"/>
    <n v="1481132169"/>
    <n v="1479317769"/>
    <b v="0"/>
    <n v="16"/>
    <b v="0"/>
    <s v="theater/spaces"/>
    <n v="3.3399999999999999E-2"/>
    <n v="20.88"/>
    <s v="theater"/>
    <s v="spaces"/>
  </r>
  <r>
    <s v="The Echo Theatre 2015"/>
    <s v="Anyone can create. They just need a place and an opportunity. The Echo Theatre (Provo) provides that opportunity."/>
    <n v="12000"/>
    <n v="7173"/>
    <x v="2"/>
    <s v="US"/>
    <s v="USD"/>
    <d v="2015-04-03T17:34:41"/>
    <x v="3071"/>
    <n v="1429595940"/>
    <n v="1428082481"/>
    <b v="0"/>
    <n v="117"/>
    <b v="0"/>
    <s v="theater/spaces"/>
    <n v="0.59775"/>
    <n v="61.31"/>
    <s v="theater"/>
    <s v="spaces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15T16:34:22"/>
    <x v="3072"/>
    <n v="1477791960"/>
    <n v="1476549262"/>
    <b v="0"/>
    <n v="2"/>
    <b v="0"/>
    <s v="theater/spaces"/>
    <n v="1.6666666666666666E-4"/>
    <n v="1"/>
    <s v="theater"/>
    <s v="spaces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4-17T16:25:00"/>
    <x v="3073"/>
    <n v="1434309540"/>
    <n v="1429287900"/>
    <b v="0"/>
    <n v="7"/>
    <b v="0"/>
    <s v="theater/spaces"/>
    <n v="2.3035714285714285E-4"/>
    <n v="92.14"/>
    <s v="theater"/>
    <s v="spaces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2-09T13:42:39"/>
    <x v="3074"/>
    <n v="1457617359"/>
    <n v="1455025359"/>
    <b v="0"/>
    <n v="3"/>
    <b v="0"/>
    <s v="theater/spaces"/>
    <n v="8.8000000000000003E-4"/>
    <n v="7.33"/>
    <s v="theater"/>
    <s v="spaces"/>
  </r>
  <r>
    <s v="The Little MAGIC Theatre"/>
    <s v="Magic Morgan &amp; Liliana are raising funds to expand their famed traveling magic show to a theater of magic."/>
    <n v="15000"/>
    <n v="1296"/>
    <x v="2"/>
    <s v="US"/>
    <s v="USD"/>
    <d v="2016-06-30T02:27:20"/>
    <x v="3075"/>
    <n v="1471573640"/>
    <n v="1467253640"/>
    <b v="0"/>
    <n v="20"/>
    <b v="0"/>
    <s v="theater/spaces"/>
    <n v="8.6400000000000005E-2"/>
    <n v="64.8"/>
    <s v="theater"/>
    <s v="spaces"/>
  </r>
  <r>
    <s v="10,000 Hours"/>
    <s v="Helping female comedians get in their 10,000 Hours of practice!"/>
    <n v="10000"/>
    <n v="1506"/>
    <x v="2"/>
    <s v="US"/>
    <s v="USD"/>
    <d v="2015-08-10T15:38:43"/>
    <x v="3076"/>
    <n v="1444405123"/>
    <n v="1439221123"/>
    <b v="0"/>
    <n v="50"/>
    <b v="0"/>
    <s v="theater/spaces"/>
    <n v="0.15060000000000001"/>
    <n v="30.12"/>
    <s v="theater"/>
    <s v="spaces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1-31T22:57:58"/>
    <x v="3077"/>
    <n v="1488495478"/>
    <n v="1485903478"/>
    <b v="0"/>
    <n v="2"/>
    <b v="0"/>
    <s v="theater/spaces"/>
    <n v="4.7727272727272731E-3"/>
    <n v="52.5"/>
    <s v="theater"/>
    <s v="spaces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1-27T03:19:55"/>
    <x v="3078"/>
    <n v="1424920795"/>
    <n v="1422328795"/>
    <b v="0"/>
    <n v="3"/>
    <b v="0"/>
    <s v="theater/spaces"/>
    <n v="1.1833333333333333E-3"/>
    <n v="23.67"/>
    <s v="theater"/>
    <s v="spaces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2-20T17:07:15"/>
    <x v="3079"/>
    <n v="1427040435"/>
    <n v="1424452035"/>
    <b v="0"/>
    <n v="27"/>
    <b v="0"/>
    <s v="theater/spaces"/>
    <n v="8.4173998587352451E-3"/>
    <n v="415.78"/>
    <s v="theater"/>
    <s v="spaces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0-28T00:40:44"/>
    <x v="3080"/>
    <n v="1419644444"/>
    <n v="1414456844"/>
    <b v="0"/>
    <n v="7"/>
    <b v="0"/>
    <s v="theater/spaces"/>
    <n v="1.8799999999999999E-4"/>
    <n v="53.71"/>
    <s v="theater"/>
    <s v="spaces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8-21T04:21:31"/>
    <x v="3081"/>
    <n v="1442722891"/>
    <n v="1440130891"/>
    <b v="0"/>
    <n v="5"/>
    <b v="0"/>
    <s v="theater/spaces"/>
    <n v="2.1029999999999998E-3"/>
    <n v="420.6"/>
    <s v="theater"/>
    <s v="spaces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0-16T22:09:06"/>
    <x v="3082"/>
    <n v="1447628946"/>
    <n v="1445033346"/>
    <b v="0"/>
    <n v="0"/>
    <b v="0"/>
    <s v="theater/spaces"/>
    <n v="0"/>
    <e v="#DIV/0!"/>
    <s v="theater"/>
    <s v="spaces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8-02T13:31:18"/>
    <x v="3083"/>
    <n v="1409547600"/>
    <n v="1406986278"/>
    <b v="0"/>
    <n v="3"/>
    <b v="0"/>
    <s v="theater/spaces"/>
    <n v="2.8E-3"/>
    <n v="18.670000000000002"/>
    <s v="theater"/>
    <s v="spaces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4-06T17:22:11"/>
    <x v="3084"/>
    <n v="1430851680"/>
    <n v="1428340931"/>
    <b v="0"/>
    <n v="6"/>
    <b v="0"/>
    <s v="theater/spaces"/>
    <n v="0.11579206701157921"/>
    <n v="78.33"/>
    <s v="theater"/>
    <s v="spaces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8-30T21:12:39"/>
    <x v="3085"/>
    <n v="1443561159"/>
    <n v="1440969159"/>
    <b v="0"/>
    <n v="9"/>
    <b v="0"/>
    <s v="theater/spaces"/>
    <n v="2.4400000000000002E-2"/>
    <n v="67.78"/>
    <s v="theater"/>
    <s v="spaces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6-18T16:05:59"/>
    <x v="3086"/>
    <n v="1439827559"/>
    <n v="1434643559"/>
    <b v="0"/>
    <n v="3"/>
    <b v="0"/>
    <s v="theater/spaces"/>
    <n v="2.5000000000000001E-3"/>
    <n v="16.670000000000002"/>
    <s v="theater"/>
    <s v="spaces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0-22T03:36:30"/>
    <x v="3087"/>
    <n v="1482294990"/>
    <n v="1477107390"/>
    <b v="0"/>
    <n v="2"/>
    <b v="0"/>
    <s v="theater/spaces"/>
    <n v="6.2500000000000003E-3"/>
    <n v="62.5"/>
    <s v="theater"/>
    <s v="spaces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4-12-08T13:44:07"/>
    <x v="3088"/>
    <n v="1420724460"/>
    <n v="1418046247"/>
    <b v="0"/>
    <n v="3"/>
    <b v="0"/>
    <s v="theater/spaces"/>
    <n v="1.9384615384615384E-3"/>
    <n v="42"/>
    <s v="theater"/>
    <s v="spaces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6-07T13:01:23"/>
    <x v="3089"/>
    <n v="1468029540"/>
    <n v="1465304483"/>
    <b v="0"/>
    <n v="45"/>
    <b v="0"/>
    <s v="theater/spaces"/>
    <n v="0.23416000000000001"/>
    <n v="130.09"/>
    <s v="theater"/>
    <s v="spaces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3-02T19:39:05"/>
    <x v="3090"/>
    <n v="1430505545"/>
    <n v="1425325145"/>
    <b v="0"/>
    <n v="9"/>
    <b v="0"/>
    <s v="theater/spaces"/>
    <n v="5.080888888888889E-2"/>
    <n v="1270.22"/>
    <s v="theater"/>
    <s v="spaces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d v="2016-07-15T22:45:43"/>
    <x v="3091"/>
    <n v="1471214743"/>
    <n v="1468622743"/>
    <b v="0"/>
    <n v="9"/>
    <b v="0"/>
    <s v="theater/spaces"/>
    <n v="0.15920000000000001"/>
    <n v="88.44"/>
    <s v="theater"/>
    <s v="spaces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09-08T14:51:52"/>
    <x v="3092"/>
    <n v="1444946400"/>
    <n v="1441723912"/>
    <b v="0"/>
    <n v="21"/>
    <b v="0"/>
    <s v="theater/spaces"/>
    <n v="1.1831900000000001E-2"/>
    <n v="56.34"/>
    <s v="theater"/>
    <s v="spaces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5-01T21:49:01"/>
    <x v="3093"/>
    <n v="1401595140"/>
    <n v="1398980941"/>
    <b v="0"/>
    <n v="17"/>
    <b v="0"/>
    <s v="theater/spaces"/>
    <n v="0.22750000000000001"/>
    <n v="53.53"/>
    <s v="theater"/>
    <s v="spaces"/>
  </r>
  <r>
    <s v="Nothing Up My Sleeves Tour: Summer 2016"/>
    <s v="This is a Kickstarter to help with the start up costs for Illusionist, Chris Lengyel's Summer 2016 Tour!"/>
    <n v="100000"/>
    <n v="25"/>
    <x v="2"/>
    <s v="US"/>
    <s v="USD"/>
    <d v="2015-07-22T19:05:56"/>
    <x v="3094"/>
    <n v="1442775956"/>
    <n v="1437591956"/>
    <b v="0"/>
    <n v="1"/>
    <b v="0"/>
    <s v="theater/spaces"/>
    <n v="2.5000000000000001E-4"/>
    <n v="25"/>
    <s v="theater"/>
    <s v="spaces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d v="2016-06-02T00:36:20"/>
    <x v="3095"/>
    <n v="1470011780"/>
    <n v="1464827780"/>
    <b v="0"/>
    <n v="1"/>
    <b v="0"/>
    <s v="theater/spaces"/>
    <n v="3.351206434316354E-3"/>
    <n v="50"/>
    <s v="theater"/>
    <s v="spaces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4-20T19:48:46"/>
    <x v="3096"/>
    <n v="1432151326"/>
    <n v="1429559326"/>
    <b v="0"/>
    <n v="14"/>
    <b v="0"/>
    <s v="theater/spaces"/>
    <n v="3.9750000000000001E-2"/>
    <n v="56.79"/>
    <s v="theater"/>
    <s v="spaces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09-16T12:05:01"/>
    <x v="3097"/>
    <n v="1475848800"/>
    <n v="1474027501"/>
    <b v="0"/>
    <n v="42"/>
    <b v="0"/>
    <s v="theater/spaces"/>
    <n v="0.17150000000000001"/>
    <n v="40.83"/>
    <s v="theater"/>
    <s v="spaces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5-12-21T19:00:49"/>
    <x v="3098"/>
    <n v="1454890620"/>
    <n v="1450724449"/>
    <b v="0"/>
    <n v="27"/>
    <b v="0"/>
    <s v="theater/spaces"/>
    <n v="3.608004104669061E-2"/>
    <n v="65.11"/>
    <s v="theater"/>
    <s v="spaces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1-13T04:33:11"/>
    <x v="3099"/>
    <n v="1455251591"/>
    <n v="1452659591"/>
    <b v="0"/>
    <n v="5"/>
    <b v="0"/>
    <s v="theater/spaces"/>
    <n v="0.13900000000000001"/>
    <n v="55.6"/>
    <s v="theater"/>
    <s v="spaces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09-20T14:56:15"/>
    <x v="3100"/>
    <n v="1413816975"/>
    <n v="1411224975"/>
    <b v="0"/>
    <n v="13"/>
    <b v="0"/>
    <s v="theater/spaces"/>
    <n v="0.15225"/>
    <n v="140.54"/>
    <s v="theater"/>
    <s v="spaces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6-16T09:12:17"/>
    <x v="3101"/>
    <n v="1437033360"/>
    <n v="1434445937"/>
    <b v="0"/>
    <n v="12"/>
    <b v="0"/>
    <s v="theater/spaces"/>
    <n v="0.12"/>
    <n v="25"/>
    <s v="theater"/>
    <s v="spaces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7-04T08:10:18"/>
    <x v="3102"/>
    <n v="1471939818"/>
    <n v="1467619818"/>
    <b v="0"/>
    <n v="90"/>
    <b v="0"/>
    <s v="theater/spaces"/>
    <n v="0.391125"/>
    <n v="69.53"/>
    <s v="theater"/>
    <s v="spaces"/>
  </r>
  <r>
    <s v="Professional Venue for local artists!!"/>
    <s v="Creating a place for local artists to perform, at substantially less cost for them"/>
    <n v="4100"/>
    <n v="11"/>
    <x v="2"/>
    <s v="US"/>
    <s v="USD"/>
    <d v="2015-04-13T03:45:06"/>
    <x v="3103"/>
    <n v="1434080706"/>
    <n v="1428896706"/>
    <b v="0"/>
    <n v="2"/>
    <b v="0"/>
    <s v="theater/spaces"/>
    <n v="2.6829268292682929E-3"/>
    <n v="5.5"/>
    <s v="theater"/>
    <s v="spaces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1-02T21:48:31"/>
    <x v="3104"/>
    <n v="1422928800"/>
    <n v="1420235311"/>
    <b v="0"/>
    <n v="5"/>
    <b v="0"/>
    <s v="theater/spaces"/>
    <n v="0.29625000000000001"/>
    <n v="237"/>
    <s v="theater"/>
    <s v="spaces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d v="2014-08-25T17:15:16"/>
    <x v="3105"/>
    <n v="1413694800"/>
    <n v="1408986916"/>
    <b v="0"/>
    <n v="31"/>
    <b v="0"/>
    <s v="theater/spaces"/>
    <n v="0.4236099230111206"/>
    <n v="79.87"/>
    <s v="theater"/>
    <s v="spaces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8-25T10:17:56"/>
    <x v="3106"/>
    <n v="1442440800"/>
    <n v="1440497876"/>
    <b v="0"/>
    <n v="4"/>
    <b v="0"/>
    <s v="theater/spaces"/>
    <n v="4.1000000000000002E-2"/>
    <n v="10.25"/>
    <s v="theater"/>
    <s v="spaces"/>
  </r>
  <r>
    <s v="Creating Cabaret"/>
    <s v="When opportunity knocks, we answer!  Help expand the ravishingly talented troupe into a new and exciting market and venue!"/>
    <n v="40000"/>
    <n v="7905"/>
    <x v="2"/>
    <s v="US"/>
    <s v="USD"/>
    <d v="2015-05-04T19:32:31"/>
    <x v="3107"/>
    <n v="1431372751"/>
    <n v="1430767951"/>
    <b v="0"/>
    <n v="29"/>
    <b v="0"/>
    <s v="theater/spaces"/>
    <n v="0.197625"/>
    <n v="272.58999999999997"/>
    <s v="theater"/>
    <s v="spaces"/>
  </r>
  <r>
    <s v="Funding a home for our Children's Theater"/>
    <s v="We need a permanent home for the theater!"/>
    <n v="50000"/>
    <n v="26"/>
    <x v="2"/>
    <s v="US"/>
    <s v="USD"/>
    <d v="2015-02-27T16:19:54"/>
    <x v="3108"/>
    <n v="1430234394"/>
    <n v="1425053994"/>
    <b v="0"/>
    <n v="2"/>
    <b v="0"/>
    <s v="theater/spaces"/>
    <n v="5.1999999999999995E-4"/>
    <n v="13"/>
    <s v="theater"/>
    <s v="spaces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7-24T03:00:10"/>
    <x v="3109"/>
    <n v="1409194810"/>
    <n v="1406170810"/>
    <b v="0"/>
    <n v="114"/>
    <b v="0"/>
    <s v="theater/spaces"/>
    <n v="0.25030188679245285"/>
    <n v="58.18"/>
    <s v="theater"/>
    <s v="spaces"/>
  </r>
  <r>
    <s v="Hip Justice Catmunity Center"/>
    <s v="Cat People Unite! It's time we get a space of our own to relax, socialize and learn! Join the Catmunity!"/>
    <n v="25000"/>
    <n v="10"/>
    <x v="2"/>
    <s v="US"/>
    <s v="USD"/>
    <d v="2017-01-10T00:45:19"/>
    <x v="3110"/>
    <n v="1487465119"/>
    <n v="1484009119"/>
    <b v="0"/>
    <n v="1"/>
    <b v="0"/>
    <s v="theater/spaces"/>
    <n v="4.0000000000000002E-4"/>
    <n v="10"/>
    <s v="theater"/>
    <s v="spaces"/>
  </r>
  <r>
    <s v="All Puppet Players Need a Home"/>
    <s v="Help All Puppet Players perform it's 2015 season in a beautiful 200 seat theater for an entire year."/>
    <n v="20000"/>
    <n v="5328"/>
    <x v="2"/>
    <s v="US"/>
    <s v="USD"/>
    <d v="2014-09-03T14:17:00"/>
    <x v="3111"/>
    <n v="1412432220"/>
    <n v="1409753820"/>
    <b v="0"/>
    <n v="76"/>
    <b v="0"/>
    <s v="theater/spaces"/>
    <n v="0.26640000000000003"/>
    <n v="70.11"/>
    <s v="theater"/>
    <s v="spaces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09-02T02:55:34"/>
    <x v="3112"/>
    <n v="1477968934"/>
    <n v="1472784934"/>
    <b v="0"/>
    <n v="9"/>
    <b v="0"/>
    <s v="theater/spaces"/>
    <n v="4.7363636363636365E-2"/>
    <n v="57.89"/>
    <s v="theater"/>
    <s v="spaces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3-18T17:33:02"/>
    <x v="3113"/>
    <n v="1429291982"/>
    <n v="1426699982"/>
    <b v="0"/>
    <n v="37"/>
    <b v="0"/>
    <s v="theater/spaces"/>
    <n v="4.2435339894712751E-2"/>
    <n v="125.27"/>
    <s v="theater"/>
    <s v="spaces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7-23T15:10:50"/>
    <x v="3114"/>
    <n v="1411312250"/>
    <n v="1406128250"/>
    <b v="0"/>
    <n v="0"/>
    <b v="0"/>
    <s v="theater/spaces"/>
    <n v="0"/>
    <e v="#DIV/0!"/>
    <s v="theater"/>
    <s v="spaces"/>
  </r>
  <r>
    <s v="spoken word pop-up:"/>
    <s v="We are creating a mobile community devoted to the spreading and sharing of spoken word and other kinds of storytelling."/>
    <n v="10000"/>
    <n v="300"/>
    <x v="2"/>
    <s v="SE"/>
    <s v="SEK"/>
    <d v="2016-05-06T10:43:47"/>
    <x v="3115"/>
    <n v="1465123427"/>
    <n v="1462531427"/>
    <b v="0"/>
    <n v="1"/>
    <b v="0"/>
    <s v="theater/spaces"/>
    <n v="0.03"/>
    <n v="300"/>
    <s v="theater"/>
    <s v="spaces"/>
  </r>
  <r>
    <s v="CoreCon Asylum"/>
    <s v="Creating a consuite for CoreCon. A focus on the insanity of asylums and early medical practices from history."/>
    <n v="750"/>
    <n v="430"/>
    <x v="2"/>
    <s v="US"/>
    <s v="USD"/>
    <d v="2015-03-18T12:22:05"/>
    <x v="3116"/>
    <n v="1427890925"/>
    <n v="1426681325"/>
    <b v="0"/>
    <n v="10"/>
    <b v="0"/>
    <s v="theater/spaces"/>
    <n v="0.57333333333333336"/>
    <n v="43"/>
    <s v="theater"/>
    <s v="spaces"/>
  </r>
  <r>
    <s v="Cowes and The Sea"/>
    <s v="Performing Arts workshops, for young people aged 5 -16, exploring how the sea has shaped Cowes as a settlement."/>
    <n v="1000"/>
    <n v="1"/>
    <x v="2"/>
    <s v="GB"/>
    <s v="GBP"/>
    <d v="2016-05-19T08:59:20"/>
    <x v="3117"/>
    <n v="1464354720"/>
    <n v="1463648360"/>
    <b v="0"/>
    <n v="1"/>
    <b v="0"/>
    <s v="theater/spaces"/>
    <n v="1E-3"/>
    <n v="1"/>
    <s v="theater"/>
    <s v="spaces"/>
  </r>
  <r>
    <s v="Garden Eden, theatre, meeting, culture, music, art"/>
    <s v="a magical place for all kind of people, like a fairytaile in all colours"/>
    <n v="500000"/>
    <n v="1550"/>
    <x v="2"/>
    <s v="SE"/>
    <s v="SEK"/>
    <d v="2016-06-13T15:35:23"/>
    <x v="3118"/>
    <n v="1467473723"/>
    <n v="1465832123"/>
    <b v="0"/>
    <n v="2"/>
    <b v="0"/>
    <s v="theater/spaces"/>
    <n v="3.0999999999999999E-3"/>
    <n v="775"/>
    <s v="theater"/>
    <s v="spaces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2-25T01:05:32"/>
    <x v="3119"/>
    <n v="1427414732"/>
    <n v="1424826332"/>
    <b v="0"/>
    <n v="1"/>
    <b v="0"/>
    <s v="theater/spaces"/>
    <n v="5.0000000000000001E-4"/>
    <n v="5"/>
    <s v="theater"/>
    <s v="spaces"/>
  </r>
  <r>
    <s v="Subtropisch zwemparadijs Tropicana"/>
    <s v="Wij willen Tropicana het subtropisch zwemparadijs van Rotterdam op een nieuwe locatie gaan bouwen."/>
    <n v="1300000"/>
    <n v="128"/>
    <x v="2"/>
    <s v="NL"/>
    <s v="EUR"/>
    <d v="2016-03-06T22:36:36"/>
    <x v="3120"/>
    <n v="1462484196"/>
    <n v="1457303796"/>
    <b v="0"/>
    <n v="10"/>
    <b v="0"/>
    <s v="theater/spaces"/>
    <n v="9.8461538461538464E-5"/>
    <n v="12.8"/>
    <s v="theater"/>
    <s v="spaces"/>
  </r>
  <r>
    <s v="Ant Farm Theatre Project (Canceled)"/>
    <s v="I going to build a theatre for a local ant farm so that Ants can put on their theatre productions."/>
    <n v="1500"/>
    <n v="10"/>
    <x v="1"/>
    <s v="CA"/>
    <s v="CAD"/>
    <d v="2014-07-28T16:18:55"/>
    <x v="3121"/>
    <n v="1411748335"/>
    <n v="1406564335"/>
    <b v="0"/>
    <n v="1"/>
    <b v="0"/>
    <s v="theater/spaces"/>
    <n v="6.6666666666666671E-3"/>
    <n v="10"/>
    <s v="theater"/>
    <s v="spaces"/>
  </r>
  <r>
    <s v="be back soon (Canceled)"/>
    <s v="cancelled until further notice"/>
    <n v="199"/>
    <n v="116"/>
    <x v="1"/>
    <s v="US"/>
    <s v="USD"/>
    <d v="2016-11-04T22:22:12"/>
    <x v="3122"/>
    <n v="1478733732"/>
    <n v="1478298132"/>
    <b v="0"/>
    <n v="2"/>
    <b v="0"/>
    <s v="theater/spaces"/>
    <n v="0.58291457286432158"/>
    <n v="58"/>
    <s v="theater"/>
    <s v="spaces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6-09T23:49:58"/>
    <x v="3123"/>
    <n v="1468108198"/>
    <n v="1465516198"/>
    <b v="0"/>
    <n v="348"/>
    <b v="0"/>
    <s v="theater/spaces"/>
    <n v="0.68153600000000003"/>
    <n v="244.8"/>
    <s v="theater"/>
    <s v="spaces"/>
  </r>
  <r>
    <s v="Theater &amp; Arts &amp; Day Care (Canceled)"/>
    <s v="A place where kids/ teens' dreams come true, and one finds there home without sparkly red shoes!"/>
    <n v="800000"/>
    <n v="26"/>
    <x v="1"/>
    <s v="US"/>
    <s v="USD"/>
    <d v="2014-12-04T18:43:21"/>
    <x v="3124"/>
    <n v="1422902601"/>
    <n v="1417718601"/>
    <b v="0"/>
    <n v="4"/>
    <b v="0"/>
    <s v="theater/spaces"/>
    <n v="3.2499999999999997E-5"/>
    <n v="6.5"/>
    <s v="theater"/>
    <s v="spaces"/>
  </r>
  <r>
    <s v="N/A (Canceled)"/>
    <s v="N/A"/>
    <n v="1500000"/>
    <n v="0"/>
    <x v="1"/>
    <s v="US"/>
    <s v="USD"/>
    <d v="2015-12-08T04:57:52"/>
    <x v="3125"/>
    <n v="1452142672"/>
    <n v="1449550672"/>
    <b v="0"/>
    <n v="0"/>
    <b v="0"/>
    <s v="theater/spaces"/>
    <n v="0"/>
    <e v="#DIV/0!"/>
    <s v="theater"/>
    <s v="spaces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2-27T00:26:02"/>
    <x v="3126"/>
    <n v="1459121162"/>
    <n v="1456532762"/>
    <b v="0"/>
    <n v="17"/>
    <b v="0"/>
    <s v="theater/spaces"/>
    <n v="4.1599999999999998E-2"/>
    <n v="61.18"/>
    <s v="theater"/>
    <s v="spaces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1-30T20:33:49"/>
    <x v="3127"/>
    <n v="1425242029"/>
    <n v="1422650029"/>
    <b v="0"/>
    <n v="0"/>
    <b v="0"/>
    <s v="theater/spaces"/>
    <n v="0"/>
    <e v="#DIV/0!"/>
    <s v="theater"/>
    <s v="spaces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2-14T19:49:01"/>
    <x v="3128"/>
    <n v="1489690141"/>
    <n v="1487101741"/>
    <b v="0"/>
    <n v="117"/>
    <b v="0"/>
    <s v="theater/plays"/>
    <n v="1.0860666666666667"/>
    <n v="139.24"/>
    <s v="theater"/>
    <s v="plays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3-09T20:13:39"/>
    <x v="3129"/>
    <n v="1492542819"/>
    <n v="1489090419"/>
    <b v="0"/>
    <n v="1"/>
    <b v="0"/>
    <s v="theater/plays"/>
    <n v="8.0000000000000002E-3"/>
    <n v="10"/>
    <s v="theater"/>
    <s v="plays"/>
  </r>
  <r>
    <s v="MEDEA | A New Vision"/>
    <s v="A shockingly relevant modern take on a 2,000-year-old tragedy that confronts current gender politics."/>
    <n v="10000"/>
    <n v="375"/>
    <x v="3"/>
    <s v="US"/>
    <s v="USD"/>
    <d v="2017-03-14T15:21:56"/>
    <x v="3130"/>
    <n v="1492145940"/>
    <n v="1489504916"/>
    <b v="0"/>
    <n v="4"/>
    <b v="0"/>
    <s v="theater/plays"/>
    <n v="3.7499999999999999E-2"/>
    <n v="93.75"/>
    <s v="theater"/>
    <s v="plays"/>
  </r>
  <r>
    <s v="SNAKE EYES"/>
    <s v="A Staged Reading of &quot;Snake Eyes,&quot; a new play by Alex Rafala"/>
    <n v="4100"/>
    <n v="645"/>
    <x v="3"/>
    <s v="US"/>
    <s v="USD"/>
    <d v="2017-03-09T13:54:05"/>
    <x v="3131"/>
    <n v="1491656045"/>
    <n v="1489067645"/>
    <b v="0"/>
    <n v="12"/>
    <b v="0"/>
    <s v="theater/plays"/>
    <n v="0.15731707317073171"/>
    <n v="53.75"/>
    <s v="theater"/>
    <s v="plays"/>
  </r>
  <r>
    <s v="A Bite of a Snake Play"/>
    <s v="Smells Like Money, Drips Like Honey, Taste Like Mocha, Better Run AWAY"/>
    <n v="30000"/>
    <n v="10"/>
    <x v="3"/>
    <s v="US"/>
    <s v="USD"/>
    <d v="2017-02-20T08:24:20"/>
    <x v="3132"/>
    <n v="1492759460"/>
    <n v="1487579060"/>
    <b v="0"/>
    <n v="1"/>
    <b v="0"/>
    <s v="theater/plays"/>
    <n v="3.3333333333333332E-4"/>
    <n v="10"/>
    <s v="theater"/>
    <s v="plays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2-22T13:33:54"/>
    <x v="3133"/>
    <n v="1490358834"/>
    <n v="1487770434"/>
    <b v="0"/>
    <n v="16"/>
    <b v="0"/>
    <s v="theater/plays"/>
    <n v="1.08"/>
    <n v="33.75"/>
    <s v="theater"/>
    <s v="plays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06T17:16:59"/>
    <x v="3134"/>
    <n v="1490631419"/>
    <n v="1488820619"/>
    <b v="0"/>
    <n v="12"/>
    <b v="0"/>
    <s v="theater/plays"/>
    <n v="0.22500000000000001"/>
    <n v="18.75"/>
    <s v="theater"/>
    <s v="plays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3-13T03:38:41"/>
    <x v="3135"/>
    <n v="1491277121"/>
    <n v="1489376321"/>
    <b v="0"/>
    <n v="7"/>
    <b v="0"/>
    <s v="theater/plays"/>
    <n v="0.20849420849420849"/>
    <n v="23.14"/>
    <s v="theater"/>
    <s v="plays"/>
  </r>
  <r>
    <s v="Heroines"/>
    <s v="Help emberfly theatre put on their first production Heroines and pay our actors and creative team! Follow us @emberflytheatre"/>
    <n v="500"/>
    <n v="639"/>
    <x v="3"/>
    <s v="GB"/>
    <s v="GBP"/>
    <d v="2017-02-23T11:05:54"/>
    <x v="3136"/>
    <n v="1491001140"/>
    <n v="1487847954"/>
    <b v="0"/>
    <n v="22"/>
    <b v="0"/>
    <s v="theater/plays"/>
    <n v="1.278"/>
    <n v="29.05"/>
    <s v="theater"/>
    <s v="plays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d v="2017-03-13T21:14:29"/>
    <x v="3137"/>
    <n v="1493838720"/>
    <n v="1489439669"/>
    <b v="0"/>
    <n v="1"/>
    <b v="0"/>
    <s v="theater/plays"/>
    <n v="3.3333333333333333E-2"/>
    <n v="50"/>
    <s v="theater"/>
    <s v="plays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d v="2017-03-15T15:30:07"/>
    <x v="3138"/>
    <n v="1491233407"/>
    <n v="1489591807"/>
    <b v="0"/>
    <n v="0"/>
    <b v="0"/>
    <s v="theater/plays"/>
    <n v="0"/>
    <e v="#DIV/0!"/>
    <s v="theater"/>
    <s v="plays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2-19T06:29:20"/>
    <x v="3139"/>
    <n v="1490416380"/>
    <n v="1487485760"/>
    <b v="0"/>
    <n v="6"/>
    <b v="0"/>
    <s v="theater/plays"/>
    <n v="5.3999999999999999E-2"/>
    <n v="450"/>
    <s v="theater"/>
    <s v="plays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3-08T17:15:03"/>
    <x v="3140"/>
    <n v="1491581703"/>
    <n v="1488993303"/>
    <b v="0"/>
    <n v="4"/>
    <b v="0"/>
    <s v="theater/plays"/>
    <n v="9.5999999999999992E-3"/>
    <n v="24"/>
    <s v="theater"/>
    <s v="plays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3-06T18:04:48"/>
    <x v="3141"/>
    <n v="1492372800"/>
    <n v="1488823488"/>
    <b v="0"/>
    <n v="8"/>
    <b v="0"/>
    <s v="theater/plays"/>
    <n v="0.51600000000000001"/>
    <n v="32.25"/>
    <s v="theater"/>
    <s v="plays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2-17T12:18:59"/>
    <x v="3142"/>
    <n v="1489922339"/>
    <n v="1487333939"/>
    <b v="0"/>
    <n v="3"/>
    <b v="0"/>
    <s v="theater/plays"/>
    <n v="1.6363636363636365E-2"/>
    <n v="15"/>
    <s v="theater"/>
    <s v="plays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3-14T08:35:56"/>
    <x v="3143"/>
    <n v="1491726956"/>
    <n v="1489480556"/>
    <b v="0"/>
    <n v="0"/>
    <b v="0"/>
    <s v="theater/plays"/>
    <n v="0"/>
    <e v="#DIV/0!"/>
    <s v="theater"/>
    <s v="plays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02T12:55:07"/>
    <x v="3144"/>
    <n v="1489903200"/>
    <n v="1488459307"/>
    <b v="0"/>
    <n v="30"/>
    <b v="0"/>
    <s v="theater/plays"/>
    <n v="0.754"/>
    <n v="251.33"/>
    <s v="theater"/>
    <s v="plays"/>
  </r>
  <r>
    <s v="Arlington's 1st Dinner Theatre"/>
    <s v="Dominion Theatre Company is the first community dinner theatre  to be established in Arlington TX."/>
    <n v="25000"/>
    <n v="0"/>
    <x v="3"/>
    <s v="US"/>
    <s v="USD"/>
    <d v="2017-01-27T00:58:54"/>
    <x v="3145"/>
    <n v="1490659134"/>
    <n v="1485478734"/>
    <b v="0"/>
    <n v="0"/>
    <b v="0"/>
    <s v="theater/plays"/>
    <n v="0"/>
    <e v="#DIV/0!"/>
    <s v="theater"/>
    <s v="plays"/>
  </r>
  <r>
    <s v="SoÃ±Ã© una ciudad amurallada"/>
    <s v="Somos... Podemos... Amamos... Nuestra muralla, nuestra utopÃ­a. Que el amor sea el lÃ­mite"/>
    <n v="50000"/>
    <n v="5250"/>
    <x v="3"/>
    <s v="MX"/>
    <s v="MXN"/>
    <d v="2017-03-02T16:22:46"/>
    <x v="3146"/>
    <n v="1492356166"/>
    <n v="1488471766"/>
    <b v="0"/>
    <n v="12"/>
    <b v="0"/>
    <s v="theater/plays"/>
    <n v="0.105"/>
    <n v="437.5"/>
    <s v="theater"/>
    <s v="plays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09-27T23:15:55"/>
    <x v="3147"/>
    <n v="1415319355"/>
    <n v="1411859755"/>
    <b v="1"/>
    <n v="213"/>
    <b v="1"/>
    <s v="theater/plays"/>
    <n v="1.1752499999999999"/>
    <n v="110.35"/>
    <s v="theater"/>
    <s v="plays"/>
  </r>
  <r>
    <s v="The Aurora Project: A Sci-Fi Epic by Bella Poynton"/>
    <s v="Help fund The Aurora Project, an immersive science fiction epic."/>
    <n v="1800"/>
    <n v="2361"/>
    <x v="0"/>
    <s v="US"/>
    <s v="USD"/>
    <d v="2014-09-09T15:58:04"/>
    <x v="3148"/>
    <n v="1412136000"/>
    <n v="1410278284"/>
    <b v="1"/>
    <n v="57"/>
    <b v="1"/>
    <s v="theater/plays"/>
    <n v="1.3116666666666668"/>
    <n v="41.42"/>
    <s v="theater"/>
    <s v="plays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1-13T00:25:00"/>
    <x v="3149"/>
    <n v="1354845600"/>
    <n v="1352766300"/>
    <b v="1"/>
    <n v="25"/>
    <b v="1"/>
    <s v="theater/plays"/>
    <n v="1.04"/>
    <n v="52"/>
    <s v="theater"/>
    <s v="plays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0-10-27T06:20:03"/>
    <x v="3150"/>
    <n v="1295928000"/>
    <n v="1288160403"/>
    <b v="1"/>
    <n v="104"/>
    <b v="1"/>
    <s v="theater/plays"/>
    <n v="1.01"/>
    <n v="33.99"/>
    <s v="theater"/>
    <s v="plays"/>
  </r>
  <r>
    <s v="&quot;The Holiday Bug&quot; 2014 Puppet Show"/>
    <s v="A Multi-Media Puppet Show, with large cable control puppets to tell a hilarious story for all ages."/>
    <n v="3500"/>
    <n v="3514"/>
    <x v="0"/>
    <s v="US"/>
    <s v="USD"/>
    <d v="2014-08-11T20:09:34"/>
    <x v="3151"/>
    <n v="1410379774"/>
    <n v="1407787774"/>
    <b v="1"/>
    <n v="34"/>
    <b v="1"/>
    <s v="theater/plays"/>
    <n v="1.004"/>
    <n v="103.35"/>
    <s v="theater"/>
    <s v="plays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d v="2013-10-03T20:49:27"/>
    <x v="3152"/>
    <n v="1383425367"/>
    <n v="1380833367"/>
    <b v="1"/>
    <n v="67"/>
    <b v="1"/>
    <s v="theater/plays"/>
    <n v="1.0595454545454546"/>
    <n v="34.79"/>
    <s v="theater"/>
    <s v="plays"/>
  </r>
  <r>
    <s v="Terminator the Second"/>
    <s v="A stage production of Terminator 2: Judgment Day, composed entirely of the words of William Shakespeare"/>
    <n v="3000"/>
    <n v="10067.5"/>
    <x v="0"/>
    <s v="US"/>
    <s v="USD"/>
    <d v="2011-03-31T03:42:17"/>
    <x v="3153"/>
    <n v="1304225940"/>
    <n v="1301542937"/>
    <b v="1"/>
    <n v="241"/>
    <b v="1"/>
    <s v="theater/plays"/>
    <n v="3.3558333333333334"/>
    <n v="41.77"/>
    <s v="theater"/>
    <s v="plays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3-02T21:00:58"/>
    <x v="3154"/>
    <n v="1333310458"/>
    <n v="1330722058"/>
    <b v="1"/>
    <n v="123"/>
    <b v="1"/>
    <s v="theater/plays"/>
    <n v="1.1292857142857142"/>
    <n v="64.27"/>
    <s v="theater"/>
    <s v="plays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1-20T11:58:45"/>
    <x v="3155"/>
    <n v="1356004725"/>
    <n v="1353412725"/>
    <b v="1"/>
    <n v="302"/>
    <b v="1"/>
    <s v="theater/plays"/>
    <n v="1.885046"/>
    <n v="31.21"/>
    <s v="theater"/>
    <s v="plays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4-27T22:52:24"/>
    <x v="3156"/>
    <n v="1338591144"/>
    <n v="1335567144"/>
    <b v="1"/>
    <n v="89"/>
    <b v="1"/>
    <s v="theater/plays"/>
    <n v="1.0181818181818181"/>
    <n v="62.92"/>
    <s v="theater"/>
    <s v="plays"/>
  </r>
  <r>
    <s v="Summer FourPlay"/>
    <s v="Four Directors.  Four One Acts.  Four Genres.  For You."/>
    <n v="4000"/>
    <n v="4040"/>
    <x v="0"/>
    <s v="US"/>
    <s v="USD"/>
    <d v="2014-07-09T18:55:05"/>
    <x v="3157"/>
    <n v="1405746000"/>
    <n v="1404932105"/>
    <b v="1"/>
    <n v="41"/>
    <b v="1"/>
    <s v="theater/plays"/>
    <n v="1.01"/>
    <n v="98.54"/>
    <s v="theater"/>
    <s v="plays"/>
  </r>
  <r>
    <s v="Nursery Crimes"/>
    <s v="A 40s crime-noir play using nursery rhyme characters."/>
    <n v="5000"/>
    <n v="5700"/>
    <x v="0"/>
    <s v="US"/>
    <s v="USD"/>
    <d v="2013-06-22T20:09:12"/>
    <x v="3158"/>
    <n v="1374523752"/>
    <n v="1371931752"/>
    <b v="1"/>
    <n v="69"/>
    <b v="1"/>
    <s v="theater/plays"/>
    <n v="1.1399999999999999"/>
    <n v="82.61"/>
    <s v="theater"/>
    <s v="plays"/>
  </r>
  <r>
    <s v="Waxwing: A New Play"/>
    <s v="WAXWING is an exciting new world premiere of mythic (perhaps even apocalyptic!) proportions."/>
    <n v="1500"/>
    <n v="2002.22"/>
    <x v="0"/>
    <s v="US"/>
    <s v="USD"/>
    <d v="2011-12-07T01:36:01"/>
    <x v="3159"/>
    <n v="1326927600"/>
    <n v="1323221761"/>
    <b v="1"/>
    <n v="52"/>
    <b v="1"/>
    <s v="theater/plays"/>
    <n v="1.3348133333333334"/>
    <n v="38.5"/>
    <s v="theater"/>
    <s v="plays"/>
  </r>
  <r>
    <s v="We Play Chekhov"/>
    <s v="Two stories by Anton Chekhov adapted for the stage and performed back-to-back in a stunning live theatrical performance."/>
    <n v="4500"/>
    <n v="4569"/>
    <x v="0"/>
    <s v="US"/>
    <s v="USD"/>
    <d v="2014-07-21T06:21:27"/>
    <x v="3160"/>
    <n v="1407905940"/>
    <n v="1405923687"/>
    <b v="1"/>
    <n v="57"/>
    <b v="1"/>
    <s v="theater/plays"/>
    <n v="1.0153333333333334"/>
    <n v="80.16"/>
    <s v="theater"/>
    <s v="plays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09-15T12:52:02"/>
    <x v="3161"/>
    <n v="1413377522"/>
    <n v="1410785522"/>
    <b v="1"/>
    <n v="74"/>
    <b v="1"/>
    <s v="theater/plays"/>
    <n v="1.0509999999999999"/>
    <n v="28.41"/>
    <s v="theater"/>
    <s v="plays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d v="2014-06-09T16:27:42"/>
    <x v="3162"/>
    <n v="1404698400"/>
    <n v="1402331262"/>
    <b v="1"/>
    <n v="63"/>
    <b v="1"/>
    <s v="theater/plays"/>
    <n v="1.2715000000000001"/>
    <n v="80.73"/>
    <s v="theater"/>
    <s v="plays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5-16T18:05:25"/>
    <x v="3163"/>
    <n v="1402855525"/>
    <n v="1400263525"/>
    <b v="1"/>
    <n v="72"/>
    <b v="1"/>
    <s v="theater/plays"/>
    <n v="1.1115384615384616"/>
    <n v="200.69"/>
    <s v="theater"/>
    <s v="plays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5-07T19:20:15"/>
    <x v="3164"/>
    <n v="1402341615"/>
    <n v="1399490415"/>
    <b v="1"/>
    <n v="71"/>
    <b v="1"/>
    <s v="theater/plays"/>
    <n v="1.0676000000000001"/>
    <n v="37.590000000000003"/>
    <s v="theater"/>
    <s v="plays"/>
  </r>
  <r>
    <s v="THE MOON PLAY"/>
    <s v="THE MOON PLAY is a new play written by Carolyn Gilliam. The play follows an astronaut on the moon who has lost his reason to explore."/>
    <n v="750"/>
    <n v="1220"/>
    <x v="0"/>
    <s v="US"/>
    <s v="USD"/>
    <d v="2011-04-11T03:49:20"/>
    <x v="3165"/>
    <n v="1304395140"/>
    <n v="1302493760"/>
    <b v="1"/>
    <n v="21"/>
    <b v="1"/>
    <s v="theater/plays"/>
    <n v="1.6266666666666667"/>
    <n v="58.1"/>
    <s v="theater"/>
    <s v="plays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0-28T16:35:53"/>
    <x v="3166"/>
    <n v="1416988740"/>
    <n v="1414514153"/>
    <b v="1"/>
    <n v="930"/>
    <b v="1"/>
    <s v="theater/plays"/>
    <n v="1.6022808571428573"/>
    <n v="60.3"/>
    <s v="theater"/>
    <s v="plays"/>
  </r>
  <r>
    <s v="Destiny is Judd Nelson: a new play at FringeNYC"/>
    <s v="What is destiny? Explore it with us this August at FringeNYC."/>
    <n v="3000"/>
    <n v="3485"/>
    <x v="0"/>
    <s v="US"/>
    <s v="USD"/>
    <d v="2014-07-19T04:13:01"/>
    <x v="3167"/>
    <n v="1406952781"/>
    <n v="1405743181"/>
    <b v="1"/>
    <n v="55"/>
    <b v="1"/>
    <s v="theater/plays"/>
    <n v="1.1616666666666666"/>
    <n v="63.36"/>
    <s v="theater"/>
    <s v="plays"/>
  </r>
  <r>
    <s v="Cosmicomics"/>
    <s v="A dazzling aerial show that brings to life the whimsical and romantic short stories of beloved fantasy author Italo Calvino."/>
    <n v="2500"/>
    <n v="3105"/>
    <x v="0"/>
    <s v="US"/>
    <s v="USD"/>
    <d v="2014-05-13T02:32:33"/>
    <x v="3168"/>
    <n v="1402696800"/>
    <n v="1399948353"/>
    <b v="1"/>
    <n v="61"/>
    <b v="1"/>
    <s v="theater/plays"/>
    <n v="1.242"/>
    <n v="50.9"/>
    <s v="theater"/>
    <s v="plays"/>
  </r>
  <r>
    <s v="The Window"/>
    <s v="We're bringing The Window to the Cherry Lane Theater in January 2014."/>
    <n v="8000"/>
    <n v="8241"/>
    <x v="0"/>
    <s v="US"/>
    <s v="USD"/>
    <d v="2013-11-13T17:42:41"/>
    <x v="3169"/>
    <n v="1386910740"/>
    <n v="1384364561"/>
    <b v="1"/>
    <n v="82"/>
    <b v="1"/>
    <s v="theater/plays"/>
    <n v="1.030125"/>
    <n v="100.5"/>
    <s v="theater"/>
    <s v="plays"/>
  </r>
  <r>
    <s v="Ain't She Brave FringeNYC 2014 Project"/>
    <s v="An emotionally-charged journey through the history of black women in America told in reverse."/>
    <n v="2000"/>
    <n v="2245"/>
    <x v="0"/>
    <s v="US"/>
    <s v="USD"/>
    <d v="2014-05-30T01:55:44"/>
    <x v="3170"/>
    <n v="1404273600"/>
    <n v="1401414944"/>
    <b v="1"/>
    <n v="71"/>
    <b v="1"/>
    <s v="theater/plays"/>
    <n v="1.1225000000000001"/>
    <n v="31.62"/>
    <s v="theater"/>
    <s v="plays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4-06T14:35:58"/>
    <x v="3171"/>
    <n v="1462545358"/>
    <n v="1459953358"/>
    <b v="1"/>
    <n v="117"/>
    <b v="1"/>
    <s v="theater/plays"/>
    <n v="1.0881428571428571"/>
    <n v="65.099999999999994"/>
    <s v="theater"/>
    <s v="plays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1-15T17:31:08"/>
    <x v="3172"/>
    <n v="1329240668"/>
    <n v="1326648668"/>
    <b v="1"/>
    <n v="29"/>
    <b v="1"/>
    <s v="theater/plays"/>
    <n v="1.1499999999999999"/>
    <n v="79.31"/>
    <s v="theater"/>
    <s v="plays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8-27T21:04:52"/>
    <x v="3173"/>
    <n v="1411765492"/>
    <n v="1409173492"/>
    <b v="1"/>
    <n v="74"/>
    <b v="1"/>
    <s v="theater/plays"/>
    <n v="1.03"/>
    <n v="139.19"/>
    <s v="theater"/>
    <s v="plays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11T20:45:08"/>
    <x v="3174"/>
    <n v="1408999508"/>
    <n v="1407789908"/>
    <b v="1"/>
    <n v="23"/>
    <b v="1"/>
    <s v="theater/plays"/>
    <n v="1.0113333333333334"/>
    <n v="131.91"/>
    <s v="theater"/>
    <s v="plays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d v="2010-12-19T21:17:07"/>
    <x v="3175"/>
    <n v="1297977427"/>
    <n v="1292793427"/>
    <b v="1"/>
    <n v="60"/>
    <b v="1"/>
    <s v="theater/plays"/>
    <n v="1.0955999999999999"/>
    <n v="91.3"/>
    <s v="theater"/>
    <s v="plays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7-22T22:20:31"/>
    <x v="3176"/>
    <n v="1376838000"/>
    <n v="1374531631"/>
    <b v="1"/>
    <n v="55"/>
    <b v="1"/>
    <s v="theater/plays"/>
    <n v="1.148421052631579"/>
    <n v="39.67"/>
    <s v="theater"/>
    <s v="plays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5-22T16:00:09"/>
    <x v="3177"/>
    <n v="1403366409"/>
    <n v="1400774409"/>
    <b v="1"/>
    <n v="51"/>
    <b v="1"/>
    <s v="theater/plays"/>
    <n v="1.1739999999999999"/>
    <n v="57.55"/>
    <s v="theater"/>
    <s v="plays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6-16T14:31:15"/>
    <x v="3178"/>
    <n v="1405521075"/>
    <n v="1402929075"/>
    <b v="1"/>
    <n v="78"/>
    <b v="1"/>
    <s v="theater/plays"/>
    <n v="1.7173333333333334"/>
    <n v="33.03"/>
    <s v="theater"/>
    <s v="plays"/>
  </r>
  <r>
    <s v="I Do Wonder"/>
    <s v="A Sci-fi play in several vignettes that will narrate an alternate history in the mid-20th century."/>
    <n v="4200"/>
    <n v="4794.82"/>
    <x v="0"/>
    <s v="US"/>
    <s v="USD"/>
    <d v="2013-04-11T16:51:11"/>
    <x v="3179"/>
    <n v="1367859071"/>
    <n v="1365699071"/>
    <b v="1"/>
    <n v="62"/>
    <b v="1"/>
    <s v="theater/plays"/>
    <n v="1.1416238095238094"/>
    <n v="77.34"/>
    <s v="theater"/>
    <s v="plays"/>
  </r>
  <r>
    <s v="Glass Mountain: An Original Fairytale"/>
    <s v="A new tale of witches, fairies, cat-hunters and and bone-boilers from London theatre company Broken Glass."/>
    <n v="1200"/>
    <n v="1437"/>
    <x v="0"/>
    <s v="GB"/>
    <s v="GBP"/>
    <d v="2014-05-21T09:54:09"/>
    <x v="3180"/>
    <n v="1403258049"/>
    <n v="1400666049"/>
    <b v="1"/>
    <n v="45"/>
    <b v="1"/>
    <s v="theater/plays"/>
    <n v="1.1975"/>
    <n v="31.93"/>
    <s v="theater"/>
    <s v="plays"/>
  </r>
  <r>
    <s v="ENDURING SONG"/>
    <s v="ENDURING SONG by award-winning Bear Trap Theatre, is a sweeping historical epic about love, loss and family set in the First Crusade."/>
    <n v="500"/>
    <n v="545"/>
    <x v="0"/>
    <s v="GB"/>
    <s v="GBP"/>
    <d v="2014-05-20T07:26:27"/>
    <x v="3181"/>
    <n v="1402848000"/>
    <n v="1400570787"/>
    <b v="1"/>
    <n v="15"/>
    <b v="1"/>
    <s v="theater/plays"/>
    <n v="1.0900000000000001"/>
    <n v="36.33"/>
    <s v="theater"/>
    <s v="plays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1-12-06T22:47:01"/>
    <x v="3182"/>
    <n v="1328029200"/>
    <n v="1323211621"/>
    <b v="1"/>
    <n v="151"/>
    <b v="1"/>
    <s v="theater/plays"/>
    <n v="1.0088571428571429"/>
    <n v="46.77"/>
    <s v="theater"/>
    <s v="plays"/>
  </r>
  <r>
    <s v="The Seagull on The River"/>
    <s v="Anton Chekhov's The Seagull. An outdoor Amphitheater in Manhattan. Trees. A River. Daybreak."/>
    <n v="2500"/>
    <n v="2725"/>
    <x v="0"/>
    <s v="US"/>
    <s v="USD"/>
    <d v="2013-08-05T19:04:29"/>
    <x v="3183"/>
    <n v="1377284669"/>
    <n v="1375729469"/>
    <b v="1"/>
    <n v="68"/>
    <b v="1"/>
    <s v="theater/plays"/>
    <n v="1.0900000000000001"/>
    <n v="40.07"/>
    <s v="theater"/>
    <s v="plays"/>
  </r>
  <r>
    <s v="Equus at Frenetic Theatre"/>
    <s v="Equus is the story of a psychiatrist treating a teenaged boy who blinds six horses with a metal spike."/>
    <n v="4300"/>
    <n v="4610"/>
    <x v="0"/>
    <s v="US"/>
    <s v="USD"/>
    <d v="2014-06-01T23:50:31"/>
    <x v="3184"/>
    <n v="1404258631"/>
    <n v="1401666631"/>
    <b v="1"/>
    <n v="46"/>
    <b v="1"/>
    <s v="theater/plays"/>
    <n v="1.0720930232558139"/>
    <n v="100.22"/>
    <s v="theater"/>
    <s v="plays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09T23:27:21"/>
    <x v="3185"/>
    <n v="1405553241"/>
    <n v="1404948441"/>
    <b v="1"/>
    <n v="24"/>
    <b v="1"/>
    <s v="theater/plays"/>
    <n v="1"/>
    <n v="41.67"/>
    <s v="theater"/>
    <s v="plays"/>
  </r>
  <r>
    <s v="Honest"/>
    <s v="Honest is an exciting and dark new play by Bristol based writer Alice Nicholas, touring the South of England and London this October."/>
    <n v="3200"/>
    <n v="3270"/>
    <x v="0"/>
    <s v="GB"/>
    <s v="GBP"/>
    <d v="2014-08-17T22:10:38"/>
    <x v="3186"/>
    <n v="1410901200"/>
    <n v="1408313438"/>
    <b v="1"/>
    <n v="70"/>
    <b v="1"/>
    <s v="theater/plays"/>
    <n v="1.0218750000000001"/>
    <n v="46.71"/>
    <s v="theater"/>
    <s v="plays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7-15T15:59:33"/>
    <x v="3187"/>
    <n v="1407167973"/>
    <n v="1405439973"/>
    <b v="1"/>
    <n v="244"/>
    <b v="1"/>
    <s v="theater/plays"/>
    <n v="1.1629333333333334"/>
    <n v="71.489999999999995"/>
    <s v="theater"/>
    <s v="plays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5-20T09:58:22"/>
    <x v="3188"/>
    <n v="1433930302"/>
    <n v="1432115902"/>
    <b v="0"/>
    <n v="9"/>
    <b v="0"/>
    <s v="theater/musical"/>
    <n v="0.65"/>
    <n v="14.44"/>
    <s v="theater"/>
    <s v="musical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4-24T08:18:52"/>
    <x v="3189"/>
    <n v="1432455532"/>
    <n v="1429863532"/>
    <b v="0"/>
    <n v="19"/>
    <b v="0"/>
    <s v="theater/musical"/>
    <n v="0.12327272727272727"/>
    <n v="356.84"/>
    <s v="theater"/>
    <s v="musical"/>
  </r>
  <r>
    <s v="Call It A Day Productions - THE LIFE"/>
    <s v="Call It A Day Productions is putting on their first full production in December and every little bit helps!"/>
    <n v="4000"/>
    <n v="0"/>
    <x v="2"/>
    <s v="CA"/>
    <s v="CAD"/>
    <d v="2016-11-09T03:37:55"/>
    <x v="3190"/>
    <n v="1481258275"/>
    <n v="1478662675"/>
    <b v="0"/>
    <n v="0"/>
    <b v="0"/>
    <s v="theater/musical"/>
    <n v="0"/>
    <e v="#DIV/0!"/>
    <s v="theater"/>
    <s v="musical"/>
  </r>
  <r>
    <s v="Decree 770: Europa"/>
    <s v="A brand new musical about the ban of contraception and abortion in Romania and the revolution that ended it all in 1989."/>
    <n v="3750"/>
    <n v="151"/>
    <x v="2"/>
    <s v="US"/>
    <s v="USD"/>
    <d v="2016-06-17T18:07:49"/>
    <x v="3191"/>
    <n v="1471370869"/>
    <n v="1466186869"/>
    <b v="0"/>
    <n v="4"/>
    <b v="0"/>
    <s v="theater/musical"/>
    <n v="4.0266666666666666E-2"/>
    <n v="37.75"/>
    <s v="theater"/>
    <s v="musical"/>
  </r>
  <r>
    <s v="Arts in Conflict"/>
    <s v="This project challenges social issues affecting young people in areas of deprivation within the Belfast area (Northern Ireland)."/>
    <n v="10000"/>
    <n v="102"/>
    <x v="2"/>
    <s v="GB"/>
    <s v="GBP"/>
    <d v="2015-01-14T22:34:19"/>
    <x v="3192"/>
    <n v="1425160800"/>
    <n v="1421274859"/>
    <b v="0"/>
    <n v="8"/>
    <b v="0"/>
    <s v="theater/musical"/>
    <n v="1.0200000000000001E-2"/>
    <n v="12.75"/>
    <s v="theater"/>
    <s v="musical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1-06T23:14:16"/>
    <x v="3193"/>
    <n v="1424474056"/>
    <n v="1420586056"/>
    <b v="0"/>
    <n v="24"/>
    <b v="0"/>
    <s v="theater/musical"/>
    <n v="0.1174"/>
    <n v="24.46"/>
    <s v="theater"/>
    <s v="musical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6-27T01:29:58"/>
    <x v="3194"/>
    <n v="1437960598"/>
    <n v="1435368598"/>
    <b v="0"/>
    <n v="0"/>
    <b v="0"/>
    <s v="theater/musical"/>
    <n v="0"/>
    <e v="#DIV/0!"/>
    <s v="theater"/>
    <s v="musical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d v="2015-01-13T14:15:42"/>
    <x v="3195"/>
    <n v="1423750542"/>
    <n v="1421158542"/>
    <b v="0"/>
    <n v="39"/>
    <b v="0"/>
    <s v="theater/musical"/>
    <n v="0.59142857142857141"/>
    <n v="53.08"/>
    <s v="theater"/>
    <s v="musical"/>
  </r>
  <r>
    <s v="Our Modern Lives"/>
    <s v="Help five college students as they journey to bring their groundbreaking new musical &quot;Our Modern Lives&quot; to Broadway!"/>
    <n v="3000000"/>
    <n v="1800"/>
    <x v="2"/>
    <s v="US"/>
    <s v="USD"/>
    <d v="2015-06-02T14:21:15"/>
    <x v="3196"/>
    <n v="1438437600"/>
    <n v="1433254875"/>
    <b v="0"/>
    <n v="6"/>
    <b v="0"/>
    <s v="theater/musical"/>
    <n v="5.9999999999999995E-4"/>
    <n v="300"/>
    <s v="theater"/>
    <s v="musical"/>
  </r>
  <r>
    <s v="Mirror, mirror on the wall"/>
    <s v="This years most important stage project for young artists in our region. www.ungespor.no"/>
    <n v="10000"/>
    <n v="1145"/>
    <x v="2"/>
    <s v="NO"/>
    <s v="NOK"/>
    <d v="2015-01-05T11:50:18"/>
    <x v="3197"/>
    <n v="1423050618"/>
    <n v="1420458618"/>
    <b v="0"/>
    <n v="4"/>
    <b v="0"/>
    <s v="theater/musical"/>
    <n v="0.1145"/>
    <n v="286.25"/>
    <s v="theater"/>
    <s v="musical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1-09T10:11:17"/>
    <x v="3198"/>
    <n v="1424081477"/>
    <n v="1420798277"/>
    <b v="0"/>
    <n v="3"/>
    <b v="0"/>
    <s v="theater/musical"/>
    <n v="3.6666666666666666E-3"/>
    <n v="36.67"/>
    <s v="theater"/>
    <s v="musical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8-07T18:16:58"/>
    <x v="3199"/>
    <n v="1410037200"/>
    <n v="1407435418"/>
    <b v="0"/>
    <n v="53"/>
    <b v="0"/>
    <s v="theater/musical"/>
    <n v="0.52159999999999995"/>
    <n v="49.21"/>
    <s v="theater"/>
    <s v="musical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3-31T07:41:41"/>
    <x v="3200"/>
    <n v="1461994440"/>
    <n v="1459410101"/>
    <b v="0"/>
    <n v="1"/>
    <b v="0"/>
    <s v="theater/musical"/>
    <n v="2.0000000000000002E-5"/>
    <n v="1"/>
    <s v="theater"/>
    <s v="musical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10T18:24:37"/>
    <x v="3201"/>
    <n v="1409509477"/>
    <n v="1407695077"/>
    <b v="0"/>
    <n v="2"/>
    <b v="0"/>
    <s v="theater/musical"/>
    <n v="1.2500000000000001E-2"/>
    <n v="12.5"/>
    <s v="theater"/>
    <s v="musical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0-16T20:29:06"/>
    <x v="3202"/>
    <n v="1450072740"/>
    <n v="1445027346"/>
    <b v="0"/>
    <n v="25"/>
    <b v="0"/>
    <s v="theater/musical"/>
    <n v="0.54520000000000002"/>
    <n v="109.04"/>
    <s v="theater"/>
    <s v="musical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8-26T23:43:42"/>
    <x v="3203"/>
    <n v="1443224622"/>
    <n v="1440632622"/>
    <b v="0"/>
    <n v="6"/>
    <b v="0"/>
    <s v="theater/musical"/>
    <n v="0.25"/>
    <n v="41.67"/>
    <s v="theater"/>
    <s v="musical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6-17T16:27:59"/>
    <x v="3204"/>
    <n v="1437149640"/>
    <n v="1434558479"/>
    <b v="0"/>
    <n v="0"/>
    <b v="0"/>
    <s v="theater/musical"/>
    <n v="0"/>
    <e v="#DIV/0!"/>
    <s v="theater"/>
    <s v="musical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4-01T08:59:32"/>
    <x v="3205"/>
    <n v="1430470772"/>
    <n v="1427878772"/>
    <b v="0"/>
    <n v="12"/>
    <b v="0"/>
    <s v="theater/musical"/>
    <n v="3.4125000000000003E-2"/>
    <n v="22.75"/>
    <s v="theater"/>
    <s v="musical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8-20T06:37:31"/>
    <x v="3206"/>
    <n v="1442644651"/>
    <n v="1440052651"/>
    <b v="0"/>
    <n v="0"/>
    <b v="0"/>
    <s v="theater/musical"/>
    <n v="0"/>
    <e v="#DIV/0!"/>
    <s v="theater"/>
    <s v="musical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2-22T06:40:07"/>
    <x v="3207"/>
    <n v="1429767607"/>
    <n v="1424587207"/>
    <b v="0"/>
    <n v="36"/>
    <b v="0"/>
    <s v="theater/musical"/>
    <n v="0.46363636363636362"/>
    <n v="70.83"/>
    <s v="theater"/>
    <s v="musical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07T14:31:17"/>
    <x v="3208"/>
    <n v="1406557877"/>
    <n v="1404743477"/>
    <b v="1"/>
    <n v="82"/>
    <b v="1"/>
    <s v="theater/plays"/>
    <n v="1.0349999999999999"/>
    <n v="63.11"/>
    <s v="theater"/>
    <s v="plays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5-19T15:17:38"/>
    <x v="3209"/>
    <n v="1403305200"/>
    <n v="1400512658"/>
    <b v="1"/>
    <n v="226"/>
    <b v="1"/>
    <s v="theater/plays"/>
    <n v="1.1932315789473684"/>
    <n v="50.16"/>
    <s v="theater"/>
    <s v="plays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4-14T22:28:39"/>
    <x v="3210"/>
    <n v="1338523140"/>
    <n v="1334442519"/>
    <b v="1"/>
    <n v="60"/>
    <b v="1"/>
    <s v="theater/plays"/>
    <n v="1.2576666666666667"/>
    <n v="62.88"/>
    <s v="theater"/>
    <s v="plays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7-14T14:04:40"/>
    <x v="3211"/>
    <n v="1408068000"/>
    <n v="1405346680"/>
    <b v="1"/>
    <n v="322"/>
    <b v="1"/>
    <s v="theater/plays"/>
    <n v="1.1974347826086957"/>
    <n v="85.53"/>
    <s v="theater"/>
    <s v="plays"/>
  </r>
  <r>
    <s v="Campo Maldito"/>
    <s v="Help us bring our production of Campo Maldito to New York AND San Francisco!"/>
    <n v="4000"/>
    <n v="5050"/>
    <x v="0"/>
    <s v="US"/>
    <s v="USD"/>
    <d v="2014-07-09T19:05:51"/>
    <x v="3212"/>
    <n v="1407524751"/>
    <n v="1404932751"/>
    <b v="1"/>
    <n v="94"/>
    <b v="1"/>
    <s v="theater/plays"/>
    <n v="1.2625"/>
    <n v="53.72"/>
    <s v="theater"/>
    <s v="plays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6-16T18:19:19"/>
    <x v="3213"/>
    <n v="1437934759"/>
    <n v="1434478759"/>
    <b v="1"/>
    <n v="47"/>
    <b v="1"/>
    <s v="theater/plays"/>
    <n v="1.0011666666666668"/>
    <n v="127.81"/>
    <s v="theater"/>
    <s v="plays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5-11-29T19:01:13"/>
    <x v="3214"/>
    <n v="1452038100"/>
    <n v="1448823673"/>
    <b v="1"/>
    <n v="115"/>
    <b v="1"/>
    <s v="theater/plays"/>
    <n v="1.0213333333333334"/>
    <n v="106.57"/>
    <s v="theater"/>
    <s v="plays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8-03T15:57:51"/>
    <x v="3215"/>
    <n v="1441857540"/>
    <n v="1438617471"/>
    <b v="1"/>
    <n v="134"/>
    <b v="1"/>
    <s v="theater/plays"/>
    <n v="1.0035142857142858"/>
    <n v="262.11"/>
    <s v="theater"/>
    <s v="plays"/>
  </r>
  <r>
    <s v="BRUTE"/>
    <s v="Brute (winner of the 2015 IdeasTap Underbelly Award) is new writing based on the true story of a rather twisted, horrible schoolgirl."/>
    <n v="2000"/>
    <n v="2001"/>
    <x v="0"/>
    <s v="GB"/>
    <s v="GBP"/>
    <d v="2015-06-10T11:06:11"/>
    <x v="3216"/>
    <n v="1436625000"/>
    <n v="1433934371"/>
    <b v="1"/>
    <n v="35"/>
    <b v="1"/>
    <s v="theater/plays"/>
    <n v="1.0004999999999999"/>
    <n v="57.17"/>
    <s v="theater"/>
    <s v="plays"/>
  </r>
  <r>
    <s v="Wake Up Call @ IRT Theater"/>
    <s v="Wake Up Call is a comedic play about a group of hotel employees working on Christmas Eve."/>
    <n v="4500"/>
    <n v="5221"/>
    <x v="0"/>
    <s v="US"/>
    <s v="USD"/>
    <d v="2016-10-05T13:06:24"/>
    <x v="3217"/>
    <n v="1478264784"/>
    <n v="1475672784"/>
    <b v="1"/>
    <n v="104"/>
    <b v="1"/>
    <s v="theater/plays"/>
    <n v="1.1602222222222223"/>
    <n v="50.2"/>
    <s v="theater"/>
    <s v="plays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1-28T00:03:06"/>
    <x v="3218"/>
    <n v="1419984000"/>
    <n v="1417132986"/>
    <b v="1"/>
    <n v="184"/>
    <b v="1"/>
    <s v="theater/plays"/>
    <n v="1.0209999999999999"/>
    <n v="66.59"/>
    <s v="theater"/>
    <s v="plays"/>
  </r>
  <r>
    <s v="Eyes Closed - The First In-Dream Theater Experience"/>
    <s v="Eyes Closed is a collaborative play and docudrama about New Yorkers and their dreams."/>
    <n v="20000"/>
    <n v="20022"/>
    <x v="0"/>
    <s v="US"/>
    <s v="USD"/>
    <d v="2015-02-15T23:35:47"/>
    <x v="3219"/>
    <n v="1427063747"/>
    <n v="1424043347"/>
    <b v="1"/>
    <n v="119"/>
    <b v="1"/>
    <s v="theater/plays"/>
    <n v="1.0011000000000001"/>
    <n v="168.25"/>
    <s v="theater"/>
    <s v="plays"/>
  </r>
  <r>
    <s v="Burners"/>
    <s v="A sci-fi thriller for the stage opening March 10 in Los Angeles."/>
    <n v="15000"/>
    <n v="15126"/>
    <x v="0"/>
    <s v="US"/>
    <s v="USD"/>
    <d v="2017-02-06T20:00:04"/>
    <x v="3220"/>
    <n v="1489352400"/>
    <n v="1486411204"/>
    <b v="1"/>
    <n v="59"/>
    <b v="1"/>
    <s v="theater/plays"/>
    <n v="1.0084"/>
    <n v="256.37"/>
    <s v="theater"/>
    <s v="plays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5-31T16:43:23"/>
    <x v="3221"/>
    <n v="1436114603"/>
    <n v="1433090603"/>
    <b v="1"/>
    <n v="113"/>
    <b v="1"/>
    <s v="theater/plays"/>
    <n v="1.0342499999999999"/>
    <n v="36.61"/>
    <s v="theater"/>
    <s v="plays"/>
  </r>
  <r>
    <s v="Shakespeare in ASL - and FREE for everyone"/>
    <s v="Shakespeare's classic re-imagined as a spoken and signed production for deaf and hearing audiences"/>
    <n v="2500"/>
    <n v="3120"/>
    <x v="0"/>
    <s v="US"/>
    <s v="USD"/>
    <d v="2015-09-23T13:58:17"/>
    <x v="3222"/>
    <n v="1445722140"/>
    <n v="1443016697"/>
    <b v="1"/>
    <n v="84"/>
    <b v="1"/>
    <s v="theater/plays"/>
    <n v="1.248"/>
    <n v="37.14"/>
    <s v="theater"/>
    <s v="plays"/>
  </r>
  <r>
    <s v="Good People by David Lindsay-Abaire at Waterfront Playhouse"/>
    <s v="Bringing David Lindsay-Abaire's award-winning story of our times to the East Bay."/>
    <n v="3100"/>
    <n v="3395"/>
    <x v="0"/>
    <s v="US"/>
    <s v="USD"/>
    <d v="2015-07-21T20:02:56"/>
    <x v="3223"/>
    <n v="1440100976"/>
    <n v="1437508976"/>
    <b v="1"/>
    <n v="74"/>
    <b v="1"/>
    <s v="theater/plays"/>
    <n v="1.0951612903225807"/>
    <n v="45.88"/>
    <s v="theater"/>
    <s v="plays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6-11-23T20:25:13"/>
    <x v="3224"/>
    <n v="1484024400"/>
    <n v="1479932713"/>
    <b v="1"/>
    <n v="216"/>
    <b v="1"/>
    <s v="theater/plays"/>
    <n v="1.0203333333333333"/>
    <n v="141.71"/>
    <s v="theater"/>
    <s v="plays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5-13T13:25:38"/>
    <x v="3225"/>
    <n v="1464987600"/>
    <n v="1463145938"/>
    <b v="1"/>
    <n v="39"/>
    <b v="1"/>
    <s v="theater/plays"/>
    <n v="1.0235000000000001"/>
    <n v="52.49"/>
    <s v="theater"/>
    <s v="plays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09-30T14:00:12"/>
    <x v="3226"/>
    <n v="1446213612"/>
    <n v="1443621612"/>
    <b v="1"/>
    <n v="21"/>
    <b v="1"/>
    <s v="theater/plays"/>
    <n v="1.0416666666666667"/>
    <n v="59.52"/>
    <s v="theater"/>
    <s v="plays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6-12-18T21:10:36"/>
    <x v="3227"/>
    <n v="1484687436"/>
    <n v="1482095436"/>
    <b v="0"/>
    <n v="30"/>
    <b v="1"/>
    <s v="theater/plays"/>
    <n v="1.25"/>
    <n v="50"/>
    <s v="theater"/>
    <s v="plays"/>
  </r>
  <r>
    <s v="Hear Me Roar: A Season of Powerful Women"/>
    <s v="A Season of Powerful Women. A Season of Defiance."/>
    <n v="7000"/>
    <n v="7164"/>
    <x v="0"/>
    <s v="US"/>
    <s v="USD"/>
    <d v="2015-11-15T17:01:24"/>
    <x v="3228"/>
    <n v="1450328340"/>
    <n v="1447606884"/>
    <b v="1"/>
    <n v="37"/>
    <b v="1"/>
    <s v="theater/plays"/>
    <n v="1.0234285714285714"/>
    <n v="193.62"/>
    <s v="theater"/>
    <s v="plays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0-21T06:59:58"/>
    <x v="3229"/>
    <n v="1416470398"/>
    <n v="1413874798"/>
    <b v="1"/>
    <n v="202"/>
    <b v="1"/>
    <s v="theater/plays"/>
    <n v="1.0786500000000001"/>
    <n v="106.8"/>
    <s v="theater"/>
    <s v="plays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09-16T04:02:06"/>
    <x v="3230"/>
    <n v="1412135940"/>
    <n v="1410840126"/>
    <b v="1"/>
    <n v="37"/>
    <b v="1"/>
    <s v="theater/plays"/>
    <n v="1.0988461538461538"/>
    <n v="77.22"/>
    <s v="theater"/>
    <s v="plays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3-17T22:39:07"/>
    <x v="3231"/>
    <n v="1460846347"/>
    <n v="1458254347"/>
    <b v="0"/>
    <n v="28"/>
    <b v="1"/>
    <s v="theater/plays"/>
    <n v="1.61"/>
    <n v="57.5"/>
    <s v="theater"/>
    <s v="plays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4-03T19:31:57"/>
    <x v="3232"/>
    <n v="1462334340"/>
    <n v="1459711917"/>
    <b v="1"/>
    <n v="26"/>
    <b v="1"/>
    <s v="theater/plays"/>
    <n v="1.3120000000000001"/>
    <n v="50.46"/>
    <s v="theater"/>
    <s v="plays"/>
  </r>
  <r>
    <s v="64 Squares"/>
    <s v="64 Squares is an autobiographical one-man exploration of the internal chess game played to reconcile relationships."/>
    <n v="5000"/>
    <n v="5940"/>
    <x v="0"/>
    <s v="US"/>
    <s v="USD"/>
    <d v="2017-01-31T19:19:15"/>
    <x v="3233"/>
    <n v="1488482355"/>
    <n v="1485890355"/>
    <b v="0"/>
    <n v="61"/>
    <b v="1"/>
    <s v="theater/plays"/>
    <n v="1.1879999999999999"/>
    <n v="97.38"/>
    <s v="theater"/>
    <s v="plays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6-12-30T18:56:48"/>
    <x v="3234"/>
    <n v="1485991860"/>
    <n v="1483124208"/>
    <b v="0"/>
    <n v="115"/>
    <b v="1"/>
    <s v="theater/plays"/>
    <n v="1.0039275000000001"/>
    <n v="34.92"/>
    <s v="theater"/>
    <s v="plays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6-01T08:20:51"/>
    <x v="3235"/>
    <n v="1467361251"/>
    <n v="1464769251"/>
    <b v="1"/>
    <n v="181"/>
    <b v="1"/>
    <s v="theater/plays"/>
    <n v="1.0320666666666667"/>
    <n v="85.53"/>
    <s v="theater"/>
    <s v="plays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1-28T22:00:33"/>
    <x v="3236"/>
    <n v="1482962433"/>
    <n v="1480370433"/>
    <b v="0"/>
    <n v="110"/>
    <b v="1"/>
    <s v="theater/plays"/>
    <n v="1.006"/>
    <n v="182.91"/>
    <s v="theater"/>
    <s v="plays"/>
  </r>
  <r>
    <s v="Celebrating 20 years of The 24 Hour Plays around the world!"/>
    <s v="An annual campaign supporting our intensive for artists 25 and under."/>
    <n v="35000"/>
    <n v="35275.64"/>
    <x v="0"/>
    <s v="US"/>
    <s v="USD"/>
    <d v="2015-09-05T11:23:04"/>
    <x v="3237"/>
    <n v="1443499140"/>
    <n v="1441452184"/>
    <b v="1"/>
    <n v="269"/>
    <b v="1"/>
    <s v="theater/plays"/>
    <n v="1.0078754285714286"/>
    <n v="131.13999999999999"/>
    <s v="theater"/>
    <s v="plays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6-01T12:14:58"/>
    <x v="3238"/>
    <n v="1435752898"/>
    <n v="1433160898"/>
    <b v="1"/>
    <n v="79"/>
    <b v="1"/>
    <s v="theater/plays"/>
    <n v="1.1232142857142857"/>
    <n v="39.81"/>
    <s v="theater"/>
    <s v="plays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01T02:08:13"/>
    <x v="3239"/>
    <n v="1445817540"/>
    <n v="1443665293"/>
    <b v="1"/>
    <n v="104"/>
    <b v="1"/>
    <s v="theater/plays"/>
    <n v="1.0591914022517912"/>
    <n v="59.7"/>
    <s v="theater"/>
    <s v="plays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1-19T16:39:08"/>
    <x v="3240"/>
    <n v="1487286000"/>
    <n v="1484843948"/>
    <b v="0"/>
    <n v="34"/>
    <b v="1"/>
    <s v="theater/plays"/>
    <n v="1.0056666666666667"/>
    <n v="88.74"/>
    <s v="theater"/>
    <s v="plays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09-11T07:47:50"/>
    <x v="3241"/>
    <n v="1413269940"/>
    <n v="1410421670"/>
    <b v="1"/>
    <n v="167"/>
    <b v="1"/>
    <s v="theater/plays"/>
    <n v="1.1530588235294117"/>
    <n v="58.69"/>
    <s v="theater"/>
    <s v="plays"/>
  </r>
  <r>
    <s v="First Day Off in a Long Time by Brian Finkelstein"/>
    <s v="First Day Off in a Long Time is a comedy show...            _x000a_About suicide."/>
    <n v="10000"/>
    <n v="12730.42"/>
    <x v="0"/>
    <s v="US"/>
    <s v="USD"/>
    <d v="2014-08-20T18:08:12"/>
    <x v="3242"/>
    <n v="1411150092"/>
    <n v="1408558092"/>
    <b v="1"/>
    <n v="183"/>
    <b v="1"/>
    <s v="theater/plays"/>
    <n v="1.273042"/>
    <n v="69.569999999999993"/>
    <s v="theater"/>
    <s v="plays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d v="2015-09-15T02:19:22"/>
    <x v="3243"/>
    <n v="1444348800"/>
    <n v="1442283562"/>
    <b v="1"/>
    <n v="71"/>
    <b v="1"/>
    <s v="theater/plays"/>
    <n v="1.028375"/>
    <n v="115.87"/>
    <s v="theater"/>
    <s v="plays"/>
  </r>
  <r>
    <s v="'Time Please'"/>
    <s v="'Time Please' is a black comedy set in a failing public house in a run-down part of town, where things are about to get messy."/>
    <n v="1600"/>
    <n v="1647"/>
    <x v="0"/>
    <s v="GB"/>
    <s v="GBP"/>
    <d v="2016-11-01T16:39:42"/>
    <x v="3244"/>
    <n v="1480613982"/>
    <n v="1478018382"/>
    <b v="0"/>
    <n v="69"/>
    <b v="1"/>
    <s v="theater/plays"/>
    <n v="1.0293749999999999"/>
    <n v="23.87"/>
    <s v="theater"/>
    <s v="plays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5-11T14:24:18"/>
    <x v="3245"/>
    <n v="1434074400"/>
    <n v="1431354258"/>
    <b v="0"/>
    <n v="270"/>
    <b v="1"/>
    <s v="theater/plays"/>
    <n v="1.043047619047619"/>
    <n v="81.13"/>
    <s v="theater"/>
    <s v="plays"/>
  </r>
  <r>
    <s v="The Gray Man"/>
    <s v="The Gray Man isnâ€™t real. Heâ€™s a ghost story, a boogeyman, a tale mothers make up to keep their children safe."/>
    <n v="10000"/>
    <n v="11122"/>
    <x v="0"/>
    <s v="US"/>
    <s v="USD"/>
    <d v="2015-08-14T11:20:00"/>
    <x v="3246"/>
    <n v="1442030340"/>
    <n v="1439551200"/>
    <b v="1"/>
    <n v="193"/>
    <b v="1"/>
    <s v="theater/plays"/>
    <n v="1.1122000000000001"/>
    <n v="57.63"/>
    <s v="theater"/>
    <s v="plays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6-12T10:25:12"/>
    <x v="3247"/>
    <n v="1436696712"/>
    <n v="1434104712"/>
    <b v="1"/>
    <n v="57"/>
    <b v="1"/>
    <s v="theater/plays"/>
    <n v="1.0586"/>
    <n v="46.43"/>
    <s v="theater"/>
    <s v="plays"/>
  </r>
  <r>
    <s v="Honest Accomplice Theatre 2015-16 Season"/>
    <s v="Honest Accomplice Theatre produces theatre for social change."/>
    <n v="12000"/>
    <n v="12095"/>
    <x v="0"/>
    <s v="US"/>
    <s v="USD"/>
    <d v="2015-03-05T21:19:17"/>
    <x v="3248"/>
    <n v="1428178757"/>
    <n v="1425590357"/>
    <b v="1"/>
    <n v="200"/>
    <b v="1"/>
    <s v="theater/plays"/>
    <n v="1.0079166666666666"/>
    <n v="60.48"/>
    <s v="theater"/>
    <s v="plays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5-21T17:55:14"/>
    <x v="3249"/>
    <n v="1434822914"/>
    <n v="1432230914"/>
    <b v="1"/>
    <n v="88"/>
    <b v="1"/>
    <s v="theater/plays"/>
    <n v="1.0492727272727274"/>
    <n v="65.58"/>
    <s v="theater"/>
    <s v="plays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0-06T17:48:44"/>
    <x v="3250"/>
    <n v="1415213324"/>
    <n v="1412617724"/>
    <b v="1"/>
    <n v="213"/>
    <b v="1"/>
    <s v="theater/plays"/>
    <n v="1.01552"/>
    <n v="119.19"/>
    <s v="theater"/>
    <s v="plays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5-22T17:32:46"/>
    <x v="3251"/>
    <n v="1434907966"/>
    <n v="1432315966"/>
    <b v="1"/>
    <n v="20"/>
    <b v="1"/>
    <s v="theater/plays"/>
    <n v="1.1073333333333333"/>
    <n v="83.05"/>
    <s v="theater"/>
    <s v="plays"/>
  </r>
  <r>
    <s v="Modern Love"/>
    <s v="How do we navigate the boundaries between friendship, sexual intimacy and obsessive desire?"/>
    <n v="2250"/>
    <n v="2876"/>
    <x v="0"/>
    <s v="GB"/>
    <s v="GBP"/>
    <d v="2016-08-08T11:20:40"/>
    <x v="3252"/>
    <n v="1473247240"/>
    <n v="1470655240"/>
    <b v="1"/>
    <n v="50"/>
    <b v="1"/>
    <s v="theater/plays"/>
    <n v="1.2782222222222221"/>
    <n v="57.52"/>
    <s v="theater"/>
    <s v="plays"/>
  </r>
  <r>
    <s v="EMPATHITRAX, a new play by Ana Nogueira"/>
    <s v="Can you ever truly feel what someone else is feeling?_x000a_Do you want to?"/>
    <n v="20000"/>
    <n v="20365"/>
    <x v="0"/>
    <s v="US"/>
    <s v="USD"/>
    <d v="2016-08-20T13:50:28"/>
    <x v="3253"/>
    <n v="1473306300"/>
    <n v="1471701028"/>
    <b v="1"/>
    <n v="115"/>
    <b v="1"/>
    <s v="theater/plays"/>
    <n v="1.0182500000000001"/>
    <n v="177.09"/>
    <s v="theater"/>
    <s v="plays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2-24T02:03:29"/>
    <x v="3254"/>
    <n v="1427331809"/>
    <n v="1424743409"/>
    <b v="1"/>
    <n v="186"/>
    <b v="1"/>
    <s v="theater/plays"/>
    <n v="1.012576923076923"/>
    <n v="70.77"/>
    <s v="theater"/>
    <s v="plays"/>
  </r>
  <r>
    <s v="Henry V"/>
    <s v="5 Actors, 30 Characters, 90 Minutes._x000a_Let us transport you from London to the fields of Agincourt, using the power of your imagination."/>
    <n v="300"/>
    <n v="525"/>
    <x v="0"/>
    <s v="GB"/>
    <s v="GBP"/>
    <d v="2014-09-07T18:26:15"/>
    <x v="3255"/>
    <n v="1412706375"/>
    <n v="1410114375"/>
    <b v="1"/>
    <n v="18"/>
    <b v="1"/>
    <s v="theater/plays"/>
    <n v="1.75"/>
    <n v="29.17"/>
    <s v="theater"/>
    <s v="plays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5-20T13:46:17"/>
    <x v="3256"/>
    <n v="1433995140"/>
    <n v="1432129577"/>
    <b v="1"/>
    <n v="176"/>
    <b v="1"/>
    <s v="theater/plays"/>
    <n v="1.2806"/>
    <n v="72.760000000000005"/>
    <s v="theater"/>
    <s v="plays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1-23T13:25:52"/>
    <x v="3257"/>
    <n v="1487769952"/>
    <n v="1485177952"/>
    <b v="0"/>
    <n v="41"/>
    <b v="1"/>
    <s v="theater/plays"/>
    <n v="1.0629949999999999"/>
    <n v="51.85"/>
    <s v="theater"/>
    <s v="plays"/>
  </r>
  <r>
    <s v="Bluebirds by Joe Brondo"/>
    <s v="A guy named Walt steals a book and plans to sell it to get his life on track... until his wife finds out."/>
    <n v="7000"/>
    <n v="7365"/>
    <x v="0"/>
    <s v="US"/>
    <s v="USD"/>
    <d v="2014-12-09T21:17:41"/>
    <x v="3258"/>
    <n v="1420751861"/>
    <n v="1418159861"/>
    <b v="1"/>
    <n v="75"/>
    <b v="1"/>
    <s v="theater/plays"/>
    <n v="1.052142857142857"/>
    <n v="98.2"/>
    <s v="theater"/>
    <s v="plays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09-01T18:15:45"/>
    <x v="3259"/>
    <n v="1475294340"/>
    <n v="1472753745"/>
    <b v="1"/>
    <n v="97"/>
    <b v="1"/>
    <s v="theater/plays"/>
    <n v="1.0616782608695652"/>
    <n v="251.74"/>
    <s v="theater"/>
    <s v="plays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0-26T16:08:38"/>
    <x v="3260"/>
    <n v="1448903318"/>
    <n v="1445875718"/>
    <b v="1"/>
    <n v="73"/>
    <b v="1"/>
    <s v="theater/plays"/>
    <n v="1.0924"/>
    <n v="74.819999999999993"/>
    <s v="theater"/>
    <s v="plays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6-16T17:24:36"/>
    <x v="3261"/>
    <n v="1437067476"/>
    <n v="1434475476"/>
    <b v="1"/>
    <n v="49"/>
    <b v="1"/>
    <s v="theater/plays"/>
    <n v="1.0045454545454546"/>
    <n v="67.650000000000006"/>
    <s v="theater"/>
    <s v="plays"/>
  </r>
  <r>
    <s v="Prison Boxing: A New Play by Leah Joki"/>
    <s v="A one-woman theatrical exploration of the prison system and its inhabitants."/>
    <n v="12200"/>
    <n v="12571"/>
    <x v="0"/>
    <s v="US"/>
    <s v="USD"/>
    <d v="2014-11-21T07:34:22"/>
    <x v="3262"/>
    <n v="1419220800"/>
    <n v="1416555262"/>
    <b v="1"/>
    <n v="134"/>
    <b v="1"/>
    <s v="theater/plays"/>
    <n v="1.0304098360655738"/>
    <n v="93.81"/>
    <s v="theater"/>
    <s v="plays"/>
  </r>
  <r>
    <s v="Titus Andronicus (with an all-female cast &amp; crew)"/>
    <s v="Shakespeare's bloodiest tragedy, performed and produced exclusively by women."/>
    <n v="2500"/>
    <n v="2804.16"/>
    <x v="0"/>
    <s v="US"/>
    <s v="USD"/>
    <d v="2015-10-07T12:23:08"/>
    <x v="3263"/>
    <n v="1446238800"/>
    <n v="1444220588"/>
    <b v="1"/>
    <n v="68"/>
    <b v="1"/>
    <s v="theater/plays"/>
    <n v="1.121664"/>
    <n v="41.24"/>
    <s v="theater"/>
    <s v="plays"/>
  </r>
  <r>
    <s v="Kapow-i GoGo at The PIT"/>
    <s v="The three part comedic saga of Kapow-i GoGo, who saves the world.  Again.  And again."/>
    <n v="2500"/>
    <n v="2575"/>
    <x v="0"/>
    <s v="US"/>
    <s v="USD"/>
    <d v="2015-01-12T19:12:18"/>
    <x v="3264"/>
    <n v="1422482400"/>
    <n v="1421089938"/>
    <b v="1"/>
    <n v="49"/>
    <b v="1"/>
    <s v="theater/plays"/>
    <n v="1.03"/>
    <n v="52.55"/>
    <s v="theater"/>
    <s v="plays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1-03T17:05:15"/>
    <x v="3265"/>
    <n v="1449162000"/>
    <n v="1446570315"/>
    <b v="1"/>
    <n v="63"/>
    <b v="1"/>
    <s v="theater/plays"/>
    <n v="1.64"/>
    <n v="70.290000000000006"/>
    <s v="theater"/>
    <s v="plays"/>
  </r>
  <r>
    <s v="Macbeth"/>
    <s v="An original version of Shakespeare's masterpiece that emphasizes family and explores the destruction of blood ties"/>
    <n v="6000"/>
    <n v="7877"/>
    <x v="0"/>
    <s v="US"/>
    <s v="USD"/>
    <d v="2015-05-12T12:52:02"/>
    <x v="3266"/>
    <n v="1434142800"/>
    <n v="1431435122"/>
    <b v="1"/>
    <n v="163"/>
    <b v="1"/>
    <s v="theater/plays"/>
    <n v="1.3128333333333333"/>
    <n v="48.33"/>
    <s v="theater"/>
    <s v="plays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6-17T18:11:00"/>
    <x v="3267"/>
    <n v="1437156660"/>
    <n v="1434564660"/>
    <b v="1"/>
    <n v="288"/>
    <b v="1"/>
    <s v="theater/plays"/>
    <n v="1.0209999999999999"/>
    <n v="53.18"/>
    <s v="theater"/>
    <s v="plays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08T21:42:08"/>
    <x v="3268"/>
    <n v="1472074928"/>
    <n v="1470692528"/>
    <b v="1"/>
    <n v="42"/>
    <b v="1"/>
    <s v="theater/plays"/>
    <n v="1.28"/>
    <n v="60.95"/>
    <s v="theater"/>
    <s v="plays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5-13T09:29:57"/>
    <x v="3269"/>
    <n v="1434452400"/>
    <n v="1431509397"/>
    <b v="1"/>
    <n v="70"/>
    <b v="1"/>
    <s v="theater/plays"/>
    <n v="1.0149999999999999"/>
    <n v="116"/>
    <s v="theater"/>
    <s v="plays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6-12T12:47:45"/>
    <x v="3270"/>
    <n v="1436705265"/>
    <n v="1434113265"/>
    <b v="1"/>
    <n v="30"/>
    <b v="1"/>
    <s v="theater/plays"/>
    <n v="1.0166666666666666"/>
    <n v="61"/>
    <s v="theater"/>
    <s v="plays"/>
  </r>
  <r>
    <s v="Saxon Court at Southwark Playhouse"/>
    <s v="A razor sharp satire to darken your Christmas."/>
    <n v="1500"/>
    <n v="1950"/>
    <x v="0"/>
    <s v="GB"/>
    <s v="GBP"/>
    <d v="2014-10-03T10:29:35"/>
    <x v="3271"/>
    <n v="1414927775"/>
    <n v="1412332175"/>
    <b v="1"/>
    <n v="51"/>
    <b v="1"/>
    <s v="theater/plays"/>
    <n v="1.3"/>
    <n v="38.24"/>
    <s v="theater"/>
    <s v="plays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0-07T12:00:09"/>
    <x v="3272"/>
    <n v="1446814809"/>
    <n v="1444219209"/>
    <b v="1"/>
    <n v="145"/>
    <b v="1"/>
    <s v="theater/plays"/>
    <n v="1.5443"/>
    <n v="106.5"/>
    <s v="theater"/>
    <s v="plays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8-29T19:14:02"/>
    <x v="3273"/>
    <n v="1473879600"/>
    <n v="1472498042"/>
    <b v="1"/>
    <n v="21"/>
    <b v="1"/>
    <s v="theater/plays"/>
    <n v="1.0740000000000001"/>
    <n v="204.57"/>
    <s v="theater"/>
    <s v="plays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1-31T16:54:32"/>
    <x v="3274"/>
    <n v="1458075600"/>
    <n v="1454259272"/>
    <b v="1"/>
    <n v="286"/>
    <b v="1"/>
    <s v="theater/plays"/>
    <n v="1.0132258064516129"/>
    <n v="54.91"/>
    <s v="theater"/>
    <s v="plays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1-13T21:07:51"/>
    <x v="3275"/>
    <n v="1423456200"/>
    <n v="1421183271"/>
    <b v="1"/>
    <n v="12"/>
    <b v="1"/>
    <s v="theater/plays"/>
    <n v="1.0027777777777778"/>
    <n v="150.41999999999999"/>
    <s v="theater"/>
    <s v="plays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d v="2016-02-26T22:47:59"/>
    <x v="3276"/>
    <n v="1459483140"/>
    <n v="1456526879"/>
    <b v="1"/>
    <n v="100"/>
    <b v="1"/>
    <s v="theater/plays"/>
    <n v="1.1684444444444444"/>
    <n v="52.58"/>
    <s v="theater"/>
    <s v="plays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0-19T16:23:26"/>
    <x v="3277"/>
    <n v="1416331406"/>
    <n v="1413735806"/>
    <b v="1"/>
    <n v="100"/>
    <b v="1"/>
    <s v="theater/plays"/>
    <n v="1.0860000000000001"/>
    <n v="54.3"/>
    <s v="theater"/>
    <s v="plays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4-30T20:21:43"/>
    <x v="3278"/>
    <n v="1433017303"/>
    <n v="1430425303"/>
    <b v="1"/>
    <n v="34"/>
    <b v="1"/>
    <s v="theater/plays"/>
    <n v="1.034"/>
    <n v="76.03"/>
    <s v="theater"/>
    <s v="plays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3-02T02:27:39"/>
    <x v="3279"/>
    <n v="1459474059"/>
    <n v="1456885659"/>
    <b v="0"/>
    <n v="63"/>
    <b v="1"/>
    <s v="theater/plays"/>
    <n v="1.1427586206896552"/>
    <n v="105.21"/>
    <s v="theater"/>
    <s v="plays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4-27T18:09:58"/>
    <x v="3280"/>
    <n v="1433134800"/>
    <n v="1430158198"/>
    <b v="0"/>
    <n v="30"/>
    <b v="1"/>
    <s v="theater/plays"/>
    <n v="1.03"/>
    <n v="68.67"/>
    <s v="theater"/>
    <s v="plays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8-03T00:28:25"/>
    <x v="3281"/>
    <n v="1441153705"/>
    <n v="1438561705"/>
    <b v="0"/>
    <n v="47"/>
    <b v="1"/>
    <s v="theater/plays"/>
    <n v="1.216"/>
    <n v="129.36000000000001"/>
    <s v="theater"/>
    <s v="plays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3-16T04:39:48"/>
    <x v="3282"/>
    <n v="1461904788"/>
    <n v="1458103188"/>
    <b v="0"/>
    <n v="237"/>
    <b v="1"/>
    <s v="theater/plays"/>
    <n v="1.026467741935484"/>
    <n v="134.26"/>
    <s v="theater"/>
    <s v="plays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1-10T17:51:38"/>
    <x v="3283"/>
    <n v="1455138000"/>
    <n v="1452448298"/>
    <b v="0"/>
    <n v="47"/>
    <b v="1"/>
    <s v="theater/plays"/>
    <n v="1.0475000000000001"/>
    <n v="17.829999999999998"/>
    <s v="theater"/>
    <s v="plays"/>
  </r>
  <r>
    <s v="Help fund Black Enough!"/>
    <s v="Black Enough is an LSU student-staged performance exploring the effects of white supremacy on the black community."/>
    <n v="3000"/>
    <n v="3048"/>
    <x v="0"/>
    <s v="US"/>
    <s v="USD"/>
    <d v="2016-01-11T21:14:13"/>
    <x v="3284"/>
    <n v="1454047140"/>
    <n v="1452546853"/>
    <b v="0"/>
    <n v="15"/>
    <b v="1"/>
    <s v="theater/plays"/>
    <n v="1.016"/>
    <n v="203.2"/>
    <s v="theater"/>
    <s v="plays"/>
  </r>
  <r>
    <s v="By Morning"/>
    <s v="A new play by Matthew Gasda"/>
    <n v="4999"/>
    <n v="5604"/>
    <x v="0"/>
    <s v="US"/>
    <s v="USD"/>
    <d v="2017-01-27T22:37:06"/>
    <x v="3285"/>
    <n v="1488258000"/>
    <n v="1485556626"/>
    <b v="0"/>
    <n v="81"/>
    <b v="1"/>
    <s v="theater/plays"/>
    <n v="1.1210242048409682"/>
    <n v="69.19"/>
    <s v="theater"/>
    <s v="plays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7-16T20:09:42"/>
    <x v="3286"/>
    <n v="1471291782"/>
    <n v="1468699782"/>
    <b v="0"/>
    <n v="122"/>
    <b v="1"/>
    <s v="theater/plays"/>
    <n v="1.0176666666666667"/>
    <n v="125.12"/>
    <s v="theater"/>
    <s v="plays"/>
  </r>
  <r>
    <s v="Three Things: Stories About Life"/>
    <s v="An inspirational one-man play about crisis, community, and the search for wholeness."/>
    <n v="2500"/>
    <n v="2500"/>
    <x v="0"/>
    <s v="CA"/>
    <s v="CAD"/>
    <d v="2015-11-03T18:00:28"/>
    <x v="3287"/>
    <n v="1448733628"/>
    <n v="1446573628"/>
    <b v="0"/>
    <n v="34"/>
    <b v="1"/>
    <s v="theater/plays"/>
    <n v="1"/>
    <n v="73.53"/>
    <s v="theater"/>
    <s v="plays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5-15T18:35:15"/>
    <x v="3288"/>
    <n v="1466463600"/>
    <n v="1463337315"/>
    <b v="0"/>
    <n v="207"/>
    <b v="1"/>
    <s v="theater/plays"/>
    <n v="1.0026489999999999"/>
    <n v="48.44"/>
    <s v="theater"/>
    <s v="plays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1-23T08:50:02"/>
    <x v="3289"/>
    <n v="1487580602"/>
    <n v="1485161402"/>
    <b v="0"/>
    <n v="25"/>
    <b v="1"/>
    <s v="theater/plays"/>
    <n v="1.3304200000000002"/>
    <n v="26.61"/>
    <s v="theater"/>
    <s v="plays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2-09T12:21:31"/>
    <x v="3290"/>
    <n v="1489234891"/>
    <n v="1486642891"/>
    <b v="0"/>
    <n v="72"/>
    <b v="1"/>
    <s v="theater/plays"/>
    <n v="1.212"/>
    <n v="33.67"/>
    <s v="theater"/>
    <s v="plays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8-16T16:51:40"/>
    <x v="3291"/>
    <n v="1442462340"/>
    <n v="1439743900"/>
    <b v="0"/>
    <n v="14"/>
    <b v="1"/>
    <s v="theater/plays"/>
    <n v="1.1399999999999999"/>
    <n v="40.71"/>
    <s v="theater"/>
    <s v="plays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0-05T18:29:08"/>
    <x v="3292"/>
    <n v="1449257348"/>
    <n v="1444069748"/>
    <b v="0"/>
    <n v="15"/>
    <b v="1"/>
    <s v="theater/plays"/>
    <n v="2.8613861386138613"/>
    <n v="19.27"/>
    <s v="theater"/>
    <s v="plays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2-02T10:12:32"/>
    <x v="3293"/>
    <n v="1488622352"/>
    <n v="1486030352"/>
    <b v="0"/>
    <n v="91"/>
    <b v="1"/>
    <s v="theater/plays"/>
    <n v="1.7044444444444444"/>
    <n v="84.29"/>
    <s v="theater"/>
    <s v="plays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5-17T12:59:14"/>
    <x v="3294"/>
    <n v="1434459554"/>
    <n v="1431867554"/>
    <b v="0"/>
    <n v="24"/>
    <b v="1"/>
    <s v="theater/plays"/>
    <n v="1.1833333333333333"/>
    <n v="29.58"/>
    <s v="theater"/>
    <s v="plays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d v="2016-08-27T10:37:09"/>
    <x v="3295"/>
    <n v="1474886229"/>
    <n v="1472294229"/>
    <b v="0"/>
    <n v="27"/>
    <b v="1"/>
    <s v="theater/plays"/>
    <n v="1.0285857142857142"/>
    <n v="26.67"/>
    <s v="theater"/>
    <s v="plays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01T18:09:32"/>
    <x v="3296"/>
    <n v="1448229600"/>
    <n v="1446401372"/>
    <b v="0"/>
    <n v="47"/>
    <b v="1"/>
    <s v="theater/plays"/>
    <n v="1.4406666666666668"/>
    <n v="45.98"/>
    <s v="theater"/>
    <s v="plays"/>
  </r>
  <r>
    <s v="MY EYES WENT DARK"/>
    <s v="A father loses his family in a freak plane crash and goes on to murder the air traffic controller he holds responsible."/>
    <n v="5500"/>
    <n v="5504"/>
    <x v="0"/>
    <s v="GB"/>
    <s v="GBP"/>
    <d v="2015-07-08T18:30:56"/>
    <x v="3297"/>
    <n v="1438037940"/>
    <n v="1436380256"/>
    <b v="0"/>
    <n v="44"/>
    <b v="1"/>
    <s v="theater/plays"/>
    <n v="1.0007272727272727"/>
    <n v="125.09"/>
    <s v="theater"/>
    <s v="plays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8-23T22:59:28"/>
    <x v="3298"/>
    <n v="1442102400"/>
    <n v="1440370768"/>
    <b v="0"/>
    <n v="72"/>
    <b v="1"/>
    <s v="theater/plays"/>
    <n v="1.0173000000000001"/>
    <n v="141.29"/>
    <s v="theater"/>
    <s v="plays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09-14T22:01:03"/>
    <x v="3299"/>
    <n v="1444860063"/>
    <n v="1442268063"/>
    <b v="0"/>
    <n v="63"/>
    <b v="1"/>
    <s v="theater/plays"/>
    <n v="1.1619999999999999"/>
    <n v="55.33"/>
    <s v="theater"/>
    <s v="plays"/>
  </r>
  <r>
    <s v="MAX &amp; ELSA: NO MUSIC. NO CHILDREN."/>
    <s v="A subversive parody about the two people for whom the hills were NOT alive with THE SOUND OF MUSIC."/>
    <n v="3000"/>
    <n v="4085"/>
    <x v="0"/>
    <s v="US"/>
    <s v="USD"/>
    <d v="2015-04-08T17:51:02"/>
    <x v="3300"/>
    <n v="1430329862"/>
    <n v="1428515462"/>
    <b v="0"/>
    <n v="88"/>
    <b v="1"/>
    <s v="theater/plays"/>
    <n v="1.3616666666666666"/>
    <n v="46.42"/>
    <s v="theater"/>
    <s v="plays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6-17T17:39:36"/>
    <x v="3301"/>
    <n v="1470034740"/>
    <n v="1466185176"/>
    <b v="0"/>
    <n v="70"/>
    <b v="1"/>
    <s v="theater/plays"/>
    <n v="1.3346666666666667"/>
    <n v="57.2"/>
    <s v="theater"/>
    <s v="plays"/>
  </r>
  <r>
    <s v="El muro de BorÃ­s KiÃ©n"/>
    <s v="FilosofÃ­a de los anÃ³nimos"/>
    <n v="8400"/>
    <n v="8685"/>
    <x v="0"/>
    <s v="ES"/>
    <s v="EUR"/>
    <d v="2016-11-07T08:26:16"/>
    <x v="3302"/>
    <n v="1481099176"/>
    <n v="1478507176"/>
    <b v="0"/>
    <n v="50"/>
    <b v="1"/>
    <s v="theater/plays"/>
    <n v="1.0339285714285715"/>
    <n v="173.7"/>
    <s v="theater"/>
    <s v="plays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2-21T15:38:04"/>
    <x v="3303"/>
    <n v="1427553484"/>
    <n v="1424533084"/>
    <b v="0"/>
    <n v="35"/>
    <b v="1"/>
    <s v="theater/plays"/>
    <n v="1.1588888888888889"/>
    <n v="59.6"/>
    <s v="theater"/>
    <s v="plays"/>
  </r>
  <r>
    <s v="I Can Ski Forever 3"/>
    <s v="A musical comedy production celebrating the unique, lovable, insufferable ski culture of the modern day mountain town."/>
    <n v="15000"/>
    <n v="15677.5"/>
    <x v="0"/>
    <s v="US"/>
    <s v="USD"/>
    <d v="2016-11-22T14:59:12"/>
    <x v="3304"/>
    <n v="1482418752"/>
    <n v="1479826752"/>
    <b v="0"/>
    <n v="175"/>
    <b v="1"/>
    <s v="theater/plays"/>
    <n v="1.0451666666666666"/>
    <n v="89.59"/>
    <s v="theater"/>
    <s v="plays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01T20:32:28"/>
    <x v="3305"/>
    <n v="1438374748"/>
    <n v="1435782748"/>
    <b v="0"/>
    <n v="20"/>
    <b v="1"/>
    <s v="theater/plays"/>
    <n v="1.0202500000000001"/>
    <n v="204.05"/>
    <s v="theater"/>
    <s v="plays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5-03T05:15:42"/>
    <x v="3306"/>
    <n v="1465527600"/>
    <n v="1462252542"/>
    <b v="0"/>
    <n v="54"/>
    <b v="1"/>
    <s v="theater/plays"/>
    <n v="1.7533333333333334"/>
    <n v="48.7"/>
    <s v="theater"/>
    <s v="plays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4-15T01:22:19"/>
    <x v="3307"/>
    <n v="1463275339"/>
    <n v="1460683339"/>
    <b v="0"/>
    <n v="20"/>
    <b v="1"/>
    <s v="theater/plays"/>
    <n v="1.0668"/>
    <n v="53.34"/>
    <s v="theater"/>
    <s v="plays"/>
  </r>
  <r>
    <s v="A Hand of Talons"/>
    <s v="Descend into the dark world of steampunk noir in this thrilling new play, written by Maggie Lee and directed by Amy Poisson!"/>
    <n v="3500"/>
    <n v="4280"/>
    <x v="0"/>
    <s v="US"/>
    <s v="USD"/>
    <d v="2016-03-23T21:02:45"/>
    <x v="3308"/>
    <n v="1460581365"/>
    <n v="1458766965"/>
    <b v="0"/>
    <n v="57"/>
    <b v="1"/>
    <s v="theater/plays"/>
    <n v="1.2228571428571429"/>
    <n v="75.09"/>
    <s v="theater"/>
    <s v="plays"/>
  </r>
  <r>
    <s v="Collision Course"/>
    <s v="Two unlikely friends, a garage, tinned beans &amp; the end of the world."/>
    <n v="350"/>
    <n v="558"/>
    <x v="0"/>
    <s v="GB"/>
    <s v="GBP"/>
    <d v="2016-09-15T15:36:18"/>
    <x v="3309"/>
    <n v="1476632178"/>
    <n v="1473953778"/>
    <b v="0"/>
    <n v="31"/>
    <b v="1"/>
    <s v="theater/plays"/>
    <n v="1.5942857142857143"/>
    <n v="18"/>
    <s v="theater"/>
    <s v="plays"/>
  </r>
  <r>
    <s v="The Island Boys: A New Play"/>
    <s v="A new play about coming coming home, recovery, and trying to find God in the process."/>
    <n v="6500"/>
    <n v="6505"/>
    <x v="0"/>
    <s v="US"/>
    <s v="USD"/>
    <d v="2015-09-06T22:17:05"/>
    <x v="3310"/>
    <n v="1444169825"/>
    <n v="1441577825"/>
    <b v="0"/>
    <n v="31"/>
    <b v="1"/>
    <s v="theater/plays"/>
    <n v="1.0007692307692309"/>
    <n v="209.84"/>
    <s v="theater"/>
    <s v="plays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09-17T07:00:10"/>
    <x v="3311"/>
    <n v="1445065210"/>
    <n v="1442473210"/>
    <b v="0"/>
    <n v="45"/>
    <b v="1"/>
    <s v="theater/plays"/>
    <n v="1.0984"/>
    <n v="61.02"/>
    <s v="theater"/>
    <s v="plays"/>
  </r>
  <r>
    <s v="Richard III"/>
    <s v="Bare Theatre presents one of Shakespeare's most notorious characters in the final chapter of the War of the Roses saga."/>
    <n v="2500"/>
    <n v="2501"/>
    <x v="0"/>
    <s v="US"/>
    <s v="USD"/>
    <d v="2016-10-21T19:25:46"/>
    <x v="3312"/>
    <n v="1478901600"/>
    <n v="1477077946"/>
    <b v="0"/>
    <n v="41"/>
    <b v="1"/>
    <s v="theater/plays"/>
    <n v="1.0004"/>
    <n v="61"/>
    <s v="theater"/>
    <s v="plays"/>
  </r>
  <r>
    <s v="Melbin the Accidental"/>
    <s v="A modern reworking of Shakespeare's histories and tragedies in iambic pentameter to talk of death, love, and race."/>
    <n v="2000"/>
    <n v="2321"/>
    <x v="0"/>
    <s v="US"/>
    <s v="USD"/>
    <d v="2016-01-13T05:51:57"/>
    <x v="3313"/>
    <n v="1453856400"/>
    <n v="1452664317"/>
    <b v="0"/>
    <n v="29"/>
    <b v="1"/>
    <s v="theater/plays"/>
    <n v="1.1605000000000001"/>
    <n v="80.03"/>
    <s v="theater"/>
    <s v="plays"/>
  </r>
  <r>
    <s v="The White Bike"/>
    <s v="I want to add a new perspective to the cycling safety debate by taking my play THE WHITE BIKE to the Edinburgh Festival of Cycling"/>
    <n v="800"/>
    <n v="1686"/>
    <x v="0"/>
    <s v="GB"/>
    <s v="GBP"/>
    <d v="2015-04-11T06:25:11"/>
    <x v="3314"/>
    <n v="1431115500"/>
    <n v="1428733511"/>
    <b v="0"/>
    <n v="58"/>
    <b v="1"/>
    <s v="theater/plays"/>
    <n v="2.1074999999999999"/>
    <n v="29.07"/>
    <s v="theater"/>
    <s v="plays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4-06T07:17:21"/>
    <x v="3315"/>
    <n v="1462519041"/>
    <n v="1459927041"/>
    <b v="0"/>
    <n v="89"/>
    <b v="1"/>
    <s v="theater/plays"/>
    <n v="1.1000000000000001"/>
    <n v="49.44"/>
    <s v="theater"/>
    <s v="plays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7-06T20:54:35"/>
    <x v="3316"/>
    <n v="1407506040"/>
    <n v="1404680075"/>
    <b v="0"/>
    <n v="125"/>
    <b v="1"/>
    <s v="theater/plays"/>
    <n v="1.0008673425918038"/>
    <n v="93.98"/>
    <s v="theater"/>
    <s v="plays"/>
  </r>
  <r>
    <s v="Seven Minutes in Eternity"/>
    <s v="Andy Boyd's epic new satire about heroes and villains, humankind's search for glory, and fascism in America"/>
    <n v="1050"/>
    <n v="1115"/>
    <x v="0"/>
    <s v="US"/>
    <s v="USD"/>
    <d v="2016-05-09T00:57:04"/>
    <x v="3317"/>
    <n v="1465347424"/>
    <n v="1462755424"/>
    <b v="0"/>
    <n v="18"/>
    <b v="1"/>
    <s v="theater/plays"/>
    <n v="1.0619047619047619"/>
    <n v="61.94"/>
    <s v="theater"/>
    <s v="plays"/>
  </r>
  <r>
    <s v="ROOMIES - Atlantic Canada Tour 2016-17"/>
    <s v="Help us strengthen and inspire disability arts in Atlantic Canada"/>
    <n v="2000"/>
    <n v="2512"/>
    <x v="0"/>
    <s v="CA"/>
    <s v="CAD"/>
    <d v="2016-03-02T07:14:53"/>
    <x v="3318"/>
    <n v="1460341800"/>
    <n v="1456902893"/>
    <b v="0"/>
    <n v="32"/>
    <b v="1"/>
    <s v="theater/plays"/>
    <n v="1.256"/>
    <n v="78.5"/>
    <s v="theater"/>
    <s v="plays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d v="2014-12-17T14:03:06"/>
    <x v="3319"/>
    <n v="1422712986"/>
    <n v="1418824986"/>
    <b v="0"/>
    <n v="16"/>
    <b v="1"/>
    <s v="theater/plays"/>
    <n v="1.08"/>
    <n v="33.75"/>
    <s v="theater"/>
    <s v="plays"/>
  </r>
  <r>
    <s v="Mama Threw Me So High &amp; He Who Speaks"/>
    <s v="Imaginary Theater Company presents two modern day tall tales about family, resilience and redemption."/>
    <n v="2500"/>
    <n v="2525"/>
    <x v="0"/>
    <s v="US"/>
    <s v="USD"/>
    <d v="2016-05-23T01:05:57"/>
    <x v="3320"/>
    <n v="1466557557"/>
    <n v="1463965557"/>
    <b v="0"/>
    <n v="38"/>
    <b v="1"/>
    <s v="theater/plays"/>
    <n v="1.01"/>
    <n v="66.45"/>
    <s v="theater"/>
    <s v="plays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02T02:24:25"/>
    <x v="3321"/>
    <n v="1413431940"/>
    <n v="1412216665"/>
    <b v="0"/>
    <n v="15"/>
    <b v="1"/>
    <s v="theater/plays"/>
    <n v="1.0740000000000001"/>
    <n v="35.799999999999997"/>
    <s v="theater"/>
    <s v="plays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5-31T00:14:56"/>
    <x v="3322"/>
    <n v="1466567700"/>
    <n v="1464653696"/>
    <b v="0"/>
    <n v="23"/>
    <b v="1"/>
    <s v="theater/plays"/>
    <n v="1.0151515151515151"/>
    <n v="145.65"/>
    <s v="theater"/>
    <s v="plays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8-26T08:46:48"/>
    <x v="3323"/>
    <n v="1474793208"/>
    <n v="1472201208"/>
    <b v="0"/>
    <n v="49"/>
    <b v="1"/>
    <s v="theater/plays"/>
    <n v="1.2589999999999999"/>
    <n v="25.69"/>
    <s v="theater"/>
    <s v="plays"/>
  </r>
  <r>
    <s v="At Swim, Two Boys"/>
    <s v="The play tells the story of Jim and Doyler and their friendship on the brink of Irish independence."/>
    <n v="1500"/>
    <n v="1525"/>
    <x v="0"/>
    <s v="IE"/>
    <s v="EUR"/>
    <d v="2016-05-22T13:59:50"/>
    <x v="3324"/>
    <n v="1465135190"/>
    <n v="1463925590"/>
    <b v="0"/>
    <n v="10"/>
    <b v="1"/>
    <s v="theater/plays"/>
    <n v="1.0166666666666666"/>
    <n v="152.5"/>
    <s v="theater"/>
    <s v="plays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3-01T18:51:17"/>
    <x v="3325"/>
    <n v="1428256277"/>
    <n v="1425235877"/>
    <b v="0"/>
    <n v="15"/>
    <b v="1"/>
    <s v="theater/plays"/>
    <n v="1.125"/>
    <n v="30"/>
    <s v="theater"/>
    <s v="plays"/>
  </r>
  <r>
    <s v="Me? A Caregiver?"/>
    <s v="An edgy, hilarious, compassionate and honest show to help caregivers find courage, trust their instincts and above all, to laugh."/>
    <n v="8000"/>
    <n v="8110"/>
    <x v="0"/>
    <s v="US"/>
    <s v="USD"/>
    <d v="2015-02-06T17:08:25"/>
    <x v="3326"/>
    <n v="1425830905"/>
    <n v="1423242505"/>
    <b v="0"/>
    <n v="57"/>
    <b v="1"/>
    <s v="theater/plays"/>
    <n v="1.0137499999999999"/>
    <n v="142.28"/>
    <s v="theater"/>
    <s v="plays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4-08T08:59:26"/>
    <x v="3327"/>
    <n v="1462697966"/>
    <n v="1460105966"/>
    <b v="0"/>
    <n v="33"/>
    <b v="1"/>
    <s v="theater/plays"/>
    <n v="1.0125"/>
    <n v="24.55"/>
    <s v="theater"/>
    <s v="plays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2T13:48:03"/>
    <x v="3328"/>
    <n v="1404522000"/>
    <n v="1404308883"/>
    <b v="0"/>
    <n v="9"/>
    <b v="1"/>
    <s v="theater/plays"/>
    <n v="1.4638888888888888"/>
    <n v="292.77999999999997"/>
    <s v="theater"/>
    <s v="plays"/>
  </r>
  <r>
    <s v="Jestia and Raedon"/>
    <s v="Jestia and Raedon is a brand new romantic comedy play going to the Edinburgh Fringe Festival this summer."/>
    <n v="1000"/>
    <n v="1168"/>
    <x v="0"/>
    <s v="GB"/>
    <s v="GBP"/>
    <d v="2014-07-17T07:45:08"/>
    <x v="3329"/>
    <n v="1406502000"/>
    <n v="1405583108"/>
    <b v="0"/>
    <n v="26"/>
    <b v="1"/>
    <s v="theater/plays"/>
    <n v="1.1679999999999999"/>
    <n v="44.92"/>
    <s v="theater"/>
    <s v="plays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3-02T21:17:48"/>
    <x v="3330"/>
    <n v="1427919468"/>
    <n v="1425331068"/>
    <b v="0"/>
    <n v="69"/>
    <b v="1"/>
    <s v="theater/plays"/>
    <n v="1.0626666666666666"/>
    <n v="23.1"/>
    <s v="theater"/>
    <s v="plays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09-01T16:44:46"/>
    <x v="3331"/>
    <n v="1444149886"/>
    <n v="1441125886"/>
    <b v="0"/>
    <n v="65"/>
    <b v="1"/>
    <s v="theater/plays"/>
    <n v="1.0451999999999999"/>
    <n v="80.400000000000006"/>
    <s v="theater"/>
    <s v="plays"/>
  </r>
  <r>
    <s v="Cortez"/>
    <s v="Two marine biologists are at odds during an important expedition. When a stranded shark refuses to die, things get weird."/>
    <n v="6000"/>
    <n v="6000"/>
    <x v="0"/>
    <s v="US"/>
    <s v="USD"/>
    <d v="2014-06-19T20:38:50"/>
    <x v="3332"/>
    <n v="1405802330"/>
    <n v="1403210330"/>
    <b v="0"/>
    <n v="83"/>
    <b v="1"/>
    <s v="theater/plays"/>
    <n v="1"/>
    <n v="72.290000000000006"/>
    <s v="theater"/>
    <s v="plays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5-24T16:14:40"/>
    <x v="3333"/>
    <n v="1434384880"/>
    <n v="1432484080"/>
    <b v="0"/>
    <n v="111"/>
    <b v="1"/>
    <s v="theater/plays"/>
    <n v="1.0457142857142858"/>
    <n v="32.97"/>
    <s v="theater"/>
    <s v="plays"/>
  </r>
  <r>
    <s v="The Saltbox Theatre Collective Seed Money Project"/>
    <s v="The Saltbox Theatre Collective is a brand new not-for-profit theatre company in Illinois."/>
    <n v="3871"/>
    <n v="5366"/>
    <x v="0"/>
    <s v="US"/>
    <s v="USD"/>
    <d v="2015-06-30T12:30:22"/>
    <x v="3334"/>
    <n v="1438259422"/>
    <n v="1435667422"/>
    <b v="0"/>
    <n v="46"/>
    <b v="1"/>
    <s v="theater/plays"/>
    <n v="1.3862051149573753"/>
    <n v="116.65"/>
    <s v="theater"/>
    <s v="plays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7-07T16:10:46"/>
    <x v="3335"/>
    <n v="1407106800"/>
    <n v="1404749446"/>
    <b v="0"/>
    <n v="63"/>
    <b v="1"/>
    <s v="theater/plays"/>
    <n v="1.0032000000000001"/>
    <n v="79.62"/>
    <s v="theater"/>
    <s v="plays"/>
  </r>
  <r>
    <s v="WILDE TALES"/>
    <s v="A theatrical adaptation of Oscar Wilde's short stories, presented by Suitcase Civilians at The Space, April 5-10 2016."/>
    <n v="250"/>
    <n v="250"/>
    <x v="0"/>
    <s v="GB"/>
    <s v="GBP"/>
    <d v="2016-03-08T09:34:06"/>
    <x v="3336"/>
    <n v="1459845246"/>
    <n v="1457429646"/>
    <b v="0"/>
    <n v="9"/>
    <b v="1"/>
    <s v="theater/plays"/>
    <n v="1"/>
    <n v="27.78"/>
    <s v="theater"/>
    <s v="plays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09-19T06:46:07"/>
    <x v="3337"/>
    <n v="1412974800"/>
    <n v="1411109167"/>
    <b v="0"/>
    <n v="34"/>
    <b v="1"/>
    <s v="theater/plays"/>
    <n v="1.1020000000000001"/>
    <n v="81.03"/>
    <s v="theater"/>
    <s v="plays"/>
  </r>
  <r>
    <s v="The Last Days of Judas Iscariot"/>
    <s v="Join Estelle Parsons in support of Theater That Looks and Sounds Like America"/>
    <n v="15000"/>
    <n v="15327"/>
    <x v="0"/>
    <s v="US"/>
    <s v="USD"/>
    <d v="2017-02-03T13:48:00"/>
    <x v="3338"/>
    <n v="1487944080"/>
    <n v="1486129680"/>
    <b v="0"/>
    <n v="112"/>
    <b v="1"/>
    <s v="theater/plays"/>
    <n v="1.0218"/>
    <n v="136.85"/>
    <s v="theater"/>
    <s v="plays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d v="2016-06-28T15:58:38"/>
    <x v="3339"/>
    <n v="1469721518"/>
    <n v="1467129518"/>
    <b v="0"/>
    <n v="47"/>
    <b v="1"/>
    <s v="theater/plays"/>
    <n v="1.0435000000000001"/>
    <n v="177.62"/>
    <s v="theater"/>
    <s v="plays"/>
  </r>
  <r>
    <s v="King Lear"/>
    <s v="The Eno River Players is a community theater in Durham, North Carolina. We are trying to raise money to get our second show on its feet"/>
    <n v="3000"/>
    <n v="4145"/>
    <x v="0"/>
    <s v="US"/>
    <s v="USD"/>
    <d v="2016-11-11T23:22:34"/>
    <x v="3340"/>
    <n v="1481066554"/>
    <n v="1478906554"/>
    <b v="0"/>
    <n v="38"/>
    <b v="1"/>
    <s v="theater/plays"/>
    <n v="1.3816666666666666"/>
    <n v="109.08"/>
    <s v="theater"/>
    <s v="plays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d v="2016-05-20T19:10:21"/>
    <x v="3341"/>
    <n v="1465750800"/>
    <n v="1463771421"/>
    <b v="0"/>
    <n v="28"/>
    <b v="1"/>
    <s v="theater/plays"/>
    <n v="1"/>
    <n v="119.64"/>
    <s v="theater"/>
    <s v="plays"/>
  </r>
  <r>
    <s v="Uprising Theatre Company's First Production"/>
    <s v="We believe in the power of stories to change the world. Theatre that inspires transformation."/>
    <n v="6000"/>
    <n v="6100"/>
    <x v="0"/>
    <s v="US"/>
    <s v="USD"/>
    <d v="2015-02-27T07:06:50"/>
    <x v="3342"/>
    <n v="1427864340"/>
    <n v="1425020810"/>
    <b v="0"/>
    <n v="78"/>
    <b v="1"/>
    <s v="theater/plays"/>
    <n v="1.0166666666666666"/>
    <n v="78.209999999999994"/>
    <s v="theater"/>
    <s v="plays"/>
  </r>
  <r>
    <s v="The Girl Who Touched the Stars"/>
    <s v="Two sisters make a set of paper dolls which take them on a journey across lands, creating memories along the way."/>
    <n v="700"/>
    <n v="1200"/>
    <x v="0"/>
    <s v="GB"/>
    <s v="GBP"/>
    <d v="2016-03-23T21:59:44"/>
    <x v="3343"/>
    <n v="1460553480"/>
    <n v="1458770384"/>
    <b v="0"/>
    <n v="23"/>
    <b v="1"/>
    <s v="theater/plays"/>
    <n v="1.7142857142857142"/>
    <n v="52.17"/>
    <s v="theater"/>
    <s v="plays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7-31T04:48:13"/>
    <x v="3344"/>
    <n v="1409374093"/>
    <n v="1406782093"/>
    <b v="0"/>
    <n v="40"/>
    <b v="1"/>
    <s v="theater/plays"/>
    <n v="1.0144444444444445"/>
    <n v="114.13"/>
    <s v="theater"/>
    <s v="plays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2-18T02:32:48"/>
    <x v="3345"/>
    <n v="1429317420"/>
    <n v="1424226768"/>
    <b v="0"/>
    <n v="13"/>
    <b v="1"/>
    <s v="theater/plays"/>
    <n v="1.3"/>
    <n v="50"/>
    <s v="theater"/>
    <s v="plays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19T00:35:10"/>
    <x v="3346"/>
    <n v="1424910910"/>
    <n v="1424306110"/>
    <b v="0"/>
    <n v="18"/>
    <b v="1"/>
    <s v="theater/plays"/>
    <n v="1.1000000000000001"/>
    <n v="91.67"/>
    <s v="theater"/>
    <s v="plays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4-24T13:14:14"/>
    <x v="3347"/>
    <n v="1462741200"/>
    <n v="1461503654"/>
    <b v="0"/>
    <n v="22"/>
    <b v="1"/>
    <s v="theater/plays"/>
    <n v="1.1944999999999999"/>
    <n v="108.59"/>
    <s v="theater"/>
    <s v="plays"/>
  </r>
  <r>
    <s v="Macbeth"/>
    <s v="Old Hat's new production explores the bleak culture of war and the cosmic powers of guilt and imagination in Shakespeare's tragedy."/>
    <n v="5500"/>
    <n v="5516"/>
    <x v="0"/>
    <s v="US"/>
    <s v="USD"/>
    <d v="2016-04-06T13:24:40"/>
    <x v="3348"/>
    <n v="1461988740"/>
    <n v="1459949080"/>
    <b v="0"/>
    <n v="79"/>
    <b v="1"/>
    <s v="theater/plays"/>
    <n v="1.002909090909091"/>
    <n v="69.819999999999993"/>
    <s v="theater"/>
    <s v="plays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5-23T02:39:32"/>
    <x v="3349"/>
    <n v="1465837200"/>
    <n v="1463971172"/>
    <b v="0"/>
    <n v="14"/>
    <b v="1"/>
    <s v="theater/plays"/>
    <n v="1.534"/>
    <n v="109.57"/>
    <s v="theater"/>
    <s v="plays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0-25T16:50:11"/>
    <x v="3350"/>
    <n v="1448838000"/>
    <n v="1445791811"/>
    <b v="0"/>
    <n v="51"/>
    <b v="1"/>
    <s v="theater/plays"/>
    <n v="1.0442857142857143"/>
    <n v="71.67"/>
    <s v="theater"/>
    <s v="plays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6-16T09:29:25"/>
    <x v="3351"/>
    <n v="1406113200"/>
    <n v="1402910965"/>
    <b v="0"/>
    <n v="54"/>
    <b v="1"/>
    <s v="theater/plays"/>
    <n v="1.0109999999999999"/>
    <n v="93.61"/>
    <s v="theater"/>
    <s v="plays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5-05T23:49:38"/>
    <x v="3352"/>
    <n v="1467414000"/>
    <n v="1462492178"/>
    <b v="0"/>
    <n v="70"/>
    <b v="1"/>
    <s v="theater/plays"/>
    <n v="1.0751999999999999"/>
    <n v="76.8"/>
    <s v="theater"/>
    <s v="plays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d v="2016-04-19T10:22:30"/>
    <x v="3353"/>
    <n v="1462230000"/>
    <n v="1461061350"/>
    <b v="0"/>
    <n v="44"/>
    <b v="1"/>
    <s v="theater/plays"/>
    <n v="3.15"/>
    <n v="35.799999999999997"/>
    <s v="theater"/>
    <s v="plays"/>
  </r>
  <r>
    <s v="Strangeloop Theatre - A Focus on New Works"/>
    <s v="Help Strangeloop Theatre create and support new work by sponsoring our 2015-2016 season."/>
    <n v="3000"/>
    <n v="3058"/>
    <x v="0"/>
    <s v="US"/>
    <s v="USD"/>
    <d v="2015-09-23T17:26:46"/>
    <x v="3354"/>
    <n v="1446091260"/>
    <n v="1443029206"/>
    <b v="0"/>
    <n v="55"/>
    <b v="1"/>
    <s v="theater/plays"/>
    <n v="1.0193333333333334"/>
    <n v="55.6"/>
    <s v="theater"/>
    <s v="plays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d v="2016-04-29T14:52:07"/>
    <x v="3355"/>
    <n v="1462879020"/>
    <n v="1461941527"/>
    <b v="0"/>
    <n v="15"/>
    <b v="1"/>
    <s v="theater/plays"/>
    <n v="1.2628571428571429"/>
    <n v="147.33000000000001"/>
    <s v="theater"/>
    <s v="plays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6-15T19:34:32"/>
    <x v="3356"/>
    <n v="1468611272"/>
    <n v="1466019272"/>
    <b v="0"/>
    <n v="27"/>
    <b v="1"/>
    <s v="theater/plays"/>
    <n v="1.014"/>
    <n v="56.33"/>
    <s v="theater"/>
    <s v="plays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7-02T10:01:50"/>
    <x v="3357"/>
    <n v="1406887310"/>
    <n v="1404295310"/>
    <b v="0"/>
    <n v="21"/>
    <b v="1"/>
    <s v="theater/plays"/>
    <n v="1.01"/>
    <n v="96.19"/>
    <s v="theater"/>
    <s v="plays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0-20T07:27:59"/>
    <x v="3358"/>
    <n v="1416385679"/>
    <n v="1413790079"/>
    <b v="0"/>
    <n v="162"/>
    <b v="1"/>
    <s v="theater/plays"/>
    <n v="1.0299"/>
    <n v="63.57"/>
    <s v="theater"/>
    <s v="plays"/>
  </r>
  <r>
    <s v="BEIRUT, LADY OF LEBANON"/>
    <s v="A Theatrical Production Celebrating the Lebanese Culture and the Human Spirit in Time of War."/>
    <n v="4000"/>
    <n v="4250"/>
    <x v="0"/>
    <s v="US"/>
    <s v="USD"/>
    <d v="2017-01-11T01:22:14"/>
    <x v="3359"/>
    <n v="1487985734"/>
    <n v="1484097734"/>
    <b v="0"/>
    <n v="23"/>
    <b v="1"/>
    <s v="theater/plays"/>
    <n v="1.0625"/>
    <n v="184.78"/>
    <s v="theater"/>
    <s v="plays"/>
  </r>
  <r>
    <s v="Pretty Butch"/>
    <s v="World Premiere, an M1 Singapore Fringe Festival 2017 commission."/>
    <n v="9000"/>
    <n v="9124"/>
    <x v="0"/>
    <s v="SG"/>
    <s v="SGD"/>
    <d v="2016-11-23T01:59:03"/>
    <x v="3360"/>
    <n v="1481731140"/>
    <n v="1479866343"/>
    <b v="0"/>
    <n v="72"/>
    <b v="1"/>
    <s v="theater/plays"/>
    <n v="1.0137777777777779"/>
    <n v="126.72"/>
    <s v="theater"/>
    <s v="plays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8-15T00:36:30"/>
    <x v="3361"/>
    <n v="1409587140"/>
    <n v="1408062990"/>
    <b v="0"/>
    <n v="68"/>
    <b v="1"/>
    <s v="theater/plays"/>
    <n v="1.1346000000000001"/>
    <n v="83.43"/>
    <s v="theater"/>
    <s v="plays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2-21T02:11:57"/>
    <x v="3362"/>
    <n v="1425704100"/>
    <n v="1424484717"/>
    <b v="0"/>
    <n v="20"/>
    <b v="1"/>
    <s v="theater/plays"/>
    <n v="2.1800000000000002"/>
    <n v="54.5"/>
    <s v="theater"/>
    <s v="plays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7-31T18:30:45"/>
    <x v="3363"/>
    <n v="1408464000"/>
    <n v="1406831445"/>
    <b v="0"/>
    <n v="26"/>
    <b v="1"/>
    <s v="theater/plays"/>
    <n v="1.0141935483870967"/>
    <n v="302.31"/>
    <s v="theater"/>
    <s v="plays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d v="2016-02-22T23:27:29"/>
    <x v="3364"/>
    <n v="1458075600"/>
    <n v="1456183649"/>
    <b v="0"/>
    <n v="72"/>
    <b v="1"/>
    <s v="theater/plays"/>
    <n v="1.0593333333333332"/>
    <n v="44.14"/>
    <s v="theater"/>
    <s v="plays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1-13T02:26:32"/>
    <x v="3365"/>
    <n v="1449973592"/>
    <n v="1447381592"/>
    <b v="0"/>
    <n v="3"/>
    <b v="1"/>
    <s v="theater/plays"/>
    <n v="1.04"/>
    <n v="866.67"/>
    <s v="theater"/>
    <s v="plays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4-13T01:37:17"/>
    <x v="3366"/>
    <n v="1431481037"/>
    <n v="1428889037"/>
    <b v="0"/>
    <n v="18"/>
    <b v="1"/>
    <s v="theater/plays"/>
    <n v="2.21"/>
    <n v="61.39"/>
    <s v="theater"/>
    <s v="plays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7-07T22:24:54"/>
    <x v="3367"/>
    <n v="1438467894"/>
    <n v="1436307894"/>
    <b v="0"/>
    <n v="30"/>
    <b v="1"/>
    <s v="theater/plays"/>
    <n v="1.1866666666666668"/>
    <n v="29.67"/>
    <s v="theater"/>
    <s v="plays"/>
  </r>
  <r>
    <s v="Peter Pan by J.M. Barrie @ Open Space Arts"/>
    <s v="Help a non-profit community theatre create an unforgettable production of J.M. Barrie's classic play."/>
    <n v="1000"/>
    <n v="1046"/>
    <x v="0"/>
    <s v="US"/>
    <s v="USD"/>
    <d v="2014-11-26T04:47:39"/>
    <x v="3368"/>
    <n v="1420088400"/>
    <n v="1416977259"/>
    <b v="0"/>
    <n v="23"/>
    <b v="1"/>
    <s v="theater/plays"/>
    <n v="1.046"/>
    <n v="45.48"/>
    <s v="theater"/>
    <s v="plays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d v="2016-11-16T00:59:40"/>
    <x v="3369"/>
    <n v="1484441980"/>
    <n v="1479257980"/>
    <b v="0"/>
    <n v="54"/>
    <b v="1"/>
    <s v="theater/plays"/>
    <n v="1.0389999999999999"/>
    <n v="96.2"/>
    <s v="theater"/>
    <s v="plays"/>
  </r>
  <r>
    <s v="&quot;I'm Alright&quot;...an Enso Theatre Education production."/>
    <s v="I'm Alright. A story of young women, told by young women, for the world."/>
    <n v="1500"/>
    <n v="1766"/>
    <x v="0"/>
    <s v="US"/>
    <s v="USD"/>
    <d v="2016-11-16T08:01:25"/>
    <x v="3370"/>
    <n v="1481961600"/>
    <n v="1479283285"/>
    <b v="0"/>
    <n v="26"/>
    <b v="1"/>
    <s v="theater/plays"/>
    <n v="1.1773333333333333"/>
    <n v="67.92"/>
    <s v="theater"/>
    <s v="plays"/>
  </r>
  <r>
    <s v="Red Planet (or One Way Ticket) Staged Reading"/>
    <s v="Help support Red Planet, a new science fiction play based off the Mars One exploration."/>
    <n v="200"/>
    <n v="277"/>
    <x v="0"/>
    <s v="US"/>
    <s v="USD"/>
    <d v="2015-11-04T20:59:25"/>
    <x v="3371"/>
    <n v="1449089965"/>
    <n v="1446670765"/>
    <b v="0"/>
    <n v="9"/>
    <b v="1"/>
    <s v="theater/plays"/>
    <n v="1.385"/>
    <n v="30.78"/>
    <s v="theater"/>
    <s v="plays"/>
  </r>
  <r>
    <s v="All the Best, Jack"/>
    <s v="This play tells the story of the toxicity of sensationalism shown through one man's struggle with notoriety."/>
    <n v="1000"/>
    <n v="1035"/>
    <x v="0"/>
    <s v="US"/>
    <s v="USD"/>
    <d v="2014-08-04T13:09:16"/>
    <x v="3372"/>
    <n v="1408942740"/>
    <n v="1407157756"/>
    <b v="0"/>
    <n v="27"/>
    <b v="1"/>
    <s v="theater/plays"/>
    <n v="1.0349999999999999"/>
    <n v="38.33"/>
    <s v="theater"/>
    <s v="plays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6-24T20:30:40"/>
    <x v="3373"/>
    <n v="1437235200"/>
    <n v="1435177840"/>
    <b v="0"/>
    <n v="30"/>
    <b v="1"/>
    <s v="theater/plays"/>
    <n v="1.0024999999999999"/>
    <n v="66.83"/>
    <s v="theater"/>
    <s v="plays"/>
  </r>
  <r>
    <s v="HELP BUILD &quot;THE CASTLE&quot;"/>
    <s v="A rare  production of World acclaimed playwright Howard Barker's groundbreaking &amp; provocative 'The Castle'."/>
    <n v="3500"/>
    <n v="3730"/>
    <x v="0"/>
    <s v="CA"/>
    <s v="CAD"/>
    <d v="2015-09-28T17:33:36"/>
    <x v="3374"/>
    <n v="1446053616"/>
    <n v="1443461616"/>
    <b v="0"/>
    <n v="52"/>
    <b v="1"/>
    <s v="theater/plays"/>
    <n v="1.0657142857142856"/>
    <n v="71.73"/>
    <s v="theater"/>
    <s v="plays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06T14:39:33"/>
    <x v="3375"/>
    <n v="1400423973"/>
    <n v="1399387173"/>
    <b v="0"/>
    <n v="17"/>
    <b v="1"/>
    <s v="theater/plays"/>
    <n v="1"/>
    <n v="176.47"/>
    <s v="theater"/>
    <s v="plays"/>
  </r>
  <r>
    <s v="The Tutors"/>
    <s v="3 college grads struggling to fund their social network. 1 bratty blackmailing student. 1 dreamy Asian business man. 1 awesome play."/>
    <n v="8000"/>
    <n v="8001"/>
    <x v="0"/>
    <s v="US"/>
    <s v="USD"/>
    <d v="2015-02-24T16:49:54"/>
    <x v="3376"/>
    <n v="1429976994"/>
    <n v="1424796594"/>
    <b v="0"/>
    <n v="19"/>
    <b v="1"/>
    <s v="theater/plays"/>
    <n v="1.0001249999999999"/>
    <n v="421.11"/>
    <s v="theater"/>
    <s v="plays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2-18T17:34:59"/>
    <x v="3377"/>
    <n v="1426870560"/>
    <n v="1424280899"/>
    <b v="0"/>
    <n v="77"/>
    <b v="1"/>
    <s v="theater/plays"/>
    <n v="1.0105"/>
    <n v="104.99"/>
    <s v="theater"/>
    <s v="plays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07T08:31:46"/>
    <x v="3378"/>
    <n v="1409490480"/>
    <n v="1407400306"/>
    <b v="0"/>
    <n v="21"/>
    <b v="1"/>
    <s v="theater/plays"/>
    <n v="1.0763636363636364"/>
    <n v="28.19"/>
    <s v="theater"/>
    <s v="plays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d v="2015-08-09T12:20:00"/>
    <x v="3379"/>
    <n v="1440630000"/>
    <n v="1439122800"/>
    <b v="0"/>
    <n v="38"/>
    <b v="1"/>
    <s v="theater/plays"/>
    <n v="1.0365"/>
    <n v="54.55"/>
    <s v="theater"/>
    <s v="plays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0-25T22:52:58"/>
    <x v="3380"/>
    <n v="1417305178"/>
    <n v="1414277578"/>
    <b v="0"/>
    <n v="28"/>
    <b v="1"/>
    <s v="theater/plays"/>
    <n v="1.0443333333333333"/>
    <n v="111.89"/>
    <s v="theater"/>
    <s v="plays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2-09T04:26:23"/>
    <x v="3381"/>
    <n v="1426044383"/>
    <n v="1423455983"/>
    <b v="0"/>
    <n v="48"/>
    <b v="1"/>
    <s v="theater/plays"/>
    <n v="1.0225"/>
    <n v="85.21"/>
    <s v="theater"/>
    <s v="plays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7-08T10:20:56"/>
    <x v="3382"/>
    <n v="1470092340"/>
    <n v="1467973256"/>
    <b v="0"/>
    <n v="46"/>
    <b v="1"/>
    <s v="theater/plays"/>
    <n v="1.0074285714285713"/>
    <n v="76.650000000000006"/>
    <s v="theater"/>
    <s v="plays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03T18:47:00"/>
    <x v="3383"/>
    <n v="1466707620"/>
    <n v="1464979620"/>
    <b v="0"/>
    <n v="30"/>
    <b v="1"/>
    <s v="theater/plays"/>
    <n v="1.1171428571428572"/>
    <n v="65.17"/>
    <s v="theater"/>
    <s v="plays"/>
  </r>
  <r>
    <s v="The Hat"/>
    <s v="Six gay men, emotional baggage, and online dating: what could go wrong? A play about looking for love and finding something better."/>
    <n v="6000"/>
    <n v="6000.66"/>
    <x v="0"/>
    <s v="US"/>
    <s v="USD"/>
    <d v="2015-10-15T02:06:08"/>
    <x v="3384"/>
    <n v="1448074800"/>
    <n v="1444874768"/>
    <b v="0"/>
    <n v="64"/>
    <b v="1"/>
    <s v="theater/plays"/>
    <n v="1.0001100000000001"/>
    <n v="93.76"/>
    <s v="theater"/>
    <s v="plays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1-10T20:49:12"/>
    <x v="3385"/>
    <n v="1418244552"/>
    <n v="1415652552"/>
    <b v="0"/>
    <n v="15"/>
    <b v="1"/>
    <s v="theater/plays"/>
    <n v="1"/>
    <n v="133.33000000000001"/>
    <s v="theater"/>
    <s v="plays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d v="2014-11-03T15:28:26"/>
    <x v="3386"/>
    <n v="1417620506"/>
    <n v="1415028506"/>
    <b v="0"/>
    <n v="41"/>
    <b v="1"/>
    <s v="theater/plays"/>
    <n v="1.05"/>
    <n v="51.22"/>
    <s v="theater"/>
    <s v="plays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1-04T18:18:08"/>
    <x v="3387"/>
    <n v="1418581088"/>
    <n v="1415125088"/>
    <b v="0"/>
    <n v="35"/>
    <b v="1"/>
    <s v="theater/plays"/>
    <n v="1.1686666666666667"/>
    <n v="100.17"/>
    <s v="theater"/>
    <s v="plays"/>
  </r>
  <r>
    <s v="ICONS"/>
    <s v="ICONS is a unique new play about the Amazon warrior women from Greek myth and re-imagines them from a contemporary female perspective."/>
    <n v="1500"/>
    <n v="1557"/>
    <x v="0"/>
    <s v="GB"/>
    <s v="GBP"/>
    <d v="2015-05-19T11:04:01"/>
    <x v="3388"/>
    <n v="1434625441"/>
    <n v="1432033441"/>
    <b v="0"/>
    <n v="45"/>
    <b v="1"/>
    <s v="theater/plays"/>
    <n v="1.038"/>
    <n v="34.6"/>
    <s v="theater"/>
    <s v="plays"/>
  </r>
  <r>
    <s v="Chimera Ensemble Productions Fund"/>
    <s v="Chimera Ensemble is launching 2 inaugural theater productions, and we need support to do high quality work!"/>
    <n v="10000"/>
    <n v="11450"/>
    <x v="0"/>
    <s v="US"/>
    <s v="USD"/>
    <d v="2016-05-04T13:31:22"/>
    <x v="3389"/>
    <n v="1464960682"/>
    <n v="1462368682"/>
    <b v="0"/>
    <n v="62"/>
    <b v="1"/>
    <s v="theater/plays"/>
    <n v="1.145"/>
    <n v="184.68"/>
    <s v="theater"/>
    <s v="plays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6-25T18:35:45"/>
    <x v="3390"/>
    <n v="1405017345"/>
    <n v="1403721345"/>
    <b v="0"/>
    <n v="22"/>
    <b v="1"/>
    <s v="theater/plays"/>
    <n v="1.024"/>
    <n v="69.819999999999993"/>
    <s v="theater"/>
    <s v="plays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7-10T13:05:48"/>
    <x v="3391"/>
    <n v="1407536880"/>
    <n v="1404997548"/>
    <b v="0"/>
    <n v="18"/>
    <b v="1"/>
    <s v="theater/plays"/>
    <n v="2.23"/>
    <n v="61.94"/>
    <s v="theater"/>
    <s v="plays"/>
  </r>
  <r>
    <s v="1 in 3"/>
    <s v="Life is more than the days you have left. 1 in 3 tells of two normal people &amp; their confrontation with mortality and the dice of fate."/>
    <n v="500"/>
    <n v="500"/>
    <x v="0"/>
    <s v="GB"/>
    <s v="GBP"/>
    <d v="2016-03-17T20:17:35"/>
    <x v="3392"/>
    <n v="1462565855"/>
    <n v="1458245855"/>
    <b v="0"/>
    <n v="12"/>
    <b v="1"/>
    <s v="theater/plays"/>
    <n v="1"/>
    <n v="41.67"/>
    <s v="theater"/>
    <s v="plays"/>
  </r>
  <r>
    <s v="The Maltese Bodkin"/>
    <s v="hiSTORYstage presents a film noir-style comedy mystery with a Shakespearean twist performed as a 1944 radio drama."/>
    <n v="1500"/>
    <n v="1587"/>
    <x v="0"/>
    <s v="US"/>
    <s v="USD"/>
    <d v="2014-10-11T22:07:10"/>
    <x v="3393"/>
    <n v="1415234760"/>
    <n v="1413065230"/>
    <b v="0"/>
    <n v="44"/>
    <b v="1"/>
    <s v="theater/plays"/>
    <n v="1.0580000000000001"/>
    <n v="36.07"/>
    <s v="theater"/>
    <s v="plays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6-27T14:17:25"/>
    <x v="3394"/>
    <n v="1406470645"/>
    <n v="1403878645"/>
    <b v="0"/>
    <n v="27"/>
    <b v="1"/>
    <s v="theater/plays"/>
    <n v="1.4236363636363636"/>
    <n v="29"/>
    <s v="theater"/>
    <s v="plays"/>
  </r>
  <r>
    <s v="MIRAMAR"/>
    <s v="Miramar is a a darkly funny play exploring what it is we call â€˜homeâ€™."/>
    <n v="500"/>
    <n v="920"/>
    <x v="0"/>
    <s v="GB"/>
    <s v="GBP"/>
    <d v="2015-05-16T17:05:44"/>
    <x v="3395"/>
    <n v="1433009400"/>
    <n v="1431795944"/>
    <b v="0"/>
    <n v="38"/>
    <b v="1"/>
    <s v="theater/plays"/>
    <n v="1.84"/>
    <n v="24.21"/>
    <s v="theater"/>
    <s v="plays"/>
  </r>
  <r>
    <s v="Rainbowtown"/>
    <s v="&quot;Rainbowtown&quot; is a new play for kids. Help us bring it to the Main Line during the 2014 Philadelphia Fringe Festival!"/>
    <n v="1500"/>
    <n v="1565"/>
    <x v="0"/>
    <s v="US"/>
    <s v="USD"/>
    <d v="2014-05-05T10:43:09"/>
    <x v="3396"/>
    <n v="1401595140"/>
    <n v="1399286589"/>
    <b v="0"/>
    <n v="28"/>
    <b v="1"/>
    <s v="theater/plays"/>
    <n v="1.0433333333333332"/>
    <n v="55.89"/>
    <s v="theater"/>
    <s v="plays"/>
  </r>
  <r>
    <s v="Waiting for Godot - Blue Sky Theatre &amp; Arts"/>
    <s v="Help a group of recovering alcoholics bring Samuel Beckett's classic to a seaside town!"/>
    <n v="250"/>
    <n v="280"/>
    <x v="0"/>
    <s v="GB"/>
    <s v="GBP"/>
    <d v="2016-01-09T11:28:49"/>
    <x v="3397"/>
    <n v="1455832800"/>
    <n v="1452338929"/>
    <b v="0"/>
    <n v="24"/>
    <b v="1"/>
    <s v="theater/plays"/>
    <n v="1.1200000000000001"/>
    <n v="11.67"/>
    <s v="theater"/>
    <s v="plays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0-29T18:02:56"/>
    <x v="3398"/>
    <n v="1416589200"/>
    <n v="1414605776"/>
    <b v="0"/>
    <n v="65"/>
    <b v="1"/>
    <s v="theater/plays"/>
    <n v="1.1107499999999999"/>
    <n v="68.349999999999994"/>
    <s v="theater"/>
    <s v="plays"/>
  </r>
  <r>
    <s v="Spinning Wheel Youth Takeover"/>
    <s v="13 young people have taken over Spinning Wheel Theatre to choose, produce and create their own show from scratch."/>
    <n v="1200"/>
    <n v="1245"/>
    <x v="0"/>
    <s v="GB"/>
    <s v="GBP"/>
    <d v="2015-01-22T22:05:25"/>
    <x v="3399"/>
    <n v="1424556325"/>
    <n v="1421964325"/>
    <b v="0"/>
    <n v="46"/>
    <b v="1"/>
    <s v="theater/plays"/>
    <n v="1.0375000000000001"/>
    <n v="27.07"/>
    <s v="theater"/>
    <s v="plays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7-14T22:53:34"/>
    <x v="3400"/>
    <n v="1409266414"/>
    <n v="1405378414"/>
    <b v="0"/>
    <n v="85"/>
    <b v="1"/>
    <s v="theater/plays"/>
    <n v="1.0041"/>
    <n v="118.13"/>
    <s v="theater"/>
    <s v="plays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7-08T17:22:26"/>
    <x v="3401"/>
    <n v="1438968146"/>
    <n v="1436376146"/>
    <b v="0"/>
    <n v="66"/>
    <b v="1"/>
    <s v="theater/plays"/>
    <n v="1.0186206896551724"/>
    <n v="44.76"/>
    <s v="theater"/>
    <s v="plays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0-13T14:50:43"/>
    <x v="3402"/>
    <n v="1447295460"/>
    <n v="1444747843"/>
    <b v="0"/>
    <n v="165"/>
    <b v="1"/>
    <s v="theater/plays"/>
    <n v="1.0976666666666666"/>
    <n v="99.79"/>
    <s v="theater"/>
    <s v="plays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5-26T11:05:24"/>
    <x v="3403"/>
    <n v="1435230324"/>
    <n v="1432638324"/>
    <b v="0"/>
    <n v="17"/>
    <b v="1"/>
    <s v="theater/plays"/>
    <n v="1"/>
    <n v="117.65"/>
    <s v="theater"/>
    <s v="plays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5-28T12:05:02"/>
    <x v="3404"/>
    <n v="1434542702"/>
    <n v="1432814702"/>
    <b v="0"/>
    <n v="3"/>
    <b v="1"/>
    <s v="theater/plays"/>
    <n v="1.22"/>
    <n v="203.33"/>
    <s v="theater"/>
    <s v="plays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2-10T00:24:46"/>
    <x v="3405"/>
    <n v="1456876740"/>
    <n v="1455063886"/>
    <b v="0"/>
    <n v="17"/>
    <b v="1"/>
    <s v="theater/plays"/>
    <n v="1.3757142857142857"/>
    <n v="28.32"/>
    <s v="theater"/>
    <s v="plays"/>
  </r>
  <r>
    <s v="Voices of Swords"/>
    <s v="A funny and moving new play about two families dealing with aging parents in very different ways!"/>
    <n v="10000"/>
    <n v="10031"/>
    <x v="0"/>
    <s v="US"/>
    <s v="USD"/>
    <d v="2014-06-01T11:49:36"/>
    <x v="3406"/>
    <n v="1405511376"/>
    <n v="1401623376"/>
    <b v="0"/>
    <n v="91"/>
    <b v="1"/>
    <s v="theater/plays"/>
    <n v="1.0031000000000001"/>
    <n v="110.23"/>
    <s v="theater"/>
    <s v="plays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6-06T10:08:09"/>
    <x v="3407"/>
    <n v="1404641289"/>
    <n v="1402049289"/>
    <b v="0"/>
    <n v="67"/>
    <b v="1"/>
    <s v="theater/plays"/>
    <n v="1.071"/>
    <n v="31.97"/>
    <s v="theater"/>
    <s v="plays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6-18T23:48:24"/>
    <x v="3408"/>
    <n v="1405727304"/>
    <n v="1403135304"/>
    <b v="0"/>
    <n v="18"/>
    <b v="1"/>
    <s v="theater/plays"/>
    <n v="2.11"/>
    <n v="58.61"/>
    <s v="theater"/>
    <s v="plays"/>
  </r>
  <r>
    <s v="Who Said Theatre Presents: The Calm"/>
    <s v="Exciting and visceral new-writing that challenges the way we view the fine line between war and terror..."/>
    <n v="500"/>
    <n v="618"/>
    <x v="0"/>
    <s v="GB"/>
    <s v="GBP"/>
    <d v="2016-06-23T19:32:38"/>
    <x v="3409"/>
    <n v="1469998680"/>
    <n v="1466710358"/>
    <b v="0"/>
    <n v="21"/>
    <b v="1"/>
    <s v="theater/plays"/>
    <n v="1.236"/>
    <n v="29.43"/>
    <s v="theater"/>
    <s v="plays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5-10T00:59:50"/>
    <x v="3410"/>
    <n v="1465196400"/>
    <n v="1462841990"/>
    <b v="0"/>
    <n v="40"/>
    <b v="1"/>
    <s v="theater/plays"/>
    <n v="1.085"/>
    <n v="81.38"/>
    <s v="theater"/>
    <s v="plays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09-18T00:32:52"/>
    <x v="3411"/>
    <n v="1444264372"/>
    <n v="1442536372"/>
    <b v="0"/>
    <n v="78"/>
    <b v="1"/>
    <s v="theater/plays"/>
    <n v="1.0356666666666667"/>
    <n v="199.17"/>
    <s v="theater"/>
    <s v="plays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8-28T23:01:02"/>
    <x v="3412"/>
    <n v="1411858862"/>
    <n v="1409266862"/>
    <b v="0"/>
    <n v="26"/>
    <b v="1"/>
    <s v="theater/plays"/>
    <n v="1"/>
    <n v="115.38"/>
    <s v="theater"/>
    <s v="plays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18T17:35:38"/>
    <x v="3413"/>
    <n v="1425099540"/>
    <n v="1424280938"/>
    <b v="0"/>
    <n v="14"/>
    <b v="1"/>
    <s v="theater/plays"/>
    <n v="1.3"/>
    <n v="46.43"/>
    <s v="theater"/>
    <s v="plays"/>
  </r>
  <r>
    <s v="PCSF PlayOffs 2016"/>
    <s v="A new twist on our annual festival of fully-produced plays by member playwrights, performed by a talented ensemble cast!"/>
    <n v="3000"/>
    <n v="3105"/>
    <x v="0"/>
    <s v="US"/>
    <s v="USD"/>
    <d v="2016-11-01T19:58:45"/>
    <x v="3414"/>
    <n v="1480579140"/>
    <n v="1478030325"/>
    <b v="0"/>
    <n v="44"/>
    <b v="1"/>
    <s v="theater/plays"/>
    <n v="1.0349999999999999"/>
    <n v="70.569999999999993"/>
    <s v="theater"/>
    <s v="plays"/>
  </r>
  <r>
    <s v="Balm in Gilead at Columbia"/>
    <s v="We are raising funds to allow for enhanced scenic, costume, and lighting design. Every dollar helps!"/>
    <n v="200"/>
    <n v="200"/>
    <x v="0"/>
    <s v="US"/>
    <s v="USD"/>
    <d v="2016-04-07T03:27:36"/>
    <x v="3415"/>
    <n v="1460935800"/>
    <n v="1459999656"/>
    <b v="0"/>
    <n v="9"/>
    <b v="1"/>
    <s v="theater/plays"/>
    <n v="1"/>
    <n v="22.22"/>
    <s v="theater"/>
    <s v="plays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3-26T09:54:05"/>
    <x v="3416"/>
    <n v="1429813800"/>
    <n v="1427363645"/>
    <b v="0"/>
    <n v="30"/>
    <b v="1"/>
    <s v="theater/plays"/>
    <n v="1.196"/>
    <n v="159.47"/>
    <s v="theater"/>
    <s v="plays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09-12T21:55:48"/>
    <x v="3417"/>
    <n v="1414284180"/>
    <n v="1410558948"/>
    <b v="0"/>
    <n v="45"/>
    <b v="1"/>
    <s v="theater/plays"/>
    <n v="1.0000058823529412"/>
    <n v="37.78"/>
    <s v="theater"/>
    <s v="plays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4-23T20:01:47"/>
    <x v="3418"/>
    <n v="1400875307"/>
    <n v="1398283307"/>
    <b v="0"/>
    <n v="56"/>
    <b v="1"/>
    <s v="theater/plays"/>
    <n v="1.00875"/>
    <n v="72.05"/>
    <s v="theater"/>
    <s v="plays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3-19T19:43:05"/>
    <x v="3419"/>
    <n v="1459978200"/>
    <n v="1458416585"/>
    <b v="0"/>
    <n v="46"/>
    <b v="1"/>
    <s v="theater/plays"/>
    <n v="1.0654545454545454"/>
    <n v="63.7"/>
    <s v="theater"/>
    <s v="plays"/>
  </r>
  <r>
    <s v="Rounds. Set design campaign."/>
    <s v="A powerful and urgent tale of the first line of defence for the NHS. Based on true stories from junior doctors."/>
    <n v="700"/>
    <n v="966"/>
    <x v="0"/>
    <s v="GB"/>
    <s v="GBP"/>
    <d v="2016-02-05T02:10:02"/>
    <x v="3420"/>
    <n v="1455408000"/>
    <n v="1454638202"/>
    <b v="0"/>
    <n v="34"/>
    <b v="1"/>
    <s v="theater/plays"/>
    <n v="1.38"/>
    <n v="28.41"/>
    <s v="theater"/>
    <s v="plays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2-02T18:59:23"/>
    <x v="3421"/>
    <n v="1425495563"/>
    <n v="1422903563"/>
    <b v="0"/>
    <n v="98"/>
    <b v="1"/>
    <s v="theater/plays"/>
    <n v="1.0115000000000001"/>
    <n v="103.21"/>
    <s v="theater"/>
    <s v="plays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1-15T13:29:36"/>
    <x v="3422"/>
    <n v="1450051200"/>
    <n v="1447594176"/>
    <b v="0"/>
    <n v="46"/>
    <b v="1"/>
    <s v="theater/plays"/>
    <n v="1.091"/>
    <n v="71.150000000000006"/>
    <s v="theater"/>
    <s v="plays"/>
  </r>
  <r>
    <s v="And That's How The Story Goes"/>
    <s v="Forest Hills Eastern's Student Run Show 2015. Our goal is to present a professional quality show on a budget."/>
    <n v="250"/>
    <n v="350"/>
    <x v="0"/>
    <s v="US"/>
    <s v="USD"/>
    <d v="2015-03-25T21:52:21"/>
    <x v="3423"/>
    <n v="1429912341"/>
    <n v="1427320341"/>
    <b v="0"/>
    <n v="10"/>
    <b v="1"/>
    <s v="theater/plays"/>
    <n v="1.4"/>
    <n v="35"/>
    <s v="theater"/>
    <s v="plays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1-14T16:14:44"/>
    <x v="3424"/>
    <n v="1423119540"/>
    <n v="1421252084"/>
    <b v="0"/>
    <n v="76"/>
    <b v="1"/>
    <s v="theater/plays"/>
    <n v="1.0358333333333334"/>
    <n v="81.78"/>
    <s v="theater"/>
    <s v="plays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d v="2014-09-02T14:48:56"/>
    <x v="3425"/>
    <n v="1412434136"/>
    <n v="1409669336"/>
    <b v="0"/>
    <n v="104"/>
    <b v="1"/>
    <s v="theater/plays"/>
    <n v="1.0297033333333332"/>
    <n v="297.02999999999997"/>
    <s v="theater"/>
    <s v="plays"/>
  </r>
  <r>
    <s v="Holocene"/>
    <s v="Part ghost story, part cautionary tale, Holocene is a play about the end of our world, and the beginning of another."/>
    <n v="3750"/>
    <n v="4055"/>
    <x v="0"/>
    <s v="US"/>
    <s v="USD"/>
    <d v="2014-09-02T01:21:43"/>
    <x v="3426"/>
    <n v="1411264800"/>
    <n v="1409620903"/>
    <b v="0"/>
    <n v="87"/>
    <b v="1"/>
    <s v="theater/plays"/>
    <n v="1.0813333333333333"/>
    <n v="46.61"/>
    <s v="theater"/>
    <s v="plays"/>
  </r>
  <r>
    <s v="We Were Kings"/>
    <s v="A new play developed in collaboration with graduating theatre makers, premiering at the Edinburgh Fringe Festival 2014."/>
    <n v="1500"/>
    <n v="1500"/>
    <x v="0"/>
    <s v="GB"/>
    <s v="GBP"/>
    <d v="2014-06-02T15:29:12"/>
    <x v="3427"/>
    <n v="1404314952"/>
    <n v="1401722952"/>
    <b v="0"/>
    <n v="29"/>
    <b v="1"/>
    <s v="theater/plays"/>
    <n v="1"/>
    <n v="51.72"/>
    <s v="theater"/>
    <s v="plays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03T17:17:27"/>
    <x v="3428"/>
    <n v="1425142800"/>
    <n v="1422983847"/>
    <b v="0"/>
    <n v="51"/>
    <b v="1"/>
    <s v="theater/plays"/>
    <n v="1.0275000000000001"/>
    <n v="40.29"/>
    <s v="theater"/>
    <s v="plays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0-19T00:31:01"/>
    <x v="3429"/>
    <n v="1478046661"/>
    <n v="1476837061"/>
    <b v="0"/>
    <n v="12"/>
    <b v="1"/>
    <s v="theater/plays"/>
    <n v="1.3"/>
    <n v="16.25"/>
    <s v="theater"/>
    <s v="plays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6-30T22:41:41"/>
    <x v="3430"/>
    <n v="1406760101"/>
    <n v="1404168101"/>
    <b v="0"/>
    <n v="72"/>
    <b v="1"/>
    <s v="theater/plays"/>
    <n v="1.0854949999999999"/>
    <n v="30.15"/>
    <s v="theater"/>
    <s v="plays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7-19T17:32:33"/>
    <x v="3431"/>
    <n v="1408383153"/>
    <n v="1405791153"/>
    <b v="0"/>
    <n v="21"/>
    <b v="1"/>
    <s v="theater/plays"/>
    <n v="1"/>
    <n v="95.24"/>
    <s v="theater"/>
    <s v="plays"/>
  </r>
  <r>
    <s v="Love Letters"/>
    <s v="Bare Theatre stages A.R. Gurney's Pulitzer Finalist script about a relationship spanning a lifetime and long distance."/>
    <n v="2000"/>
    <n v="2193"/>
    <x v="0"/>
    <s v="US"/>
    <s v="USD"/>
    <d v="2016-01-11T13:56:54"/>
    <x v="3432"/>
    <n v="1454709600"/>
    <n v="1452520614"/>
    <b v="0"/>
    <n v="42"/>
    <b v="1"/>
    <s v="theater/plays"/>
    <n v="1.0965"/>
    <n v="52.21"/>
    <s v="theater"/>
    <s v="plays"/>
  </r>
  <r>
    <s v="The Dybbuk"/>
    <s v="death&amp;pretzels presents their first Chicago based project:_x000a_The Dybbuk by S. Ansky"/>
    <n v="9500"/>
    <n v="9525"/>
    <x v="0"/>
    <s v="US"/>
    <s v="USD"/>
    <d v="2014-05-17T01:30:55"/>
    <x v="3433"/>
    <n v="1402974000"/>
    <n v="1400290255"/>
    <b v="0"/>
    <n v="71"/>
    <b v="1"/>
    <s v="theater/plays"/>
    <n v="1.0026315789473683"/>
    <n v="134.15"/>
    <s v="theater"/>
    <s v="plays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6-10T09:07:49"/>
    <x v="3434"/>
    <n v="1404983269"/>
    <n v="1402391269"/>
    <b v="0"/>
    <n v="168"/>
    <b v="1"/>
    <s v="theater/plays"/>
    <n v="1.0555000000000001"/>
    <n v="62.83"/>
    <s v="theater"/>
    <s v="plays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7-21T14:48:13"/>
    <x v="3435"/>
    <n v="1470538800"/>
    <n v="1469112493"/>
    <b v="0"/>
    <n v="19"/>
    <b v="1"/>
    <s v="theater/plays"/>
    <n v="1.1200000000000001"/>
    <n v="58.95"/>
    <s v="theater"/>
    <s v="plays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7-31T12:59:53"/>
    <x v="3436"/>
    <n v="1408638480"/>
    <n v="1406811593"/>
    <b v="0"/>
    <n v="37"/>
    <b v="1"/>
    <s v="theater/plays"/>
    <n v="1.0589999999999999"/>
    <n v="143.11000000000001"/>
    <s v="theater"/>
    <s v="plays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7-20T17:03:40"/>
    <x v="3437"/>
    <n v="1440003820"/>
    <n v="1437411820"/>
    <b v="0"/>
    <n v="36"/>
    <b v="1"/>
    <s v="theater/plays"/>
    <n v="1.01"/>
    <n v="84.17"/>
    <s v="theater"/>
    <s v="plays"/>
  </r>
  <r>
    <s v="KLIPPIES"/>
    <s v="Klippies is the debut play from Johannesburg-born writer Jessica SiÃ¢n, premiering at the Southwark Playhouse, London in May 2015."/>
    <n v="2500"/>
    <n v="2605"/>
    <x v="0"/>
    <s v="GB"/>
    <s v="GBP"/>
    <d v="2015-04-06T22:16:07"/>
    <x v="3438"/>
    <n v="1430600400"/>
    <n v="1428358567"/>
    <b v="0"/>
    <n v="14"/>
    <b v="1"/>
    <s v="theater/plays"/>
    <n v="1.042"/>
    <n v="186.07"/>
    <s v="theater"/>
    <s v="plays"/>
  </r>
  <r>
    <s v="Cirque Inspired Alice's Adventures in Wonderland"/>
    <s v="Help a small theater produce an original adaptation of Lewis Carroll's classic story."/>
    <n v="1200"/>
    <n v="1616.14"/>
    <x v="0"/>
    <s v="US"/>
    <s v="USD"/>
    <d v="2016-01-05T21:52:10"/>
    <x v="3439"/>
    <n v="1453179540"/>
    <n v="1452030730"/>
    <b v="0"/>
    <n v="18"/>
    <b v="1"/>
    <s v="theater/plays"/>
    <n v="1.3467833333333334"/>
    <n v="89.79"/>
    <s v="theater"/>
    <s v="plays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6-19T02:57:08"/>
    <x v="3440"/>
    <n v="1405095300"/>
    <n v="1403146628"/>
    <b v="0"/>
    <n v="82"/>
    <b v="1"/>
    <s v="theater/plays"/>
    <n v="1.052184"/>
    <n v="64.16"/>
    <s v="theater"/>
    <s v="plays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0-17T10:18:41"/>
    <x v="3441"/>
    <n v="1447445820"/>
    <n v="1445077121"/>
    <b v="0"/>
    <n v="43"/>
    <b v="1"/>
    <s v="theater/plays"/>
    <n v="1.026"/>
    <n v="59.65"/>
    <s v="theater"/>
    <s v="plays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4-30T20:11:12"/>
    <x v="3442"/>
    <n v="1433016672"/>
    <n v="1430424672"/>
    <b v="0"/>
    <n v="8"/>
    <b v="1"/>
    <s v="theater/plays"/>
    <n v="1"/>
    <n v="31.25"/>
    <s v="theater"/>
    <s v="plays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8-10T12:35:46"/>
    <x v="3443"/>
    <n v="1410266146"/>
    <n v="1407674146"/>
    <b v="0"/>
    <n v="45"/>
    <b v="1"/>
    <s v="theater/plays"/>
    <n v="1.855"/>
    <n v="41.22"/>
    <s v="theater"/>
    <s v="plays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5-31T06:59:46"/>
    <x v="3444"/>
    <n v="1465394340"/>
    <n v="1464677986"/>
    <b v="0"/>
    <n v="20"/>
    <b v="1"/>
    <s v="theater/plays"/>
    <n v="2.89"/>
    <n v="43.35"/>
    <s v="theater"/>
    <s v="plays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09-25T12:43:56"/>
    <x v="3445"/>
    <n v="1445604236"/>
    <n v="1443185036"/>
    <b v="0"/>
    <n v="31"/>
    <b v="1"/>
    <s v="theater/plays"/>
    <n v="1"/>
    <n v="64.52"/>
    <s v="theater"/>
    <s v="plays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1-12T19:58:45"/>
    <x v="3446"/>
    <n v="1423138800"/>
    <n v="1421092725"/>
    <b v="0"/>
    <n v="25"/>
    <b v="1"/>
    <s v="theater/plays"/>
    <n v="1.0820000000000001"/>
    <n v="43.28"/>
    <s v="theater"/>
    <s v="plays"/>
  </r>
  <r>
    <s v="The Vagabond Halfback"/>
    <s v="&quot;He was a poet, a vagrant, a philosopher, a lady's man and a hard drinker&quot;"/>
    <n v="1000"/>
    <n v="1078"/>
    <x v="0"/>
    <s v="US"/>
    <s v="USD"/>
    <d v="2016-02-02T21:20:12"/>
    <x v="3447"/>
    <n v="1458332412"/>
    <n v="1454448012"/>
    <b v="0"/>
    <n v="14"/>
    <b v="1"/>
    <s v="theater/plays"/>
    <n v="1.0780000000000001"/>
    <n v="77"/>
    <s v="theater"/>
    <s v="plays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1-17T02:51:29"/>
    <x v="3448"/>
    <n v="1418784689"/>
    <n v="1416192689"/>
    <b v="0"/>
    <n v="45"/>
    <b v="1"/>
    <s v="theater/plays"/>
    <n v="1.0976190476190477"/>
    <n v="51.22"/>
    <s v="theater"/>
    <s v="plays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6-11T01:15:38"/>
    <x v="3449"/>
    <n v="1468036800"/>
    <n v="1465607738"/>
    <b v="0"/>
    <n v="20"/>
    <b v="1"/>
    <s v="theater/plays"/>
    <n v="1.70625"/>
    <n v="68.25"/>
    <s v="theater"/>
    <s v="plays"/>
  </r>
  <r>
    <s v="The Beautiful House"/>
    <s v="The Beautiful House' is a story of modern mummification and the present day post-humanist crisis in our relationship with death."/>
    <n v="500"/>
    <n v="760"/>
    <x v="0"/>
    <s v="GB"/>
    <s v="GBP"/>
    <d v="2015-02-01T16:54:31"/>
    <x v="3450"/>
    <n v="1427990071"/>
    <n v="1422809671"/>
    <b v="0"/>
    <n v="39"/>
    <b v="1"/>
    <s v="theater/plays"/>
    <n v="1.52"/>
    <n v="19.489999999999998"/>
    <s v="theater"/>
    <s v="plays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3-25T17:22:07"/>
    <x v="3451"/>
    <n v="1429636927"/>
    <n v="1427304127"/>
    <b v="0"/>
    <n v="16"/>
    <b v="1"/>
    <s v="theater/plays"/>
    <n v="1.0123076923076924"/>
    <n v="41.13"/>
    <s v="theater"/>
    <s v="plays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6-30T15:20:26"/>
    <x v="3452"/>
    <n v="1406087940"/>
    <n v="1404141626"/>
    <b v="0"/>
    <n v="37"/>
    <b v="1"/>
    <s v="theater/plays"/>
    <n v="1.532"/>
    <n v="41.41"/>
    <s v="theater"/>
    <s v="plays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d v="2016-06-14T23:29:16"/>
    <x v="3453"/>
    <n v="1471130956"/>
    <n v="1465946956"/>
    <b v="0"/>
    <n v="14"/>
    <b v="1"/>
    <s v="theater/plays"/>
    <n v="1.2833333333333334"/>
    <n v="27.5"/>
    <s v="theater"/>
    <s v="plays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01T16:45:59"/>
    <x v="3454"/>
    <n v="1406825159"/>
    <n v="1404233159"/>
    <b v="0"/>
    <n v="21"/>
    <b v="1"/>
    <s v="theater/plays"/>
    <n v="1.0071428571428571"/>
    <n v="33.57"/>
    <s v="theater"/>
    <s v="plays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09-13T18:00:27"/>
    <x v="3455"/>
    <n v="1476381627"/>
    <n v="1473789627"/>
    <b v="0"/>
    <n v="69"/>
    <b v="1"/>
    <s v="theater/plays"/>
    <n v="1.0065"/>
    <n v="145.87"/>
    <s v="theater"/>
    <s v="plays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d v="2014-07-01T04:56:07"/>
    <x v="3456"/>
    <n v="1406876340"/>
    <n v="1404190567"/>
    <b v="0"/>
    <n v="16"/>
    <b v="1"/>
    <s v="theater/plays"/>
    <n v="1.913"/>
    <n v="358.69"/>
    <s v="theater"/>
    <s v="plays"/>
  </r>
  <r>
    <s v="The Impossible Adventures Of Supernova Jones"/>
    <s v="Robots, Space Battles, Mystery, and Intrigue. Nothing is Impossible..."/>
    <n v="2000"/>
    <n v="2804"/>
    <x v="0"/>
    <s v="US"/>
    <s v="USD"/>
    <d v="2015-01-12T16:57:37"/>
    <x v="3457"/>
    <n v="1423720740"/>
    <n v="1421081857"/>
    <b v="0"/>
    <n v="55"/>
    <b v="1"/>
    <s v="theater/plays"/>
    <n v="1.4019999999999999"/>
    <n v="50.98"/>
    <s v="theater"/>
    <s v="plays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1-07T04:51:43"/>
    <x v="3458"/>
    <n v="1422937620"/>
    <n v="1420606303"/>
    <b v="0"/>
    <n v="27"/>
    <b v="1"/>
    <s v="theater/plays"/>
    <n v="1.2433537832310839"/>
    <n v="45.04"/>
    <s v="theater"/>
    <s v="plays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4-20T11:31:00"/>
    <x v="3459"/>
    <n v="1463743860"/>
    <n v="1461151860"/>
    <b v="0"/>
    <n v="36"/>
    <b v="1"/>
    <s v="theater/plays"/>
    <n v="1.262"/>
    <n v="17.53"/>
    <s v="theater"/>
    <s v="plays"/>
  </r>
  <r>
    <s v="Pushers"/>
    <s v="'Pushers' is an exciting new play and the first project for brand new theatre company, Ain't Got No Home Productions."/>
    <n v="500"/>
    <n v="950"/>
    <x v="0"/>
    <s v="GB"/>
    <s v="GBP"/>
    <d v="2014-08-01T12:39:12"/>
    <x v="3460"/>
    <n v="1408106352"/>
    <n v="1406896752"/>
    <b v="0"/>
    <n v="19"/>
    <b v="1"/>
    <s v="theater/plays"/>
    <n v="1.9"/>
    <n v="50"/>
    <s v="theater"/>
    <s v="plays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09-30T15:11:19"/>
    <x v="3461"/>
    <n v="1477710000"/>
    <n v="1475248279"/>
    <b v="0"/>
    <n v="12"/>
    <b v="1"/>
    <s v="theater/plays"/>
    <n v="1.39"/>
    <n v="57.92"/>
    <s v="theater"/>
    <s v="plays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d v="2015-06-24T21:33:48"/>
    <x v="3462"/>
    <n v="1436551200"/>
    <n v="1435181628"/>
    <b v="0"/>
    <n v="17"/>
    <b v="1"/>
    <s v="theater/plays"/>
    <n v="2.02"/>
    <n v="29.71"/>
    <s v="theater"/>
    <s v="plays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08-30T22:03:05"/>
    <x v="3463"/>
    <n v="1476158340"/>
    <n v="1472594585"/>
    <b v="0"/>
    <n v="114"/>
    <b v="1"/>
    <s v="theater/plays"/>
    <n v="1.0338000000000001"/>
    <n v="90.68"/>
    <s v="theater"/>
    <s v="plays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7-24T03:07:17"/>
    <x v="3464"/>
    <n v="1471921637"/>
    <n v="1469329637"/>
    <b v="0"/>
    <n v="93"/>
    <b v="1"/>
    <s v="theater/plays"/>
    <n v="1.023236"/>
    <n v="55.01"/>
    <s v="theater"/>
    <s v="plays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7-15T15:01:12"/>
    <x v="3465"/>
    <n v="1439136000"/>
    <n v="1436972472"/>
    <b v="0"/>
    <n v="36"/>
    <b v="1"/>
    <s v="theater/plays"/>
    <n v="1.03"/>
    <n v="57.22"/>
    <s v="theater"/>
    <s v="plays"/>
  </r>
  <r>
    <s v="Spotlight Youth Theater Production of Wizard"/>
    <s v="The Spotlight Youth Theater is a program where every participant has a moment in the spotlight."/>
    <n v="3500"/>
    <n v="4450"/>
    <x v="0"/>
    <s v="US"/>
    <s v="USD"/>
    <d v="2016-02-20T00:27:30"/>
    <x v="3466"/>
    <n v="1461108450"/>
    <n v="1455928050"/>
    <b v="0"/>
    <n v="61"/>
    <b v="1"/>
    <s v="theater/plays"/>
    <n v="1.2714285714285714"/>
    <n v="72.95"/>
    <s v="theater"/>
    <s v="plays"/>
  </r>
  <r>
    <s v="Venus in Fur, Los Angeles."/>
    <s v="Venus in Fur, By David Ives."/>
    <n v="3000"/>
    <n v="3030"/>
    <x v="0"/>
    <s v="US"/>
    <s v="USD"/>
    <d v="2015-02-18T16:07:12"/>
    <x v="3467"/>
    <n v="1426864032"/>
    <n v="1424275632"/>
    <b v="0"/>
    <n v="47"/>
    <b v="1"/>
    <s v="theater/plays"/>
    <n v="1.01"/>
    <n v="64.47"/>
    <s v="theater"/>
    <s v="plays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8-23T18:22:09"/>
    <x v="3468"/>
    <n v="1474426800"/>
    <n v="1471976529"/>
    <b v="0"/>
    <n v="17"/>
    <b v="1"/>
    <s v="theater/plays"/>
    <n v="1.2178"/>
    <n v="716.35"/>
    <s v="theater"/>
    <s v="plays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3-29T15:24:05"/>
    <x v="3469"/>
    <n v="1461857045"/>
    <n v="1459265045"/>
    <b v="0"/>
    <n v="63"/>
    <b v="1"/>
    <s v="theater/plays"/>
    <n v="1.1339285714285714"/>
    <n v="50.4"/>
    <s v="theater"/>
    <s v="plays"/>
  </r>
  <r>
    <s v="She Kills Monsters"/>
    <s v="The New Artist's Circle is a theatre company dedicated to bringing the arts to young people."/>
    <n v="250"/>
    <n v="375"/>
    <x v="0"/>
    <s v="US"/>
    <s v="USD"/>
    <d v="2016-06-08T00:31:42"/>
    <x v="3470"/>
    <n v="1468618680"/>
    <n v="1465345902"/>
    <b v="0"/>
    <n v="9"/>
    <b v="1"/>
    <s v="theater/plays"/>
    <n v="1.5"/>
    <n v="41.67"/>
    <s v="theater"/>
    <s v="plays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d v="2014-07-21T19:41:30"/>
    <x v="3471"/>
    <n v="1409515200"/>
    <n v="1405971690"/>
    <b v="0"/>
    <n v="30"/>
    <b v="1"/>
    <s v="theater/plays"/>
    <n v="2.1459999999999999"/>
    <n v="35.770000000000003"/>
    <s v="theater"/>
    <s v="plays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0-16T04:05:31"/>
    <x v="3472"/>
    <n v="1415253540"/>
    <n v="1413432331"/>
    <b v="0"/>
    <n v="23"/>
    <b v="1"/>
    <s v="theater/plays"/>
    <n v="1.0205"/>
    <n v="88.74"/>
    <s v="theater"/>
    <s v="plays"/>
  </r>
  <r>
    <s v="King Sisyphus"/>
    <s v="A modern telling of the Greek myth. Sisyphus defies the Gods and attempts to change the world order... but can he overcome his fate?"/>
    <n v="4900"/>
    <n v="4900"/>
    <x v="0"/>
    <s v="US"/>
    <s v="USD"/>
    <d v="2015-02-27T20:01:36"/>
    <x v="3473"/>
    <n v="1426883220"/>
    <n v="1425067296"/>
    <b v="0"/>
    <n v="33"/>
    <b v="1"/>
    <s v="theater/plays"/>
    <n v="1"/>
    <n v="148.47999999999999"/>
    <s v="theater"/>
    <s v="plays"/>
  </r>
  <r>
    <s v="Be Prepared"/>
    <s v="Help us get actor-writer Ian Bonar's debut play - a hilarious, heartbreaking story of grief and loss - to the 2016 Edinburgh Fringe."/>
    <n v="2000"/>
    <n v="2020"/>
    <x v="0"/>
    <s v="GB"/>
    <s v="GBP"/>
    <d v="2016-06-20T12:02:11"/>
    <x v="3474"/>
    <n v="1469016131"/>
    <n v="1466424131"/>
    <b v="0"/>
    <n v="39"/>
    <b v="1"/>
    <s v="theater/plays"/>
    <n v="1.01"/>
    <n v="51.79"/>
    <s v="theater"/>
    <s v="plays"/>
  </r>
  <r>
    <s v="Score"/>
    <s v="Score is a musical play inspired by true stories of parents who have recovered from addiction and regained their children."/>
    <n v="300"/>
    <n v="340"/>
    <x v="0"/>
    <s v="GB"/>
    <s v="GBP"/>
    <d v="2014-10-06T21:08:24"/>
    <x v="3475"/>
    <n v="1414972800"/>
    <n v="1412629704"/>
    <b v="0"/>
    <n v="17"/>
    <b v="1"/>
    <s v="theater/plays"/>
    <n v="1.1333333333333333"/>
    <n v="20"/>
    <s v="theater"/>
    <s v="plays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09T06:43:10"/>
    <x v="3476"/>
    <n v="1414378800"/>
    <n v="1412836990"/>
    <b v="0"/>
    <n v="6"/>
    <b v="1"/>
    <s v="theater/plays"/>
    <n v="1.04"/>
    <n v="52"/>
    <s v="theater"/>
    <s v="plays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04T17:40:43"/>
    <x v="3477"/>
    <n v="1431831600"/>
    <n v="1430761243"/>
    <b v="0"/>
    <n v="39"/>
    <b v="1"/>
    <s v="theater/plays"/>
    <n v="1.1533333333333333"/>
    <n v="53.23"/>
    <s v="theater"/>
    <s v="plays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2-18T22:00:22"/>
    <x v="3478"/>
    <n v="1426539600"/>
    <n v="1424296822"/>
    <b v="0"/>
    <n v="57"/>
    <b v="1"/>
    <s v="theater/plays"/>
    <n v="1.1285000000000001"/>
    <n v="39.6"/>
    <s v="theater"/>
    <s v="plays"/>
  </r>
  <r>
    <s v="Civil Rogues"/>
    <s v="A new comedy about what happened to a band of foolhardy actors when the Puritans closed the theatres in the 1640s."/>
    <n v="1500"/>
    <n v="1918"/>
    <x v="0"/>
    <s v="GB"/>
    <s v="GBP"/>
    <d v="2014-05-22T20:31:20"/>
    <x v="3479"/>
    <n v="1403382680"/>
    <n v="1400790680"/>
    <b v="0"/>
    <n v="56"/>
    <b v="1"/>
    <s v="theater/plays"/>
    <n v="1.2786666666666666"/>
    <n v="34.25"/>
    <s v="theater"/>
    <s v="plays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6-16T07:37:07"/>
    <x v="3480"/>
    <n v="1436562000"/>
    <n v="1434440227"/>
    <b v="0"/>
    <n v="13"/>
    <b v="1"/>
    <s v="theater/plays"/>
    <n v="1.4266666666666667"/>
    <n v="164.62"/>
    <s v="theater"/>
    <s v="plays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d v="2014-12-16T05:56:28"/>
    <x v="3481"/>
    <n v="1420178188"/>
    <n v="1418709388"/>
    <b v="0"/>
    <n v="95"/>
    <b v="1"/>
    <s v="theater/plays"/>
    <n v="1.1879999999999999"/>
    <n v="125.05"/>
    <s v="theater"/>
    <s v="plays"/>
  </r>
  <r>
    <s v="Old Trunk - Edinburgh 2014"/>
    <s v="Critically-acclaimed new-writing company Old Trunk make their Edinburgh debut alternating their two darkly comic plays."/>
    <n v="3000"/>
    <n v="4150"/>
    <x v="0"/>
    <s v="GB"/>
    <s v="GBP"/>
    <d v="2014-06-06T18:31:06"/>
    <x v="3482"/>
    <n v="1404671466"/>
    <n v="1402079466"/>
    <b v="0"/>
    <n v="80"/>
    <b v="1"/>
    <s v="theater/plays"/>
    <n v="1.3833333333333333"/>
    <n v="51.88"/>
    <s v="theater"/>
    <s v="plays"/>
  </r>
  <r>
    <s v="The Faculty Lounge"/>
    <s v="Join 5 high school teachers in the lounge of every high school in America.  Hear what they never say in the classroom."/>
    <n v="3350"/>
    <n v="5358"/>
    <x v="0"/>
    <s v="US"/>
    <s v="USD"/>
    <d v="2014-06-03T16:03:01"/>
    <x v="3483"/>
    <n v="1404403381"/>
    <n v="1401811381"/>
    <b v="0"/>
    <n v="133"/>
    <b v="1"/>
    <s v="theater/plays"/>
    <n v="1.599402985074627"/>
    <n v="40.29"/>
    <s v="theater"/>
    <s v="plays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5-16T18:14:59"/>
    <x v="3484"/>
    <n v="1466014499"/>
    <n v="1463422499"/>
    <b v="0"/>
    <n v="44"/>
    <b v="1"/>
    <s v="theater/plays"/>
    <n v="1.1424000000000001"/>
    <n v="64.91"/>
    <s v="theater"/>
    <s v="plays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1-03T16:38:00"/>
    <x v="3485"/>
    <n v="1454431080"/>
    <n v="1451839080"/>
    <b v="0"/>
    <n v="30"/>
    <b v="1"/>
    <s v="theater/plays"/>
    <n v="1.0060606060606061"/>
    <n v="55.33"/>
    <s v="theater"/>
    <s v="plays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5-02T21:00:01"/>
    <x v="3486"/>
    <n v="1433314740"/>
    <n v="1430600401"/>
    <b v="0"/>
    <n v="56"/>
    <b v="1"/>
    <s v="theater/plays"/>
    <n v="1.552"/>
    <n v="83.14"/>
    <s v="theater"/>
    <s v="plays"/>
  </r>
  <r>
    <s v="Jericho Creek"/>
    <s v="Jericho Creek is an original production by Fledgling Theatre Company which will be performed at The Cockpit Theatre in July 2015"/>
    <n v="2000"/>
    <n v="2555"/>
    <x v="0"/>
    <s v="GB"/>
    <s v="GBP"/>
    <d v="2015-05-25T22:34:12"/>
    <x v="3487"/>
    <n v="1435185252"/>
    <n v="1432593252"/>
    <b v="0"/>
    <n v="66"/>
    <b v="1"/>
    <s v="theater/plays"/>
    <n v="1.2775000000000001"/>
    <n v="38.71"/>
    <s v="theater"/>
    <s v="plays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3-24T18:26:00"/>
    <x v="3488"/>
    <n v="1429286400"/>
    <n v="1427221560"/>
    <b v="0"/>
    <n v="29"/>
    <b v="1"/>
    <s v="theater/plays"/>
    <n v="1.212"/>
    <n v="125.38"/>
    <s v="theater"/>
    <s v="plays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4-24T15:15:31"/>
    <x v="3489"/>
    <n v="1400965200"/>
    <n v="1398352531"/>
    <b v="0"/>
    <n v="72"/>
    <b v="1"/>
    <s v="theater/plays"/>
    <n v="1.127"/>
    <n v="78.260000000000005"/>
    <s v="theater"/>
    <s v="plays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3-14T19:15:24"/>
    <x v="3490"/>
    <n v="1460574924"/>
    <n v="1457982924"/>
    <b v="0"/>
    <n v="27"/>
    <b v="1"/>
    <s v="theater/plays"/>
    <n v="1.2749999999999999"/>
    <n v="47.22"/>
    <s v="theater"/>
    <s v="plays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4-27T05:59:44"/>
    <x v="3491"/>
    <n v="1431928784"/>
    <n v="1430114384"/>
    <b v="0"/>
    <n v="10"/>
    <b v="1"/>
    <s v="theater/plays"/>
    <n v="1.5820000000000001"/>
    <n v="79.099999999999994"/>
    <s v="theater"/>
    <s v="plays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09-21T00:13:17"/>
    <x v="3492"/>
    <n v="1445818397"/>
    <n v="1442794397"/>
    <b v="0"/>
    <n v="35"/>
    <b v="1"/>
    <s v="theater/plays"/>
    <n v="1.0526894736842105"/>
    <n v="114.29"/>
    <s v="theater"/>
    <s v="plays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7-28T20:47:16"/>
    <x v="3493"/>
    <n v="1408252260"/>
    <n v="1406580436"/>
    <b v="0"/>
    <n v="29"/>
    <b v="1"/>
    <s v="theater/plays"/>
    <n v="1"/>
    <n v="51.72"/>
    <s v="theater"/>
    <s v="plays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15T05:09:35"/>
    <x v="3494"/>
    <n v="1480140000"/>
    <n v="1479186575"/>
    <b v="0"/>
    <n v="13"/>
    <b v="1"/>
    <s v="theater/plays"/>
    <n v="1"/>
    <n v="30.77"/>
    <s v="theater"/>
    <s v="plays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0-03T18:18:29"/>
    <x v="3495"/>
    <n v="1414862280"/>
    <n v="1412360309"/>
    <b v="0"/>
    <n v="72"/>
    <b v="1"/>
    <s v="theater/plays"/>
    <n v="1.0686"/>
    <n v="74.209999999999994"/>
    <s v="theater"/>
    <s v="plays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8-02T20:19:26"/>
    <x v="3496"/>
    <n v="1473625166"/>
    <n v="1470169166"/>
    <b v="0"/>
    <n v="78"/>
    <b v="1"/>
    <s v="theater/plays"/>
    <n v="1.244"/>
    <n v="47.85"/>
    <s v="theater"/>
    <s v="plays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5-21T17:48:24"/>
    <x v="3497"/>
    <n v="1464904800"/>
    <n v="1463852904"/>
    <b v="0"/>
    <n v="49"/>
    <b v="1"/>
    <s v="theater/plays"/>
    <n v="1.0870406189555126"/>
    <n v="34.409999999999997"/>
    <s v="theater"/>
    <s v="plays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3-30T03:48:24"/>
    <x v="3498"/>
    <n v="1464471840"/>
    <n v="1459309704"/>
    <b v="0"/>
    <n v="42"/>
    <b v="1"/>
    <s v="theater/plays"/>
    <n v="1.0242424242424242"/>
    <n v="40.24"/>
    <s v="theater"/>
    <s v="plays"/>
  </r>
  <r>
    <s v="Fefu and Her Friends"/>
    <s v="Figure 8 Troupe's debut performance! A stunning piece of theatre written by premier female playwright Maria Irene Fornes."/>
    <n v="2000"/>
    <n v="2110"/>
    <x v="0"/>
    <s v="US"/>
    <s v="USD"/>
    <d v="2015-05-08T00:52:05"/>
    <x v="3499"/>
    <n v="1435733940"/>
    <n v="1431046325"/>
    <b v="0"/>
    <n v="35"/>
    <b v="1"/>
    <s v="theater/plays"/>
    <n v="1.0549999999999999"/>
    <n v="60.29"/>
    <s v="theater"/>
    <s v="plays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2-19T22:03:58"/>
    <x v="3500"/>
    <n v="1457326740"/>
    <n v="1455919438"/>
    <b v="0"/>
    <n v="42"/>
    <b v="1"/>
    <s v="theater/plays"/>
    <n v="1.0629999999999999"/>
    <n v="25.31"/>
    <s v="theater"/>
    <s v="plays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8-17T18:19:55"/>
    <x v="3501"/>
    <n v="1441995595"/>
    <n v="1439835595"/>
    <b v="0"/>
    <n v="42"/>
    <b v="1"/>
    <s v="theater/plays"/>
    <n v="1.0066666666666666"/>
    <n v="35.950000000000003"/>
    <s v="theater"/>
    <s v="plays"/>
  </r>
  <r>
    <s v="Dickhead"/>
    <s v="Dickhead is a play about one man's struggle with the dicks in his head. If you want to know more stop being a twat and put out...please"/>
    <n v="4000"/>
    <n v="4216"/>
    <x v="0"/>
    <s v="US"/>
    <s v="USD"/>
    <d v="2016-03-01T20:08:44"/>
    <x v="3502"/>
    <n v="1458100740"/>
    <n v="1456862924"/>
    <b v="0"/>
    <n v="31"/>
    <b v="1"/>
    <s v="theater/plays"/>
    <n v="1.054"/>
    <n v="136"/>
    <s v="theater"/>
    <s v="plays"/>
  </r>
  <r>
    <s v="Tarantella"/>
    <s v="A group of Sicilian immigrants in New York struggle to deal with conflict from both within the family and from without."/>
    <n v="2500"/>
    <n v="2689"/>
    <x v="0"/>
    <s v="GB"/>
    <s v="GBP"/>
    <d v="2016-06-24T11:28:48"/>
    <x v="3503"/>
    <n v="1469359728"/>
    <n v="1466767728"/>
    <b v="0"/>
    <n v="38"/>
    <b v="1"/>
    <s v="theater/plays"/>
    <n v="1.0755999999999999"/>
    <n v="70.760000000000005"/>
    <s v="theater"/>
    <s v="plays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0-20T17:58:11"/>
    <x v="3504"/>
    <n v="1447959491"/>
    <n v="1445363891"/>
    <b v="0"/>
    <n v="8"/>
    <b v="1"/>
    <s v="theater/plays"/>
    <n v="1"/>
    <n v="125"/>
    <s v="theater"/>
    <s v="plays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01T22:27:25"/>
    <x v="3505"/>
    <n v="1399953600"/>
    <n v="1398983245"/>
    <b v="0"/>
    <n v="39"/>
    <b v="1"/>
    <s v="theater/plays"/>
    <n v="1.0376000000000001"/>
    <n v="66.510000000000005"/>
    <s v="theater"/>
    <s v="plays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7-09T17:37:20"/>
    <x v="3506"/>
    <n v="1408815440"/>
    <n v="1404927440"/>
    <b v="0"/>
    <n v="29"/>
    <b v="1"/>
    <s v="theater/plays"/>
    <n v="1.0149999999999999"/>
    <n v="105"/>
    <s v="theater"/>
    <s v="plays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d v="2016-05-01T22:08:57"/>
    <x v="3507"/>
    <n v="1464732537"/>
    <n v="1462140537"/>
    <b v="0"/>
    <n v="72"/>
    <b v="1"/>
    <s v="theater/plays"/>
    <n v="1.044"/>
    <n v="145"/>
    <s v="theater"/>
    <s v="plays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4-17T17:30:53"/>
    <x v="3508"/>
    <n v="1462914000"/>
    <n v="1460914253"/>
    <b v="0"/>
    <n v="15"/>
    <b v="1"/>
    <s v="theater/plays"/>
    <n v="1.8"/>
    <n v="12"/>
    <s v="theater"/>
    <s v="plays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07T20:37:46"/>
    <x v="3509"/>
    <n v="1416545700"/>
    <n v="1415392666"/>
    <b v="0"/>
    <n v="33"/>
    <b v="1"/>
    <s v="theater/plays"/>
    <n v="1.0633333333333332"/>
    <n v="96.67"/>
    <s v="theater"/>
    <s v="plays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6-12T14:54:06"/>
    <x v="3510"/>
    <n v="1404312846"/>
    <n v="1402584846"/>
    <b v="0"/>
    <n v="15"/>
    <b v="1"/>
    <s v="theater/plays"/>
    <n v="1.0055555555555555"/>
    <n v="60.33"/>
    <s v="theater"/>
    <s v="plays"/>
  </r>
  <r>
    <s v="Silent Planet"/>
    <s v="The world premiere of the first full-length play by Eve Leigh, at the intimate Finborough Theatre in London."/>
    <n v="1500"/>
    <n v="1518"/>
    <x v="0"/>
    <s v="GB"/>
    <s v="GBP"/>
    <d v="2014-10-15T20:58:15"/>
    <x v="3511"/>
    <n v="1415385000"/>
    <n v="1413406695"/>
    <b v="0"/>
    <n v="19"/>
    <b v="1"/>
    <s v="theater/plays"/>
    <n v="1.012"/>
    <n v="79.89"/>
    <s v="theater"/>
    <s v="plays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2-22T12:53:12"/>
    <x v="3512"/>
    <n v="1429789992"/>
    <n v="1424609592"/>
    <b v="0"/>
    <n v="17"/>
    <b v="1"/>
    <s v="theater/plays"/>
    <n v="1"/>
    <n v="58.82"/>
    <s v="theater"/>
    <s v="plays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5-22T02:18:32"/>
    <x v="3513"/>
    <n v="1401857940"/>
    <n v="1400725112"/>
    <b v="0"/>
    <n v="44"/>
    <b v="1"/>
    <s v="theater/plays"/>
    <n v="1.1839285714285714"/>
    <n v="75.34"/>
    <s v="theater"/>
    <s v="plays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1-16T20:19:12"/>
    <x v="3514"/>
    <n v="1422853140"/>
    <n v="1421439552"/>
    <b v="0"/>
    <n v="10"/>
    <b v="1"/>
    <s v="theater/plays"/>
    <n v="1.1000000000000001"/>
    <n v="55"/>
    <s v="theater"/>
    <s v="plays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01T18:32:51"/>
    <x v="3515"/>
    <n v="1433097171"/>
    <n v="1430505171"/>
    <b v="0"/>
    <n v="46"/>
    <b v="1"/>
    <s v="theater/plays"/>
    <n v="1.0266666666666666"/>
    <n v="66.959999999999994"/>
    <s v="theater"/>
    <s v="plays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8-05T00:14:30"/>
    <x v="3516"/>
    <n v="1410145200"/>
    <n v="1407197670"/>
    <b v="0"/>
    <n v="11"/>
    <b v="1"/>
    <s v="theater/plays"/>
    <n v="1"/>
    <n v="227.27"/>
    <s v="theater"/>
    <s v="plays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d v="2014-06-04T19:37:14"/>
    <x v="3517"/>
    <n v="1404471600"/>
    <n v="1401910634"/>
    <b v="0"/>
    <n v="13"/>
    <b v="1"/>
    <s v="theater/plays"/>
    <n v="1"/>
    <n v="307.69"/>
    <s v="theater"/>
    <s v="plays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d v="2014-09-11T18:48:19"/>
    <x v="3518"/>
    <n v="1412259660"/>
    <n v="1410461299"/>
    <b v="0"/>
    <n v="33"/>
    <b v="1"/>
    <s v="theater/plays"/>
    <n v="1.10046"/>
    <n v="50.02"/>
    <s v="theater"/>
    <s v="plays"/>
  </r>
  <r>
    <s v="Bookstory"/>
    <s v="Bookstory is a tiny puppet musical with some very big ideas that tells the story of the story in the digital age"/>
    <n v="2000"/>
    <n v="2027"/>
    <x v="0"/>
    <s v="GB"/>
    <s v="GBP"/>
    <d v="2015-02-02T14:22:30"/>
    <x v="3519"/>
    <n v="1425478950"/>
    <n v="1422886950"/>
    <b v="0"/>
    <n v="28"/>
    <b v="1"/>
    <s v="theater/plays"/>
    <n v="1.0135000000000001"/>
    <n v="72.39"/>
    <s v="theater"/>
    <s v="plays"/>
  </r>
  <r>
    <s v="Protocols"/>
    <s v="Help us to bring &quot;Protocols&quot; at the 2015 Camden Fringe. The most controversial play of the year."/>
    <n v="2000"/>
    <n v="2015"/>
    <x v="0"/>
    <s v="GB"/>
    <s v="GBP"/>
    <d v="2015-08-11T19:46:52"/>
    <x v="3520"/>
    <n v="1441547220"/>
    <n v="1439322412"/>
    <b v="0"/>
    <n v="21"/>
    <b v="1"/>
    <s v="theater/plays"/>
    <n v="1.0075000000000001"/>
    <n v="95.95"/>
    <s v="theater"/>
    <s v="plays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8-30T08:40:20"/>
    <x v="3521"/>
    <n v="1411980020"/>
    <n v="1409388020"/>
    <b v="0"/>
    <n v="13"/>
    <b v="1"/>
    <s v="theater/plays"/>
    <n v="1.6942857142857144"/>
    <n v="45.62"/>
    <s v="theater"/>
    <s v="plays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8-18T18:57:26"/>
    <x v="3522"/>
    <n v="1442311560"/>
    <n v="1439924246"/>
    <b v="0"/>
    <n v="34"/>
    <b v="1"/>
    <s v="theater/plays"/>
    <n v="1"/>
    <n v="41.03"/>
    <s v="theater"/>
    <s v="plays"/>
  </r>
  <r>
    <s v="Magnificence"/>
    <s v="An old play about our world. Set in 1970s England, Magnificence is a gut-wrenching story of radicalisation, idealism and pity."/>
    <n v="4000"/>
    <n v="4546"/>
    <x v="0"/>
    <s v="GB"/>
    <s v="GBP"/>
    <d v="2016-07-30T09:32:28"/>
    <x v="3523"/>
    <n v="1474844400"/>
    <n v="1469871148"/>
    <b v="0"/>
    <n v="80"/>
    <b v="1"/>
    <s v="theater/plays"/>
    <n v="1.1365000000000001"/>
    <n v="56.83"/>
    <s v="theater"/>
    <s v="plays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8-29T18:19:33"/>
    <x v="3524"/>
    <n v="1410580800"/>
    <n v="1409336373"/>
    <b v="0"/>
    <n v="74"/>
    <b v="1"/>
    <s v="theater/plays"/>
    <n v="1.0156000000000001"/>
    <n v="137.24"/>
    <s v="theater"/>
    <s v="plays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7-29T16:41:46"/>
    <x v="3525"/>
    <n v="1439136000"/>
    <n v="1438188106"/>
    <b v="0"/>
    <n v="7"/>
    <b v="1"/>
    <s v="theater/plays"/>
    <n v="1.06"/>
    <n v="75.709999999999994"/>
    <s v="theater"/>
    <s v="plays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3-31T08:02:51"/>
    <x v="3526"/>
    <n v="1461823140"/>
    <n v="1459411371"/>
    <b v="0"/>
    <n v="34"/>
    <b v="1"/>
    <s v="theater/plays"/>
    <n v="1.02"/>
    <n v="99"/>
    <s v="theater"/>
    <s v="plays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6-12T00:33:25"/>
    <x v="3527"/>
    <n v="1436587140"/>
    <n v="1434069205"/>
    <b v="0"/>
    <n v="86"/>
    <b v="1"/>
    <s v="theater/plays"/>
    <n v="1.1691666666666667"/>
    <n v="81.569999999999993"/>
    <s v="theater"/>
    <s v="plays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6-12-29T12:01:58"/>
    <x v="3528"/>
    <n v="1484740918"/>
    <n v="1483012918"/>
    <b v="0"/>
    <n v="37"/>
    <b v="1"/>
    <s v="theater/plays"/>
    <n v="1.0115151515151515"/>
    <n v="45.11"/>
    <s v="theater"/>
    <s v="plays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6-22T18:16:58"/>
    <x v="3529"/>
    <n v="1436749200"/>
    <n v="1434997018"/>
    <b v="0"/>
    <n v="18"/>
    <b v="1"/>
    <s v="theater/plays"/>
    <n v="1.32"/>
    <n v="36.67"/>
    <s v="theater"/>
    <s v="plays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3-13T14:57:37"/>
    <x v="3530"/>
    <n v="1460318400"/>
    <n v="1457881057"/>
    <b v="0"/>
    <n v="22"/>
    <b v="1"/>
    <s v="theater/plays"/>
    <n v="1"/>
    <n v="125"/>
    <s v="theater"/>
    <s v="plays"/>
  </r>
  <r>
    <s v="The Reinvention of Lily Johnson"/>
    <s v="A political comedy for a crazy election year"/>
    <n v="1000"/>
    <n v="1280"/>
    <x v="0"/>
    <s v="US"/>
    <s v="USD"/>
    <d v="2016-05-31T15:42:14"/>
    <x v="3531"/>
    <n v="1467301334"/>
    <n v="1464709334"/>
    <b v="0"/>
    <n v="26"/>
    <b v="1"/>
    <s v="theater/plays"/>
    <n v="1.28"/>
    <n v="49.23"/>
    <s v="theater"/>
    <s v="plays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02T14:23:47"/>
    <x v="3532"/>
    <n v="1411012740"/>
    <n v="1409667827"/>
    <b v="0"/>
    <n v="27"/>
    <b v="1"/>
    <s v="theater/plays"/>
    <n v="1.1895833333333334"/>
    <n v="42.3"/>
    <s v="theater"/>
    <s v="plays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0-12T18:16:07"/>
    <x v="3533"/>
    <n v="1447269367"/>
    <n v="1444673767"/>
    <b v="0"/>
    <n v="8"/>
    <b v="1"/>
    <s v="theater/plays"/>
    <n v="1.262"/>
    <n v="78.88"/>
    <s v="theater"/>
    <s v="plays"/>
  </r>
  <r>
    <s v="Night of Ashes"/>
    <s v="A Theatrical Prequel to Hell's Rebels, the current Pathfinder Adventure Path from Paizo Publishing"/>
    <n v="5000"/>
    <n v="7810"/>
    <x v="0"/>
    <s v="US"/>
    <s v="USD"/>
    <d v="2015-08-27T15:00:23"/>
    <x v="3534"/>
    <n v="1443711623"/>
    <n v="1440687623"/>
    <b v="0"/>
    <n v="204"/>
    <b v="1"/>
    <s v="theater/plays"/>
    <n v="1.5620000000000001"/>
    <n v="38.28"/>
    <s v="theater"/>
    <s v="plays"/>
  </r>
  <r>
    <s v="Twelve Angry Women"/>
    <s v="On the 60th anniversary of Twelve Angry Men, 12 female writers create 12 short pieces about what makes them angry."/>
    <n v="2000"/>
    <n v="2063"/>
    <x v="0"/>
    <s v="GB"/>
    <s v="GBP"/>
    <d v="2015-09-01T15:21:50"/>
    <x v="3535"/>
    <n v="1443808800"/>
    <n v="1441120910"/>
    <b v="0"/>
    <n v="46"/>
    <b v="1"/>
    <s v="theater/plays"/>
    <n v="1.0315000000000001"/>
    <n v="44.85"/>
    <s v="theater"/>
    <s v="plays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1-20T17:27:05"/>
    <x v="3536"/>
    <n v="1450612740"/>
    <n v="1448040425"/>
    <b v="0"/>
    <n v="17"/>
    <b v="1"/>
    <s v="theater/plays"/>
    <n v="1.5333333333333334"/>
    <n v="13.53"/>
    <s v="theater"/>
    <s v="plays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0-11T08:30:16"/>
    <x v="3537"/>
    <n v="1416211140"/>
    <n v="1413016216"/>
    <b v="0"/>
    <n v="28"/>
    <b v="1"/>
    <s v="theater/plays"/>
    <n v="1.8044444444444445"/>
    <n v="43.5"/>
    <s v="theater"/>
    <s v="plays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7-20T10:05:40"/>
    <x v="3538"/>
    <n v="1471428340"/>
    <n v="1469009140"/>
    <b v="0"/>
    <n v="83"/>
    <b v="1"/>
    <s v="theater/plays"/>
    <n v="1.2845"/>
    <n v="30.95"/>
    <s v="theater"/>
    <s v="plays"/>
  </r>
  <r>
    <s v="Chokehold"/>
    <s v="A searing new play that takes  an unflinching look at the terrible costs of police shootings in the African American community."/>
    <n v="600"/>
    <n v="718"/>
    <x v="0"/>
    <s v="US"/>
    <s v="USD"/>
    <d v="2016-08-18T18:08:42"/>
    <x v="3539"/>
    <n v="1473358122"/>
    <n v="1471543722"/>
    <b v="0"/>
    <n v="13"/>
    <b v="1"/>
    <s v="theater/plays"/>
    <n v="1.1966666666666668"/>
    <n v="55.23"/>
    <s v="theater"/>
    <s v="plays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5-27T00:04:51"/>
    <x v="3540"/>
    <n v="1466899491"/>
    <n v="1464307491"/>
    <b v="0"/>
    <n v="8"/>
    <b v="1"/>
    <s v="theater/plays"/>
    <n v="1.23"/>
    <n v="46.13"/>
    <s v="theater"/>
    <s v="plays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06T17:31:15"/>
    <x v="3541"/>
    <n v="1441042275"/>
    <n v="1438882275"/>
    <b v="0"/>
    <n v="32"/>
    <b v="1"/>
    <s v="theater/plays"/>
    <n v="1.05"/>
    <n v="39.380000000000003"/>
    <s v="theater"/>
    <s v="plays"/>
  </r>
  <r>
    <s v="Gifts of War"/>
    <s v="Ancient Greece. Giddy, champagne soaked debauchery celebrating the Trojan War's end leads to a shocking and deadly surprise."/>
    <n v="5500"/>
    <n v="5623"/>
    <x v="0"/>
    <s v="US"/>
    <s v="USD"/>
    <d v="2014-07-09T14:23:42"/>
    <x v="3542"/>
    <n v="1410099822"/>
    <n v="1404915822"/>
    <b v="0"/>
    <n v="85"/>
    <b v="1"/>
    <s v="theater/plays"/>
    <n v="1.0223636363636364"/>
    <n v="66.150000000000006"/>
    <s v="theater"/>
    <s v="plays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5-26T18:07:39"/>
    <x v="3543"/>
    <n v="1435255659"/>
    <n v="1432663659"/>
    <b v="0"/>
    <n v="29"/>
    <b v="1"/>
    <s v="theater/plays"/>
    <n v="1.0466666666666666"/>
    <n v="54.14"/>
    <s v="theater"/>
    <s v="plays"/>
  </r>
  <r>
    <s v="Gruoch, or Lady Macbeth"/>
    <s v="Death &amp; Pretzels presents the world premiere of Paul Pasulka's Gruoch, or Lady Macbeth"/>
    <n v="2500"/>
    <n v="2500"/>
    <x v="0"/>
    <s v="US"/>
    <s v="USD"/>
    <d v="2015-02-05T19:57:37"/>
    <x v="3544"/>
    <n v="1425758257"/>
    <n v="1423166257"/>
    <b v="0"/>
    <n v="24"/>
    <b v="1"/>
    <s v="theater/plays"/>
    <n v="1"/>
    <n v="104.17"/>
    <s v="theater"/>
    <s v="plays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3-12T19:22:39"/>
    <x v="3545"/>
    <n v="1428780159"/>
    <n v="1426188159"/>
    <b v="0"/>
    <n v="8"/>
    <b v="1"/>
    <s v="theater/plays"/>
    <n v="1.004"/>
    <n v="31.38"/>
    <s v="theater"/>
    <s v="plays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3-10T15:51:24"/>
    <x v="3546"/>
    <n v="1427860740"/>
    <n v="1426002684"/>
    <b v="0"/>
    <n v="19"/>
    <b v="1"/>
    <s v="theater/plays"/>
    <n v="1.0227272727272727"/>
    <n v="59.21"/>
    <s v="theater"/>
    <s v="plays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4-20T01:53:21"/>
    <x v="3547"/>
    <n v="1463198340"/>
    <n v="1461117201"/>
    <b v="0"/>
    <n v="336"/>
    <b v="1"/>
    <s v="theater/plays"/>
    <n v="1.1440928571428572"/>
    <n v="119.18"/>
    <s v="theater"/>
    <s v="plays"/>
  </r>
  <r>
    <s v="THE UNDERSTUDY @ WORKING STAGE"/>
    <s v="We're putting together a production of THE UNDERSTUDY by Theresa Rebeck and hope you'll help us share this story."/>
    <n v="2100"/>
    <n v="2140"/>
    <x v="0"/>
    <s v="US"/>
    <s v="USD"/>
    <d v="2016-02-11T22:36:54"/>
    <x v="3548"/>
    <n v="1457139600"/>
    <n v="1455230214"/>
    <b v="0"/>
    <n v="13"/>
    <b v="1"/>
    <s v="theater/plays"/>
    <n v="1.019047619047619"/>
    <n v="164.62"/>
    <s v="theater"/>
    <s v="plays"/>
  </r>
  <r>
    <s v="The Munitionettes"/>
    <s v="Help us bring to life tales of hardship, danger and community of extraordinary women working in WW1 munitions factories."/>
    <n v="1000"/>
    <n v="1020"/>
    <x v="0"/>
    <s v="GB"/>
    <s v="GBP"/>
    <d v="2015-08-07T09:27:53"/>
    <x v="3549"/>
    <n v="1441358873"/>
    <n v="1438939673"/>
    <b v="0"/>
    <n v="42"/>
    <b v="1"/>
    <s v="theater/plays"/>
    <n v="1.02"/>
    <n v="24.29"/>
    <s v="theater"/>
    <s v="plays"/>
  </r>
  <r>
    <s v="MOONFACE"/>
    <s v="MOONFACE explores the formative f***k-ups of adolescence. Fresh, incisive new writing. Monologue, movement and striking naturalism."/>
    <n v="2500"/>
    <n v="2620"/>
    <x v="0"/>
    <s v="GB"/>
    <s v="GBP"/>
    <d v="2016-04-02T21:26:38"/>
    <x v="3550"/>
    <n v="1462224398"/>
    <n v="1459632398"/>
    <b v="0"/>
    <n v="64"/>
    <b v="1"/>
    <s v="theater/plays"/>
    <n v="1.048"/>
    <n v="40.94"/>
    <s v="theater"/>
    <s v="plays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4-24T12:22:50"/>
    <x v="3551"/>
    <n v="1400796420"/>
    <n v="1398342170"/>
    <b v="0"/>
    <n v="25"/>
    <b v="1"/>
    <s v="theater/plays"/>
    <n v="1.0183333333333333"/>
    <n v="61.1"/>
    <s v="theater"/>
    <s v="plays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5-29T14:05:24"/>
    <x v="3552"/>
    <n v="1403964324"/>
    <n v="1401372324"/>
    <b v="0"/>
    <n v="20"/>
    <b v="1"/>
    <s v="theater/plays"/>
    <n v="1"/>
    <n v="38.65"/>
    <s v="theater"/>
    <s v="plays"/>
  </r>
  <r>
    <s v="Coming Home"/>
    <s v="Professional actors bring to life the true stories of 5 African-Americans struggling with mental health and their search for healing."/>
    <n v="5500"/>
    <n v="5845"/>
    <x v="0"/>
    <s v="US"/>
    <s v="USD"/>
    <d v="2015-07-11T00:41:20"/>
    <x v="3553"/>
    <n v="1439337600"/>
    <n v="1436575280"/>
    <b v="0"/>
    <n v="104"/>
    <b v="1"/>
    <s v="theater/plays"/>
    <n v="1.0627272727272727"/>
    <n v="56.2"/>
    <s v="theater"/>
    <s v="plays"/>
  </r>
  <r>
    <s v="MASKS: Off-Broadway Debut"/>
    <s v="MASKS is a dramedy dealing with what it means to be alive, the reliability of identity, and what it means to suffer."/>
    <n v="5000"/>
    <n v="5671.11"/>
    <x v="0"/>
    <s v="US"/>
    <s v="USD"/>
    <d v="2015-01-12T01:12:39"/>
    <x v="3554"/>
    <n v="1423674000"/>
    <n v="1421025159"/>
    <b v="0"/>
    <n v="53"/>
    <b v="1"/>
    <s v="theater/plays"/>
    <n v="1.1342219999999998"/>
    <n v="107"/>
    <s v="theater"/>
    <s v="plays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0-18T10:36:34"/>
    <x v="3555"/>
    <n v="1479382594"/>
    <n v="1476786994"/>
    <b v="0"/>
    <n v="14"/>
    <b v="1"/>
    <s v="theater/plays"/>
    <n v="1"/>
    <n v="171.43"/>
    <s v="theater"/>
    <s v="plays"/>
  </r>
  <r>
    <s v="Immortal"/>
    <s v="'Immortal', a play about five English Air Bombers in WW2, is an exciting first project for the brand new Production Company, GreanTea."/>
    <n v="2200"/>
    <n v="2210"/>
    <x v="0"/>
    <s v="GB"/>
    <s v="GBP"/>
    <d v="2014-06-18T15:35:24"/>
    <x v="3556"/>
    <n v="1408289724"/>
    <n v="1403105724"/>
    <b v="0"/>
    <n v="20"/>
    <b v="1"/>
    <s v="theater/plays"/>
    <n v="1.0045454545454546"/>
    <n v="110.5"/>
    <s v="theater"/>
    <s v="plays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4-01T06:38:31"/>
    <x v="3557"/>
    <n v="1399271911"/>
    <n v="1396334311"/>
    <b v="0"/>
    <n v="558"/>
    <b v="1"/>
    <s v="theater/plays"/>
    <n v="1.0003599999999999"/>
    <n v="179.28"/>
    <s v="theater"/>
    <s v="plays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5-15T19:36:15"/>
    <x v="3558"/>
    <n v="1435352400"/>
    <n v="1431718575"/>
    <b v="0"/>
    <n v="22"/>
    <b v="1"/>
    <s v="theater/plays"/>
    <n v="1.44"/>
    <n v="22.91"/>
    <s v="theater"/>
    <s v="plays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09T02:18:28"/>
    <x v="3559"/>
    <n v="1438333080"/>
    <n v="1436408308"/>
    <b v="0"/>
    <n v="24"/>
    <b v="1"/>
    <s v="theater/plays"/>
    <n v="1.0349999999999999"/>
    <n v="43.13"/>
    <s v="theater"/>
    <s v="plays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4-21T21:21:06"/>
    <x v="3560"/>
    <n v="1432694700"/>
    <n v="1429651266"/>
    <b v="0"/>
    <n v="74"/>
    <b v="1"/>
    <s v="theater/plays"/>
    <n v="1.0843750000000001"/>
    <n v="46.89"/>
    <s v="theater"/>
    <s v="plays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7-18T16:19:38"/>
    <x v="3561"/>
    <n v="1438799760"/>
    <n v="1437236378"/>
    <b v="0"/>
    <n v="54"/>
    <b v="1"/>
    <s v="theater/plays"/>
    <n v="1.024"/>
    <n v="47.41"/>
    <s v="theater"/>
    <s v="plays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04T18:17:07"/>
    <x v="3562"/>
    <n v="1457906400"/>
    <n v="1457115427"/>
    <b v="0"/>
    <n v="31"/>
    <b v="1"/>
    <s v="theater/plays"/>
    <n v="1.4888888888888889"/>
    <n v="15.13"/>
    <s v="theater"/>
    <s v="plays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7-04T16:07:36"/>
    <x v="3563"/>
    <n v="1470078000"/>
    <n v="1467648456"/>
    <b v="0"/>
    <n v="25"/>
    <b v="1"/>
    <s v="theater/plays"/>
    <n v="1.0549000000000002"/>
    <n v="21.1"/>
    <s v="theater"/>
    <s v="plays"/>
  </r>
  <r>
    <s v="The Pillowman Aberdeen"/>
    <s v="Multi Award-Winng play THE PILLOWMAN coming to the Arts Centre Theatre, Aberdeen"/>
    <n v="1000"/>
    <n v="1005"/>
    <x v="0"/>
    <s v="GB"/>
    <s v="GBP"/>
    <d v="2015-08-20T14:57:29"/>
    <x v="3564"/>
    <n v="1444060800"/>
    <n v="1440082649"/>
    <b v="0"/>
    <n v="17"/>
    <b v="1"/>
    <s v="theater/plays"/>
    <n v="1.0049999999999999"/>
    <n v="59.12"/>
    <s v="theater"/>
    <s v="plays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01T17:50:08"/>
    <x v="3565"/>
    <n v="1420048208"/>
    <n v="1417456208"/>
    <b v="0"/>
    <n v="12"/>
    <b v="1"/>
    <s v="theater/plays"/>
    <n v="1.3055555555555556"/>
    <n v="97.92"/>
    <s v="theater"/>
    <s v="plays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4-12-24T12:11:23"/>
    <x v="3566"/>
    <n v="1422015083"/>
    <n v="1419423083"/>
    <b v="0"/>
    <n v="38"/>
    <b v="1"/>
    <s v="theater/plays"/>
    <n v="1.0475000000000001"/>
    <n v="55.13"/>
    <s v="theater"/>
    <s v="plays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5-11T19:27:24"/>
    <x v="3567"/>
    <n v="1433964444"/>
    <n v="1431372444"/>
    <b v="0"/>
    <n v="41"/>
    <b v="1"/>
    <s v="theater/plays"/>
    <n v="1.0880000000000001"/>
    <n v="26.54"/>
    <s v="theater"/>
    <s v="plays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8-18T17:46:34"/>
    <x v="3568"/>
    <n v="1410975994"/>
    <n v="1408383994"/>
    <b v="0"/>
    <n v="19"/>
    <b v="1"/>
    <s v="theater/plays"/>
    <n v="1.1100000000000001"/>
    <n v="58.42"/>
    <s v="theater"/>
    <s v="plays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4-12-09T16:31:36"/>
    <x v="3569"/>
    <n v="1420734696"/>
    <n v="1418142696"/>
    <b v="0"/>
    <n v="41"/>
    <b v="1"/>
    <s v="theater/plays"/>
    <n v="1.0047999999999999"/>
    <n v="122.54"/>
    <s v="theater"/>
    <s v="plays"/>
  </r>
  <r>
    <s v="The Lower Depths"/>
    <s v="Theatre Machine presents an all-new adaptation of Maxim Gorky's classic of Russian theatre, The Lower Depths."/>
    <n v="2000"/>
    <n v="2287"/>
    <x v="0"/>
    <s v="US"/>
    <s v="USD"/>
    <d v="2014-12-03T07:58:03"/>
    <x v="3570"/>
    <n v="1420009200"/>
    <n v="1417593483"/>
    <b v="0"/>
    <n v="26"/>
    <b v="1"/>
    <s v="theater/plays"/>
    <n v="1.1435"/>
    <n v="87.96"/>
    <s v="theater"/>
    <s v="plays"/>
  </r>
  <r>
    <s v="Cans at Theatre503"/>
    <s v="Support Kuleshovâ€™s first full length production; help to build the set and bring a fierce and important new play to life"/>
    <n v="1500"/>
    <n v="1831"/>
    <x v="0"/>
    <s v="GB"/>
    <s v="GBP"/>
    <d v="2014-09-30T20:36:53"/>
    <x v="3571"/>
    <n v="1414701413"/>
    <n v="1412109413"/>
    <b v="0"/>
    <n v="25"/>
    <b v="1"/>
    <s v="theater/plays"/>
    <n v="1.2206666666666666"/>
    <n v="73.239999999999995"/>
    <s v="theater"/>
    <s v="plays"/>
  </r>
  <r>
    <s v="Monster"/>
    <s v="A darkly comic one woman show by Abram Rooney as part of The Camden Fringe 2015."/>
    <n v="500"/>
    <n v="500"/>
    <x v="0"/>
    <s v="GB"/>
    <s v="GBP"/>
    <d v="2015-05-22T13:41:22"/>
    <x v="3572"/>
    <n v="1434894082"/>
    <n v="1432302082"/>
    <b v="0"/>
    <n v="9"/>
    <b v="1"/>
    <s v="theater/plays"/>
    <n v="1"/>
    <n v="55.56"/>
    <s v="theater"/>
    <s v="plays"/>
  </r>
  <r>
    <s v="Licensed To Ill"/>
    <s v="London based theatre makers collaborating to create a new show about the history of HipHop."/>
    <n v="3000"/>
    <n v="3084"/>
    <x v="0"/>
    <s v="GB"/>
    <s v="GBP"/>
    <d v="2014-10-09T09:00:46"/>
    <x v="3573"/>
    <n v="1415440846"/>
    <n v="1412845246"/>
    <b v="0"/>
    <n v="78"/>
    <b v="1"/>
    <s v="theater/plays"/>
    <n v="1.028"/>
    <n v="39.54"/>
    <s v="theater"/>
    <s v="plays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0-14T22:37:28"/>
    <x v="3574"/>
    <n v="1415921848"/>
    <n v="1413326248"/>
    <b v="0"/>
    <n v="45"/>
    <b v="1"/>
    <s v="theater/plays"/>
    <n v="1.0612068965517241"/>
    <n v="136.78"/>
    <s v="theater"/>
    <s v="plays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7-10T18:48:47"/>
    <x v="3575"/>
    <n v="1470887940"/>
    <n v="1468176527"/>
    <b v="0"/>
    <n v="102"/>
    <b v="1"/>
    <s v="theater/plays"/>
    <n v="1.0133000000000001"/>
    <n v="99.34"/>
    <s v="theater"/>
    <s v="plays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d v="2016-10-06T13:10:54"/>
    <x v="3576"/>
    <n v="1480947054"/>
    <n v="1475759454"/>
    <b v="0"/>
    <n v="5"/>
    <b v="1"/>
    <s v="theater/plays"/>
    <n v="1"/>
    <n v="20"/>
    <s v="theater"/>
    <s v="plays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d v="2015-03-30T18:53:03"/>
    <x v="3577"/>
    <n v="1430029680"/>
    <n v="1427741583"/>
    <b v="0"/>
    <n v="27"/>
    <b v="1"/>
    <s v="theater/plays"/>
    <n v="1.3"/>
    <n v="28.89"/>
    <s v="theater"/>
    <s v="plays"/>
  </r>
  <r>
    <s v="Home"/>
    <s v="An unsparing, slightly surreal look at the effects of the private rented sector on two young women. Based on real events."/>
    <n v="1500"/>
    <n v="1500.2"/>
    <x v="0"/>
    <s v="GB"/>
    <s v="GBP"/>
    <d v="2016-03-31T17:36:17"/>
    <x v="3578"/>
    <n v="1462037777"/>
    <n v="1459445777"/>
    <b v="0"/>
    <n v="37"/>
    <b v="1"/>
    <s v="theater/plays"/>
    <n v="1.0001333333333333"/>
    <n v="40.549999999999997"/>
    <s v="theater"/>
    <s v="plays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01T18:17:36"/>
    <x v="3579"/>
    <n v="1459444656"/>
    <n v="1456856256"/>
    <b v="0"/>
    <n v="14"/>
    <b v="1"/>
    <s v="theater/plays"/>
    <n v="1"/>
    <n v="35.71"/>
    <s v="theater"/>
    <s v="plays"/>
  </r>
  <r>
    <s v="Annabel Lost"/>
    <s v="Annabel Lost combines visual art and performance poetry to tell the story of two orphaned refugees, Quetzal and Rhime."/>
    <n v="900"/>
    <n v="1025"/>
    <x v="0"/>
    <s v="US"/>
    <s v="USD"/>
    <d v="2015-01-22T04:13:42"/>
    <x v="3580"/>
    <n v="1425185940"/>
    <n v="1421900022"/>
    <b v="0"/>
    <n v="27"/>
    <b v="1"/>
    <s v="theater/plays"/>
    <n v="1.1388888888888888"/>
    <n v="37.96"/>
    <s v="theater"/>
    <s v="plays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16T11:18:30"/>
    <x v="3581"/>
    <n v="1406719110"/>
    <n v="1405509510"/>
    <b v="0"/>
    <n v="45"/>
    <b v="1"/>
    <s v="theater/plays"/>
    <n v="1"/>
    <n v="33.33"/>
    <s v="theater"/>
    <s v="plays"/>
  </r>
  <r>
    <s v="REALLY REALLY"/>
    <s v="A contemporary American play touching on the scorching realities of growing up in the Millennial generation."/>
    <n v="1000"/>
    <n v="2870"/>
    <x v="0"/>
    <s v="US"/>
    <s v="USD"/>
    <d v="2016-03-22T02:18:02"/>
    <x v="3582"/>
    <n v="1459822682"/>
    <n v="1458613082"/>
    <b v="0"/>
    <n v="49"/>
    <b v="1"/>
    <s v="theater/plays"/>
    <n v="2.87"/>
    <n v="58.57"/>
    <s v="theater"/>
    <s v="plays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2-18T10:13:25"/>
    <x v="3583"/>
    <n v="1460970805"/>
    <n v="1455790405"/>
    <b v="0"/>
    <n v="24"/>
    <b v="1"/>
    <s v="theater/plays"/>
    <n v="1.085"/>
    <n v="135.63"/>
    <s v="theater"/>
    <s v="plays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6-13T07:35:44"/>
    <x v="3584"/>
    <n v="1436772944"/>
    <n v="1434180944"/>
    <b v="0"/>
    <n v="112"/>
    <b v="1"/>
    <s v="theater/plays"/>
    <n v="1.155"/>
    <n v="30.94"/>
    <s v="theater"/>
    <s v="plays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d v="2014-11-21T17:11:30"/>
    <x v="3585"/>
    <n v="1419181890"/>
    <n v="1416589890"/>
    <b v="0"/>
    <n v="23"/>
    <b v="1"/>
    <s v="theater/plays"/>
    <n v="1.1911764705882353"/>
    <n v="176.09"/>
    <s v="theater"/>
    <s v="plays"/>
  </r>
  <r>
    <s v="Actors &amp; Musicians who are Blind or Autistic"/>
    <s v="See Theatre In A New Light"/>
    <n v="7500"/>
    <n v="8207"/>
    <x v="0"/>
    <s v="US"/>
    <s v="USD"/>
    <d v="2016-07-25T16:44:30"/>
    <x v="3586"/>
    <n v="1474649070"/>
    <n v="1469465070"/>
    <b v="0"/>
    <n v="54"/>
    <b v="1"/>
    <s v="theater/plays"/>
    <n v="1.0942666666666667"/>
    <n v="151.97999999999999"/>
    <s v="theater"/>
    <s v="plays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5-13T12:57:34"/>
    <x v="3587"/>
    <n v="1467054000"/>
    <n v="1463144254"/>
    <b v="0"/>
    <n v="28"/>
    <b v="1"/>
    <s v="theater/plays"/>
    <n v="1.266"/>
    <n v="22.61"/>
    <s v="theater"/>
    <s v="plays"/>
  </r>
  <r>
    <s v="MENTAL Play short-tour 2015!"/>
    <s v="Touring the fast-paced, playful and poignant story of three twenty-somethings in a mental-health support group."/>
    <n v="200"/>
    <n v="201"/>
    <x v="0"/>
    <s v="GB"/>
    <s v="GBP"/>
    <d v="2015-04-07T19:53:30"/>
    <x v="3588"/>
    <n v="1430348400"/>
    <n v="1428436410"/>
    <b v="0"/>
    <n v="11"/>
    <b v="1"/>
    <s v="theater/plays"/>
    <n v="1.0049999999999999"/>
    <n v="18.27"/>
    <s v="theater"/>
    <s v="plays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01T15:32:27"/>
    <x v="3589"/>
    <n v="1432654347"/>
    <n v="1430494347"/>
    <b v="0"/>
    <n v="62"/>
    <b v="1"/>
    <s v="theater/plays"/>
    <n v="1.2749999999999999"/>
    <n v="82.26"/>
    <s v="theater"/>
    <s v="plays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d v="2014-09-20T08:00:34"/>
    <x v="3590"/>
    <n v="1413792034"/>
    <n v="1411200034"/>
    <b v="0"/>
    <n v="73"/>
    <b v="1"/>
    <s v="theater/plays"/>
    <n v="1.0005999999999999"/>
    <n v="68.53"/>
    <s v="theater"/>
    <s v="plays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4-12-30T22:45:44"/>
    <x v="3591"/>
    <n v="1422075540"/>
    <n v="1419979544"/>
    <b v="0"/>
    <n v="18"/>
    <b v="1"/>
    <s v="theater/plays"/>
    <n v="1.75"/>
    <n v="68.06"/>
    <s v="theater"/>
    <s v="plays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d v="2014-12-15T19:55:07"/>
    <x v="3592"/>
    <n v="1423630740"/>
    <n v="1418673307"/>
    <b v="0"/>
    <n v="35"/>
    <b v="1"/>
    <s v="theater/plays"/>
    <n v="1.2725"/>
    <n v="72.709999999999994"/>
    <s v="theater"/>
    <s v="plays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4-12-01T21:33:59"/>
    <x v="3593"/>
    <n v="1420489560"/>
    <n v="1417469639"/>
    <b v="0"/>
    <n v="43"/>
    <b v="1"/>
    <s v="theater/plays"/>
    <n v="1.1063333333333334"/>
    <n v="77.19"/>
    <s v="theater"/>
    <s v="plays"/>
  </r>
  <r>
    <s v="HEDDA"/>
    <s v="An adaptation that realizes the internal struggle of Ibsenâ€™s most renowned protagonist as she traverses a claustrophobic social world"/>
    <n v="1600"/>
    <n v="2015"/>
    <x v="0"/>
    <s v="US"/>
    <s v="USD"/>
    <d v="2016-08-10T01:36:22"/>
    <x v="3594"/>
    <n v="1472952982"/>
    <n v="1470792982"/>
    <b v="0"/>
    <n v="36"/>
    <b v="1"/>
    <s v="theater/plays"/>
    <n v="1.2593749999999999"/>
    <n v="55.97"/>
    <s v="theater"/>
    <s v="plays"/>
  </r>
  <r>
    <s v="The Flu Season"/>
    <s v="A new theatre company staging Will Eno's The Flu Season in Seattle"/>
    <n v="2600"/>
    <n v="3081"/>
    <x v="0"/>
    <s v="US"/>
    <s v="USD"/>
    <d v="2015-02-15T00:12:03"/>
    <x v="3595"/>
    <n v="1426229940"/>
    <n v="1423959123"/>
    <b v="0"/>
    <n v="62"/>
    <b v="1"/>
    <s v="theater/plays"/>
    <n v="1.1850000000000001"/>
    <n v="49.69"/>
    <s v="theater"/>
    <s v="plays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05T17:09:42"/>
    <x v="3596"/>
    <n v="1409072982"/>
    <n v="1407258582"/>
    <b v="0"/>
    <n v="15"/>
    <b v="1"/>
    <s v="theater/plays"/>
    <n v="1.0772727272727274"/>
    <n v="79"/>
    <s v="theater"/>
    <s v="plays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d v="2016-02-17T14:03:10"/>
    <x v="3597"/>
    <n v="1456984740"/>
    <n v="1455717790"/>
    <b v="0"/>
    <n v="33"/>
    <b v="1"/>
    <s v="theater/plays"/>
    <n v="1.026"/>
    <n v="77.73"/>
    <s v="theater"/>
    <s v="plays"/>
  </r>
  <r>
    <s v="Cinderella"/>
    <s v="River City Theatre Company needs your support as we embark on our thirteenth production, CINDERELLA!"/>
    <n v="1000"/>
    <n v="1101"/>
    <x v="0"/>
    <s v="US"/>
    <s v="USD"/>
    <d v="2014-08-15T19:10:22"/>
    <x v="3598"/>
    <n v="1409720340"/>
    <n v="1408129822"/>
    <b v="0"/>
    <n v="27"/>
    <b v="1"/>
    <s v="theater/plays"/>
    <n v="1.101"/>
    <n v="40.78"/>
    <s v="theater"/>
    <s v="plays"/>
  </r>
  <r>
    <s v="Promised Land"/>
    <s v="Help Chrysalis get this production off the ground!  An original play, we only need $500 to get this production on its feet!"/>
    <n v="500"/>
    <n v="1010"/>
    <x v="0"/>
    <s v="US"/>
    <s v="USD"/>
    <d v="2015-08-04T19:04:37"/>
    <x v="3599"/>
    <n v="1440892800"/>
    <n v="1438715077"/>
    <b v="0"/>
    <n v="17"/>
    <b v="1"/>
    <s v="theater/plays"/>
    <n v="2.02"/>
    <n v="59.41"/>
    <s v="theater"/>
    <s v="plays"/>
  </r>
  <r>
    <s v="Pariah"/>
    <s v="The First Play From The Man Who Brought You The Black James Bond!"/>
    <n v="10"/>
    <n v="13"/>
    <x v="0"/>
    <s v="US"/>
    <s v="USD"/>
    <d v="2016-09-15T20:22:44"/>
    <x v="3600"/>
    <n v="1476390164"/>
    <n v="1473970964"/>
    <b v="0"/>
    <n v="4"/>
    <b v="1"/>
    <s v="theater/plays"/>
    <n v="1.3"/>
    <n v="3.25"/>
    <s v="theater"/>
    <s v="plays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4-12-17T23:58:02"/>
    <x v="3601"/>
    <n v="1421452682"/>
    <n v="1418860682"/>
    <b v="0"/>
    <n v="53"/>
    <b v="1"/>
    <s v="theater/plays"/>
    <n v="1.0435000000000001"/>
    <n v="39.380000000000003"/>
    <s v="theater"/>
    <s v="plays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3-18T21:27:59"/>
    <x v="3602"/>
    <n v="1463520479"/>
    <n v="1458336479"/>
    <b v="0"/>
    <n v="49"/>
    <b v="1"/>
    <s v="theater/plays"/>
    <n v="1.0004999999999999"/>
    <n v="81.67"/>
    <s v="theater"/>
    <s v="plays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0-06T20:44:40"/>
    <x v="3603"/>
    <n v="1446759880"/>
    <n v="1444164280"/>
    <b v="0"/>
    <n v="57"/>
    <b v="1"/>
    <s v="theater/plays"/>
    <n v="1.7066666666666668"/>
    <n v="44.91"/>
    <s v="theater"/>
    <s v="plays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3T00:22:36"/>
    <x v="3604"/>
    <n v="1461913140"/>
    <n v="1461370956"/>
    <b v="0"/>
    <n v="69"/>
    <b v="1"/>
    <s v="theater/plays"/>
    <n v="1.1283333333333334"/>
    <n v="49.06"/>
    <s v="theater"/>
    <s v="plays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1-14T19:02:06"/>
    <x v="3605"/>
    <n v="1455390126"/>
    <n v="1452798126"/>
    <b v="0"/>
    <n v="15"/>
    <b v="1"/>
    <s v="theater/plays"/>
    <n v="1.84"/>
    <n v="30.67"/>
    <s v="theater"/>
    <s v="plays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7-15T14:30:57"/>
    <x v="3606"/>
    <n v="1471185057"/>
    <n v="1468593057"/>
    <b v="0"/>
    <n v="64"/>
    <b v="1"/>
    <s v="theater/plays"/>
    <n v="1.3026666666666666"/>
    <n v="61.06"/>
    <s v="theater"/>
    <s v="plays"/>
  </r>
  <r>
    <s v="E15 at The Pleasance and CPT"/>
    <s v="'E15' is a verbatim project that looks at the story of the Focus E15 Campaign"/>
    <n v="550"/>
    <n v="580"/>
    <x v="0"/>
    <s v="GB"/>
    <s v="GBP"/>
    <d v="2015-11-30T23:08:02"/>
    <x v="3607"/>
    <n v="1450137600"/>
    <n v="1448924882"/>
    <b v="0"/>
    <n v="20"/>
    <b v="1"/>
    <s v="theater/plays"/>
    <n v="1.0545454545454545"/>
    <n v="29"/>
    <s v="theater"/>
    <s v="plays"/>
  </r>
  <r>
    <s v="Petrification"/>
    <s v="Help us get the show on the road! Petrification is a new play about home, memory and identity and we need your help to tour."/>
    <n v="800"/>
    <n v="800"/>
    <x v="0"/>
    <s v="GB"/>
    <s v="GBP"/>
    <d v="2016-05-16T17:01:30"/>
    <x v="3608"/>
    <n v="1466172000"/>
    <n v="1463418090"/>
    <b v="0"/>
    <n v="27"/>
    <b v="1"/>
    <s v="theater/plays"/>
    <n v="1"/>
    <n v="29.63"/>
    <s v="theater"/>
    <s v="plays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2-29T23:48:05"/>
    <x v="3609"/>
    <n v="1459378085"/>
    <n v="1456789685"/>
    <b v="0"/>
    <n v="21"/>
    <b v="1"/>
    <s v="theater/plays"/>
    <n v="1.5331632653061225"/>
    <n v="143.1"/>
    <s v="theater"/>
    <s v="plays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7-18T10:22:16"/>
    <x v="3610"/>
    <n v="1439806936"/>
    <n v="1437214936"/>
    <b v="0"/>
    <n v="31"/>
    <b v="1"/>
    <s v="theater/plays"/>
    <n v="1.623"/>
    <n v="52.35"/>
    <s v="theater"/>
    <s v="plays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3-09T08:53:21"/>
    <x v="3611"/>
    <n v="1428483201"/>
    <n v="1425891201"/>
    <b v="0"/>
    <n v="51"/>
    <b v="1"/>
    <s v="theater/plays"/>
    <n v="1.36"/>
    <n v="66.67"/>
    <s v="theater"/>
    <s v="plays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5-30T17:26:51"/>
    <x v="3612"/>
    <n v="1402334811"/>
    <n v="1401470811"/>
    <b v="0"/>
    <n v="57"/>
    <b v="1"/>
    <s v="theater/plays"/>
    <n v="1.444"/>
    <n v="126.67"/>
    <s v="theater"/>
    <s v="plays"/>
  </r>
  <r>
    <s v="HIS NAME IS ARTHUR HOLMBERG"/>
    <s v="a woman walks into a bar except she looks like a man and no one's serving drinks. one night only"/>
    <n v="1250"/>
    <n v="1250"/>
    <x v="0"/>
    <s v="US"/>
    <s v="USD"/>
    <d v="2014-05-29T14:09:34"/>
    <x v="3613"/>
    <n v="1403964574"/>
    <n v="1401372574"/>
    <b v="0"/>
    <n v="20"/>
    <b v="1"/>
    <s v="theater/plays"/>
    <n v="1"/>
    <n v="62.5"/>
    <s v="theater"/>
    <s v="plays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5-20T01:00:16"/>
    <x v="3614"/>
    <n v="1434675616"/>
    <n v="1432083616"/>
    <b v="0"/>
    <n v="71"/>
    <b v="1"/>
    <s v="theater/plays"/>
    <n v="1.008"/>
    <n v="35.49"/>
    <s v="theater"/>
    <s v="plays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1-10T14:14:56"/>
    <x v="3615"/>
    <n v="1449756896"/>
    <n v="1447164896"/>
    <b v="0"/>
    <n v="72"/>
    <b v="1"/>
    <s v="theater/plays"/>
    <n v="1.0680000000000001"/>
    <n v="37.08"/>
    <s v="theater"/>
    <s v="plays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2-17T22:47:44"/>
    <x v="3616"/>
    <n v="1426801664"/>
    <n v="1424213264"/>
    <b v="0"/>
    <n v="45"/>
    <b v="1"/>
    <s v="theater/plays"/>
    <n v="1.248"/>
    <n v="69.33"/>
    <s v="theater"/>
    <s v="plays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13T14:38:49"/>
    <x v="3617"/>
    <n v="1488240000"/>
    <n v="1486996729"/>
    <b v="0"/>
    <n v="51"/>
    <b v="1"/>
    <s v="theater/plays"/>
    <n v="1.1891891891891893"/>
    <n v="17.25"/>
    <s v="theater"/>
    <s v="plays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5-04T15:04:10"/>
    <x v="3618"/>
    <n v="1433343850"/>
    <n v="1430751850"/>
    <b v="0"/>
    <n v="56"/>
    <b v="1"/>
    <s v="theater/plays"/>
    <n v="1.01"/>
    <n v="36.07"/>
    <s v="theater"/>
    <s v="plays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0-18T03:10:26"/>
    <x v="3619"/>
    <n v="1479592800"/>
    <n v="1476760226"/>
    <b v="0"/>
    <n v="17"/>
    <b v="1"/>
    <s v="theater/plays"/>
    <n v="1.1299999999999999"/>
    <n v="66.47"/>
    <s v="theater"/>
    <s v="plays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2-02T22:31:01"/>
    <x v="3620"/>
    <n v="1425528000"/>
    <n v="1422916261"/>
    <b v="0"/>
    <n v="197"/>
    <b v="1"/>
    <s v="theater/plays"/>
    <n v="1.0519047619047619"/>
    <n v="56.07"/>
    <s v="theater"/>
    <s v="plays"/>
  </r>
  <r>
    <s v="EverScape"/>
    <s v="Bare Theatre and Sonorous Road collaborate on the NC debut of  Allan Maule's gamer fantasy play that was extended in New York."/>
    <n v="3000"/>
    <n v="3292"/>
    <x v="0"/>
    <s v="US"/>
    <s v="USD"/>
    <d v="2016-09-06T22:27:24"/>
    <x v="3621"/>
    <n v="1475269200"/>
    <n v="1473200844"/>
    <b v="0"/>
    <n v="70"/>
    <b v="1"/>
    <s v="theater/plays"/>
    <n v="1.0973333333333333"/>
    <n v="47.03"/>
    <s v="theater"/>
    <s v="plays"/>
  </r>
  <r>
    <s v="Shakespeare's Pericles, Prince of Tyre"/>
    <s v="5 actors. 39 characters. 1 epic adventure. Presented by the Cradle Theatre Company."/>
    <n v="1000"/>
    <n v="1000.99"/>
    <x v="0"/>
    <s v="US"/>
    <s v="USD"/>
    <d v="2014-08-26T05:19:31"/>
    <x v="3622"/>
    <n v="1411874580"/>
    <n v="1409030371"/>
    <b v="0"/>
    <n v="21"/>
    <b v="1"/>
    <s v="theater/plays"/>
    <n v="1.00099"/>
    <n v="47.67"/>
    <s v="theater"/>
    <s v="plays"/>
  </r>
  <r>
    <s v="Since I've Been Here"/>
    <s v="An original play exploring the complications of romantic relationships in all forms."/>
    <n v="2500"/>
    <n v="3000"/>
    <x v="0"/>
    <s v="US"/>
    <s v="USD"/>
    <d v="2014-07-08T17:41:10"/>
    <x v="3623"/>
    <n v="1406358000"/>
    <n v="1404841270"/>
    <b v="0"/>
    <n v="34"/>
    <b v="1"/>
    <s v="theater/plays"/>
    <n v="1.2"/>
    <n v="88.24"/>
    <s v="theater"/>
    <s v="plays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6-24T18:34:50"/>
    <x v="3624"/>
    <n v="1471977290"/>
    <n v="1466793290"/>
    <b v="0"/>
    <n v="39"/>
    <b v="1"/>
    <s v="theater/plays"/>
    <n v="1.0493333333333332"/>
    <n v="80.72"/>
    <s v="theater"/>
    <s v="plays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6-02T15:39:37"/>
    <x v="3625"/>
    <n v="1435851577"/>
    <n v="1433259577"/>
    <b v="0"/>
    <n v="78"/>
    <b v="1"/>
    <s v="theater/plays"/>
    <n v="1.0266666666666666"/>
    <n v="39.49"/>
    <s v="theater"/>
    <s v="plays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7-26T16:00:57"/>
    <x v="3626"/>
    <n v="1408204857"/>
    <n v="1406390457"/>
    <b v="0"/>
    <n v="48"/>
    <b v="1"/>
    <s v="theater/plays"/>
    <n v="1.0182500000000001"/>
    <n v="84.85"/>
    <s v="theater"/>
    <s v="plays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3-31T17:48:07"/>
    <x v="3627"/>
    <n v="1463803140"/>
    <n v="1459446487"/>
    <b v="0"/>
    <n v="29"/>
    <b v="1"/>
    <s v="theater/plays"/>
    <n v="1"/>
    <n v="68.97"/>
    <s v="theater"/>
    <s v="plays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0-14T19:59:56"/>
    <x v="3628"/>
    <n v="1450040396"/>
    <n v="1444852796"/>
    <b v="0"/>
    <n v="0"/>
    <b v="0"/>
    <s v="theater/musical"/>
    <n v="0"/>
    <e v="#DIV/0!"/>
    <s v="theater"/>
    <s v="musical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3-08T02:16:04"/>
    <x v="3629"/>
    <n v="1462467600"/>
    <n v="1457403364"/>
    <b v="0"/>
    <n v="2"/>
    <b v="0"/>
    <s v="theater/musical"/>
    <n v="1.9999999999999999E-6"/>
    <n v="1"/>
    <s v="theater"/>
    <s v="musical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0-30T20:19:50"/>
    <x v="3630"/>
    <n v="1417295990"/>
    <n v="1414700390"/>
    <b v="0"/>
    <n v="1"/>
    <b v="0"/>
    <s v="theater/musical"/>
    <n v="3.3333333333333332E-4"/>
    <n v="1"/>
    <s v="theater"/>
    <s v="musical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8-29T18:04:57"/>
    <x v="3631"/>
    <n v="1411444740"/>
    <n v="1409335497"/>
    <b v="0"/>
    <n v="59"/>
    <b v="0"/>
    <s v="theater/musical"/>
    <n v="0.51023391812865493"/>
    <n v="147.88"/>
    <s v="theater"/>
    <s v="musical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03T22:29:09"/>
    <x v="3632"/>
    <n v="1416781749"/>
    <n v="1415053749"/>
    <b v="0"/>
    <n v="1"/>
    <b v="0"/>
    <s v="theater/musical"/>
    <n v="0.2"/>
    <n v="100"/>
    <s v="theater"/>
    <s v="musical"/>
  </r>
  <r>
    <s v="SMOKEY AND THE BANDIT: THE MUSICAL"/>
    <s v="SMOKEY AND THE BANDIT: THE MUSICAL_x000a_The classic film, characters and music you love, on stage, LIVE!"/>
    <n v="5000"/>
    <n v="1762"/>
    <x v="2"/>
    <s v="US"/>
    <s v="USD"/>
    <d v="2016-10-06T14:57:47"/>
    <x v="3633"/>
    <n v="1479517200"/>
    <n v="1475765867"/>
    <b v="0"/>
    <n v="31"/>
    <b v="0"/>
    <s v="theater/musical"/>
    <n v="0.35239999999999999"/>
    <n v="56.84"/>
    <s v="theater"/>
    <s v="musical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6-11-27T03:59:34"/>
    <x v="3634"/>
    <n v="1484366340"/>
    <n v="1480219174"/>
    <b v="0"/>
    <n v="18"/>
    <b v="0"/>
    <s v="theater/musical"/>
    <n v="4.2466666666666666E-2"/>
    <n v="176.94"/>
    <s v="theater"/>
    <s v="musical"/>
  </r>
  <r>
    <s v="Mary's Son"/>
    <s v="Mary's Son is a pop opera about Jesus and the hope he brings to all people."/>
    <n v="3500"/>
    <n v="1276"/>
    <x v="2"/>
    <s v="US"/>
    <s v="USD"/>
    <d v="2016-03-21T21:11:16"/>
    <x v="3635"/>
    <n v="1461186676"/>
    <n v="1458594676"/>
    <b v="0"/>
    <n v="10"/>
    <b v="0"/>
    <s v="theater/musical"/>
    <n v="0.36457142857142855"/>
    <n v="127.6"/>
    <s v="theater"/>
    <s v="musical"/>
  </r>
  <r>
    <s v="The Brother's of B-Block"/>
    <s v="The Brotherâ€™s of B-block is a musical play. A new take on &quot;OZ&quot; _x000a_The Wizard of OZ meets HBO's OZ."/>
    <n v="150000"/>
    <n v="0"/>
    <x v="2"/>
    <s v="US"/>
    <s v="USD"/>
    <d v="2015-08-10T16:40:29"/>
    <x v="3636"/>
    <n v="1442248829"/>
    <n v="1439224829"/>
    <b v="0"/>
    <n v="0"/>
    <b v="0"/>
    <s v="theater/musical"/>
    <n v="0"/>
    <e v="#DIV/0!"/>
    <s v="theater"/>
    <s v="musical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4-12-02T16:48:55"/>
    <x v="3637"/>
    <n v="1420130935"/>
    <n v="1417538935"/>
    <b v="0"/>
    <n v="14"/>
    <b v="0"/>
    <s v="theater/musical"/>
    <n v="0.30866666666666664"/>
    <n v="66.14"/>
    <s v="theater"/>
    <s v="musical"/>
  </r>
  <r>
    <s v="Project Hedwig and the Angry Inch"/>
    <s v="A rock and roll journey that explores love, loss, redemption, duality and ascension."/>
    <n v="3300"/>
    <n v="216"/>
    <x v="2"/>
    <s v="CA"/>
    <s v="CAD"/>
    <d v="2015-02-18T16:08:52"/>
    <x v="3638"/>
    <n v="1429456132"/>
    <n v="1424275732"/>
    <b v="0"/>
    <n v="2"/>
    <b v="0"/>
    <s v="theater/musical"/>
    <n v="6.545454545454546E-2"/>
    <n v="108"/>
    <s v="theater"/>
    <s v="musical"/>
  </r>
  <r>
    <s v="POE!"/>
    <s v="POE is a tragicomic musical about the life and works of Edgar Poe, with Death as his therapist helping him find peace in the beyond."/>
    <n v="25000"/>
    <n v="1"/>
    <x v="2"/>
    <s v="US"/>
    <s v="USD"/>
    <d v="2016-08-08T16:15:06"/>
    <x v="3639"/>
    <n v="1475853060"/>
    <n v="1470672906"/>
    <b v="0"/>
    <n v="1"/>
    <b v="0"/>
    <s v="theater/musical"/>
    <n v="4.0000000000000003E-5"/>
    <n v="1"/>
    <s v="theater"/>
    <s v="musical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4-10T18:45:30"/>
    <x v="3640"/>
    <n v="1431283530"/>
    <n v="1428691530"/>
    <b v="0"/>
    <n v="3"/>
    <b v="0"/>
    <s v="theater/musical"/>
    <n v="5.5E-2"/>
    <n v="18.329999999999998"/>
    <s v="theater"/>
    <s v="musical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09-17T15:02:59"/>
    <x v="3641"/>
    <n v="1412485200"/>
    <n v="1410966179"/>
    <b v="0"/>
    <n v="0"/>
    <b v="0"/>
    <s v="theater/musical"/>
    <n v="0"/>
    <e v="#DIV/0!"/>
    <s v="theater"/>
    <s v="musical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d v="2015-10-20T19:35:27"/>
    <x v="3642"/>
    <n v="1448902800"/>
    <n v="1445369727"/>
    <b v="0"/>
    <n v="2"/>
    <b v="0"/>
    <s v="theater/musical"/>
    <n v="2.1428571428571429E-2"/>
    <n v="7.5"/>
    <s v="theater"/>
    <s v="musical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d v="2015-10-08T03:27:19"/>
    <x v="3643"/>
    <n v="1447734439"/>
    <n v="1444274839"/>
    <b v="0"/>
    <n v="0"/>
    <b v="0"/>
    <s v="theater/musical"/>
    <n v="0"/>
    <e v="#DIV/0!"/>
    <s v="theater"/>
    <s v="musical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2-09T05:48:07"/>
    <x v="3644"/>
    <n v="1457413140"/>
    <n v="1454996887"/>
    <b v="0"/>
    <n v="12"/>
    <b v="0"/>
    <s v="theater/musical"/>
    <n v="0.16420000000000001"/>
    <n v="68.42"/>
    <s v="theater"/>
    <s v="musical"/>
  </r>
  <r>
    <s v="If the Shoe Fits"/>
    <s v="This new musical comedy empowers women and girls of all ages to be themselves in their shoes, whatever shoes they choose."/>
    <n v="1000"/>
    <n v="1"/>
    <x v="2"/>
    <s v="CA"/>
    <s v="CAD"/>
    <d v="2016-10-22T23:17:18"/>
    <x v="3645"/>
    <n v="1479773838"/>
    <n v="1477178238"/>
    <b v="0"/>
    <n v="1"/>
    <b v="0"/>
    <s v="theater/musical"/>
    <n v="1E-3"/>
    <n v="1"/>
    <s v="theater"/>
    <s v="musical"/>
  </r>
  <r>
    <s v="Our Sacred Honor"/>
    <s v="Develop demo materials for new, true story of teen Revolutionary War heroes - for hybrid film/live stage musical"/>
    <n v="10000"/>
    <n v="481"/>
    <x v="2"/>
    <s v="US"/>
    <s v="USD"/>
    <d v="2015-05-16T10:06:42"/>
    <x v="3646"/>
    <n v="1434497400"/>
    <n v="1431770802"/>
    <b v="0"/>
    <n v="8"/>
    <b v="0"/>
    <s v="theater/musical"/>
    <n v="4.8099999999999997E-2"/>
    <n v="60.13"/>
    <s v="theater"/>
    <s v="musical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8-16T17:58:47"/>
    <x v="3647"/>
    <n v="1475258327"/>
    <n v="1471370327"/>
    <b v="0"/>
    <n v="2"/>
    <b v="0"/>
    <s v="theater/musical"/>
    <n v="0.06"/>
    <n v="15"/>
    <s v="theater"/>
    <s v="musical"/>
  </r>
  <r>
    <s v="Moth Theater Lives"/>
    <s v="Help Moth Live! Support Moth and its artist collective to achieve its 2014/15 season."/>
    <n v="40000"/>
    <n v="40153"/>
    <x v="0"/>
    <s v="US"/>
    <s v="USD"/>
    <d v="2014-09-05T07:00:45"/>
    <x v="3648"/>
    <n v="1412492445"/>
    <n v="1409900445"/>
    <b v="0"/>
    <n v="73"/>
    <b v="1"/>
    <s v="theater/plays"/>
    <n v="1.003825"/>
    <n v="550.04"/>
    <s v="theater"/>
    <s v="plays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5-21T17:06:34"/>
    <x v="3649"/>
    <n v="1402938394"/>
    <n v="1400691994"/>
    <b v="0"/>
    <n v="8"/>
    <b v="1"/>
    <s v="theater/plays"/>
    <n v="1.04"/>
    <n v="97.5"/>
    <s v="theater"/>
    <s v="plays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1-12T11:29:44"/>
    <x v="3650"/>
    <n v="1454412584"/>
    <n v="1452598184"/>
    <b v="0"/>
    <n v="17"/>
    <b v="1"/>
    <s v="theater/plays"/>
    <n v="1"/>
    <n v="29.41"/>
    <s v="theater"/>
    <s v="plays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7-08T15:30:42"/>
    <x v="3651"/>
    <n v="1407686340"/>
    <n v="1404833442"/>
    <b v="0"/>
    <n v="9"/>
    <b v="1"/>
    <s v="theater/plays"/>
    <n v="1.04"/>
    <n v="57.78"/>
    <s v="theater"/>
    <s v="plays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14T15:28:22"/>
    <x v="3652"/>
    <n v="1472097540"/>
    <n v="1471188502"/>
    <b v="0"/>
    <n v="17"/>
    <b v="1"/>
    <s v="theater/plays"/>
    <n v="2.5066666666666668"/>
    <n v="44.24"/>
    <s v="theater"/>
    <s v="plays"/>
  </r>
  <r>
    <s v="ALLIE"/>
    <s v="ALLIE is a new dark comedy play which will premiere at the Edinburgh Festival Fringe 2015. Written and produced by Ruaraidh Murray."/>
    <n v="2000"/>
    <n v="2010"/>
    <x v="0"/>
    <s v="GB"/>
    <s v="GBP"/>
    <d v="2015-07-06T08:43:27"/>
    <x v="3653"/>
    <n v="1438764207"/>
    <n v="1436172207"/>
    <b v="0"/>
    <n v="33"/>
    <b v="1"/>
    <s v="theater/plays"/>
    <n v="1.0049999999999999"/>
    <n v="60.91"/>
    <s v="theater"/>
    <s v="plays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3-11T09:59:46"/>
    <x v="3654"/>
    <n v="1459702800"/>
    <n v="1457690386"/>
    <b v="0"/>
    <n v="38"/>
    <b v="1"/>
    <s v="theater/plays"/>
    <n v="1.744"/>
    <n v="68.84"/>
    <s v="theater"/>
    <s v="plays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6-18T19:16:38"/>
    <x v="3655"/>
    <n v="1437202740"/>
    <n v="1434654998"/>
    <b v="0"/>
    <n v="79"/>
    <b v="1"/>
    <s v="theater/plays"/>
    <n v="1.1626000000000001"/>
    <n v="73.58"/>
    <s v="theater"/>
    <s v="plays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1-02T21:50:36"/>
    <x v="3656"/>
    <n v="1485989940"/>
    <n v="1483393836"/>
    <b v="0"/>
    <n v="46"/>
    <b v="1"/>
    <s v="theater/plays"/>
    <n v="1.0582"/>
    <n v="115.02"/>
    <s v="theater"/>
    <s v="plays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5-09T15:06:59"/>
    <x v="3657"/>
    <n v="1464817320"/>
    <n v="1462806419"/>
    <b v="0"/>
    <n v="20"/>
    <b v="1"/>
    <s v="theater/plays"/>
    <n v="1.1074999999999999"/>
    <n v="110.75"/>
    <s v="theater"/>
    <s v="plays"/>
  </r>
  <r>
    <s v="Mr. Marmalade"/>
    <s v="Life is hard when your own imaginary friend can't make time for you."/>
    <n v="1500"/>
    <n v="1510"/>
    <x v="0"/>
    <s v="US"/>
    <s v="USD"/>
    <d v="2014-05-16T20:36:20"/>
    <x v="3658"/>
    <n v="1404273540"/>
    <n v="1400272580"/>
    <b v="0"/>
    <n v="20"/>
    <b v="1"/>
    <s v="theater/plays"/>
    <n v="1.0066666666666666"/>
    <n v="75.5"/>
    <s v="theater"/>
    <s v="plays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d v="2015-02-20T06:39:10"/>
    <x v="3659"/>
    <n v="1426775940"/>
    <n v="1424414350"/>
    <b v="0"/>
    <n v="13"/>
    <b v="1"/>
    <s v="theater/plays"/>
    <n v="1.0203333333333333"/>
    <n v="235.46"/>
    <s v="theater"/>
    <s v="plays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1-28T21:08:45"/>
    <x v="3660"/>
    <n v="1419368925"/>
    <n v="1417208925"/>
    <b v="0"/>
    <n v="22"/>
    <b v="1"/>
    <s v="theater/plays"/>
    <n v="1"/>
    <n v="11.36"/>
    <s v="theater"/>
    <s v="plays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3-18T21:31:12"/>
    <x v="3661"/>
    <n v="1460260800"/>
    <n v="1458336672"/>
    <b v="0"/>
    <n v="36"/>
    <b v="1"/>
    <s v="theater/plays"/>
    <n v="1.1100000000000001"/>
    <n v="92.5"/>
    <s v="theater"/>
    <s v="plays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01T05:16:54"/>
    <x v="3662"/>
    <n v="1427775414"/>
    <n v="1425187014"/>
    <b v="0"/>
    <n v="40"/>
    <b v="1"/>
    <s v="theater/plays"/>
    <n v="1.0142500000000001"/>
    <n v="202.85"/>
    <s v="theater"/>
    <s v="plays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0-22T10:50:30"/>
    <x v="3663"/>
    <n v="1482321030"/>
    <n v="1477133430"/>
    <b v="0"/>
    <n v="9"/>
    <b v="1"/>
    <s v="theater/plays"/>
    <n v="1.04"/>
    <n v="26"/>
    <s v="theater"/>
    <s v="plays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02T05:58:09"/>
    <x v="3664"/>
    <n v="1466056689"/>
    <n v="1464847089"/>
    <b v="0"/>
    <n v="19"/>
    <b v="1"/>
    <s v="theater/plays"/>
    <n v="1.09375"/>
    <n v="46.05"/>
    <s v="theater"/>
    <s v="plays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17T19:23:42"/>
    <x v="3665"/>
    <n v="1446062040"/>
    <n v="1445109822"/>
    <b v="0"/>
    <n v="14"/>
    <b v="1"/>
    <s v="theater/plays"/>
    <n v="1.1516129032258065"/>
    <n v="51"/>
    <s v="theater"/>
    <s v="plays"/>
  </r>
  <r>
    <s v="Israel LÃ³pez @ Ojai Playwrights Conference"/>
    <s v="Artistic Internship @ Ojai Playwrights Conference"/>
    <n v="1200"/>
    <n v="1200"/>
    <x v="0"/>
    <s v="US"/>
    <s v="USD"/>
    <d v="2014-07-02T21:43:02"/>
    <x v="3666"/>
    <n v="1406185200"/>
    <n v="1404337382"/>
    <b v="0"/>
    <n v="38"/>
    <b v="1"/>
    <s v="theater/plays"/>
    <n v="1"/>
    <n v="31.58"/>
    <s v="theater"/>
    <s v="plays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6-18T23:16:59"/>
    <x v="3667"/>
    <n v="1437261419"/>
    <n v="1434669419"/>
    <b v="0"/>
    <n v="58"/>
    <b v="1"/>
    <s v="theater/plays"/>
    <n v="1.0317033333333334"/>
    <n v="53.36"/>
    <s v="theater"/>
    <s v="plays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6-30T13:20:52"/>
    <x v="3668"/>
    <n v="1437676380"/>
    <n v="1435670452"/>
    <b v="0"/>
    <n v="28"/>
    <b v="1"/>
    <s v="theater/plays"/>
    <n v="1.0349999999999999"/>
    <n v="36.96"/>
    <s v="theater"/>
    <s v="plays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5-12T16:12:17"/>
    <x v="3669"/>
    <n v="1434039137"/>
    <n v="1431447137"/>
    <b v="0"/>
    <n v="17"/>
    <b v="1"/>
    <s v="theater/plays"/>
    <n v="1.3819999999999999"/>
    <n v="81.290000000000006"/>
    <s v="theater"/>
    <s v="plays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18T12:20:11"/>
    <x v="3670"/>
    <n v="1433113200"/>
    <n v="1431951611"/>
    <b v="0"/>
    <n v="12"/>
    <b v="1"/>
    <s v="theater/plays"/>
    <n v="1.0954545454545455"/>
    <n v="20.079999999999998"/>
    <s v="theater"/>
    <s v="plays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6-30T15:04:27"/>
    <x v="3671"/>
    <n v="1405915140"/>
    <n v="1404140667"/>
    <b v="0"/>
    <n v="40"/>
    <b v="1"/>
    <s v="theater/plays"/>
    <n v="1.0085714285714287"/>
    <n v="88.25"/>
    <s v="theater"/>
    <s v="plays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8-27T22:43:04"/>
    <x v="3672"/>
    <n v="1411771384"/>
    <n v="1409179384"/>
    <b v="0"/>
    <n v="57"/>
    <b v="1"/>
    <s v="theater/plays"/>
    <n v="1.0153333333333334"/>
    <n v="53.44"/>
    <s v="theater"/>
    <s v="plays"/>
  </r>
  <r>
    <s v="CHILD Z"/>
    <s v="Zoe is a teenage girl growing up in a deeply disturbing society. If those paid to protect her aren't listening, then who is?"/>
    <n v="4000"/>
    <n v="4545"/>
    <x v="0"/>
    <s v="GB"/>
    <s v="GBP"/>
    <d v="2014-10-02T07:04:57"/>
    <x v="3673"/>
    <n v="1415191920"/>
    <n v="1412233497"/>
    <b v="0"/>
    <n v="114"/>
    <b v="1"/>
    <s v="theater/plays"/>
    <n v="1.13625"/>
    <n v="39.869999999999997"/>
    <s v="theater"/>
    <s v="plays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7-05T20:57:09"/>
    <x v="3674"/>
    <n v="1472936229"/>
    <n v="1467752229"/>
    <b v="0"/>
    <n v="31"/>
    <b v="1"/>
    <s v="theater/plays"/>
    <n v="1"/>
    <n v="145.16"/>
    <s v="theater"/>
    <s v="plays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03T14:19:42"/>
    <x v="3675"/>
    <n v="1463353200"/>
    <n v="1462285182"/>
    <b v="0"/>
    <n v="3"/>
    <b v="1"/>
    <s v="theater/plays"/>
    <n v="1.4"/>
    <n v="23.33"/>
    <s v="theater"/>
    <s v="plays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8-25T19:34:44"/>
    <x v="3676"/>
    <n v="1410550484"/>
    <n v="1408995284"/>
    <b v="0"/>
    <n v="16"/>
    <b v="1"/>
    <s v="theater/plays"/>
    <n v="1.2875000000000001"/>
    <n v="64.38"/>
    <s v="theater"/>
    <s v="plays"/>
  </r>
  <r>
    <s v="Goldfish Memory Productions"/>
    <s v="Goldfish Memory Productions seeks at least $12,000 to begin their first 3 professional projects."/>
    <n v="12000"/>
    <n v="12348.5"/>
    <x v="0"/>
    <s v="US"/>
    <s v="USD"/>
    <d v="2014-06-12T13:46:58"/>
    <x v="3677"/>
    <n v="1404359940"/>
    <n v="1402580818"/>
    <b v="0"/>
    <n v="199"/>
    <b v="1"/>
    <s v="theater/plays"/>
    <n v="1.0290416666666666"/>
    <n v="62.05"/>
    <s v="theater"/>
    <s v="plays"/>
  </r>
  <r>
    <s v="Some big Some bang"/>
    <s v="The Ugly Collective takes Some big Some bang to the Underbelly Venues at the Edinburgh Fringe!"/>
    <n v="2000"/>
    <n v="2050"/>
    <x v="0"/>
    <s v="GB"/>
    <s v="GBP"/>
    <d v="2015-04-26T12:44:58"/>
    <x v="3678"/>
    <n v="1433076298"/>
    <n v="1430052298"/>
    <b v="0"/>
    <n v="31"/>
    <b v="1"/>
    <s v="theater/plays"/>
    <n v="1.0249999999999999"/>
    <n v="66.13"/>
    <s v="theater"/>
    <s v="plays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5-27T18:16:21"/>
    <x v="3679"/>
    <n v="1404190740"/>
    <n v="1401214581"/>
    <b v="0"/>
    <n v="30"/>
    <b v="1"/>
    <s v="theater/plays"/>
    <n v="1.101"/>
    <n v="73.400000000000006"/>
    <s v="theater"/>
    <s v="plays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09-14T10:53:54"/>
    <x v="3680"/>
    <n v="1475664834"/>
    <n v="1473850434"/>
    <b v="0"/>
    <n v="34"/>
    <b v="1"/>
    <s v="theater/plays"/>
    <n v="1.1276666666666666"/>
    <n v="99.5"/>
    <s v="theater"/>
    <s v="plays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05T15:38:10"/>
    <x v="3681"/>
    <n v="1452872290"/>
    <n v="1452008290"/>
    <b v="0"/>
    <n v="18"/>
    <b v="1"/>
    <s v="theater/plays"/>
    <n v="1.119"/>
    <n v="62.17"/>
    <s v="theater"/>
    <s v="plays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5-13T16:26:58"/>
    <x v="3682"/>
    <n v="1402901940"/>
    <n v="1399998418"/>
    <b v="0"/>
    <n v="67"/>
    <b v="1"/>
    <s v="theater/plays"/>
    <n v="1.3919999999999999"/>
    <n v="62.33"/>
    <s v="theater"/>
    <s v="plays"/>
  </r>
  <r>
    <s v="A Krumpus Story - World Premiere"/>
    <s v="A Krumpus Story is a dark holiday comedy for anyone who wants a little more spice in their holiday fare."/>
    <n v="3500"/>
    <n v="3880"/>
    <x v="0"/>
    <s v="US"/>
    <s v="USD"/>
    <d v="2016-09-20T02:48:16"/>
    <x v="3683"/>
    <n v="1476931696"/>
    <n v="1474339696"/>
    <b v="0"/>
    <n v="66"/>
    <b v="1"/>
    <s v="theater/plays"/>
    <n v="1.1085714285714285"/>
    <n v="58.79"/>
    <s v="theater"/>
    <s v="plays"/>
  </r>
  <r>
    <s v="Cassiopeia"/>
    <s v="Thespis Theater Festival presents Cassiopeia: A romantic tale of a bride finding her way to her unknown groom before it is too late."/>
    <n v="750"/>
    <n v="1043"/>
    <x v="0"/>
    <s v="US"/>
    <s v="USD"/>
    <d v="2015-08-03T04:19:46"/>
    <x v="3684"/>
    <n v="1441167586"/>
    <n v="1438575586"/>
    <b v="0"/>
    <n v="23"/>
    <b v="1"/>
    <s v="theater/plays"/>
    <n v="1.3906666666666667"/>
    <n v="45.35"/>
    <s v="theater"/>
    <s v="plays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4-24T14:14:19"/>
    <x v="3685"/>
    <n v="1400533200"/>
    <n v="1398348859"/>
    <b v="0"/>
    <n v="126"/>
    <b v="1"/>
    <s v="theater/plays"/>
    <n v="1.0569999999999999"/>
    <n v="41.94"/>
    <s v="theater"/>
    <s v="plays"/>
  </r>
  <r>
    <s v="Dog sees God by Bert V. Royal @ FSU"/>
    <s v="This October, in association with Rogue Productions at FSU, I will be directing a production of Dog sees God."/>
    <n v="350"/>
    <n v="355"/>
    <x v="0"/>
    <s v="US"/>
    <s v="USD"/>
    <d v="2015-08-14T15:54:20"/>
    <x v="3686"/>
    <n v="1440820740"/>
    <n v="1439567660"/>
    <b v="0"/>
    <n v="6"/>
    <b v="1"/>
    <s v="theater/plays"/>
    <n v="1.0142857142857142"/>
    <n v="59.17"/>
    <s v="theater"/>
    <s v="plays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5-28T05:14:15"/>
    <x v="3687"/>
    <n v="1403846055"/>
    <n v="1401254055"/>
    <b v="0"/>
    <n v="25"/>
    <b v="1"/>
    <s v="theater/plays"/>
    <n v="1.0024500000000001"/>
    <n v="200.49"/>
    <s v="theater"/>
    <s v="plays"/>
  </r>
  <r>
    <s v="The Tulip Tree 2014"/>
    <s v="The Tulip Tree is a project I have been passionate about for 5 years. It is an unforgettable story that has never been told."/>
    <n v="3000"/>
    <n v="3275"/>
    <x v="0"/>
    <s v="GB"/>
    <s v="GBP"/>
    <d v="2014-07-09T18:53:24"/>
    <x v="3688"/>
    <n v="1407524004"/>
    <n v="1404932004"/>
    <b v="0"/>
    <n v="39"/>
    <b v="1"/>
    <s v="theater/plays"/>
    <n v="1.0916666666666666"/>
    <n v="83.97"/>
    <s v="theater"/>
    <s v="plays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5-23T19:50:39"/>
    <x v="3689"/>
    <n v="1434925500"/>
    <n v="1432410639"/>
    <b v="0"/>
    <n v="62"/>
    <b v="1"/>
    <s v="theater/plays"/>
    <n v="1.1833333333333333"/>
    <n v="57.26"/>
    <s v="theater"/>
    <s v="plays"/>
  </r>
  <r>
    <s v="We Rise"/>
    <s v="A play honoring the lives and legacies of the activists and those remembered at the 1992 ACT UP Ashes Action at The White House"/>
    <n v="1500"/>
    <n v="1800"/>
    <x v="0"/>
    <s v="US"/>
    <s v="USD"/>
    <d v="2014-10-28T14:21:23"/>
    <x v="3690"/>
    <n v="1417101683"/>
    <n v="1414506083"/>
    <b v="0"/>
    <n v="31"/>
    <b v="1"/>
    <s v="theater/plays"/>
    <n v="1.2"/>
    <n v="58.06"/>
    <s v="theater"/>
    <s v="plays"/>
  </r>
  <r>
    <s v="Most Dangerous Man in America (WEB DuBois) by Amiri  Baraka"/>
    <s v="World Premiere of last play written by Amiri Baraka"/>
    <n v="40000"/>
    <n v="51184"/>
    <x v="0"/>
    <s v="US"/>
    <s v="USD"/>
    <d v="2015-01-16T16:48:49"/>
    <x v="3691"/>
    <n v="1425272340"/>
    <n v="1421426929"/>
    <b v="0"/>
    <n v="274"/>
    <b v="1"/>
    <s v="theater/plays"/>
    <n v="1.2796000000000001"/>
    <n v="186.8"/>
    <s v="theater"/>
    <s v="plays"/>
  </r>
  <r>
    <s v="An Evening With Durang"/>
    <s v="Help us independently produce two great comedies by Christopher Durang."/>
    <n v="1000"/>
    <n v="1260"/>
    <x v="0"/>
    <s v="US"/>
    <s v="USD"/>
    <d v="2014-09-09T23:09:39"/>
    <x v="3692"/>
    <n v="1411084800"/>
    <n v="1410304179"/>
    <b v="0"/>
    <n v="17"/>
    <b v="1"/>
    <s v="theater/plays"/>
    <n v="1.26"/>
    <n v="74.12"/>
    <s v="theater"/>
    <s v="plays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01T04:35:29"/>
    <x v="3693"/>
    <n v="1448922600"/>
    <n v="1446352529"/>
    <b v="0"/>
    <n v="14"/>
    <b v="1"/>
    <s v="theater/plays"/>
    <n v="1.2912912912912913"/>
    <n v="30.71"/>
    <s v="theater"/>
    <s v="plays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4-30T03:12:47"/>
    <x v="3694"/>
    <n v="1465178400"/>
    <n v="1461985967"/>
    <b v="0"/>
    <n v="60"/>
    <b v="1"/>
    <s v="theater/plays"/>
    <n v="1.0742857142857143"/>
    <n v="62.67"/>
    <s v="theater"/>
    <s v="plays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4-12-22T20:53:30"/>
    <x v="3695"/>
    <n v="1421009610"/>
    <n v="1419281610"/>
    <b v="0"/>
    <n v="33"/>
    <b v="1"/>
    <s v="theater/plays"/>
    <n v="1.00125"/>
    <n v="121.36"/>
    <s v="theater"/>
    <s v="plays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4-12-15T14:48:36"/>
    <x v="3696"/>
    <n v="1423838916"/>
    <n v="1418654916"/>
    <b v="0"/>
    <n v="78"/>
    <b v="1"/>
    <s v="theater/plays"/>
    <n v="1.55"/>
    <n v="39.74"/>
    <s v="theater"/>
    <s v="plays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d v="2016-04-19T11:10:48"/>
    <x v="3697"/>
    <n v="1462878648"/>
    <n v="1461064248"/>
    <b v="0"/>
    <n v="30"/>
    <b v="1"/>
    <s v="theater/plays"/>
    <n v="1.08"/>
    <n v="72"/>
    <s v="theater"/>
    <s v="plays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d v="2016-02-01T19:21:27"/>
    <x v="3698"/>
    <n v="1456946487"/>
    <n v="1454354487"/>
    <b v="0"/>
    <n v="136"/>
    <b v="1"/>
    <s v="theater/plays"/>
    <n v="1.1052"/>
    <n v="40.630000000000003"/>
    <s v="theater"/>
    <s v="plays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09-15T14:26:56"/>
    <x v="3699"/>
    <n v="1413383216"/>
    <n v="1410791216"/>
    <b v="0"/>
    <n v="40"/>
    <b v="1"/>
    <s v="theater/plays"/>
    <n v="1.008"/>
    <n v="63"/>
    <s v="theater"/>
    <s v="plays"/>
  </r>
  <r>
    <s v="Generations (Senior Project)"/>
    <s v="Help me produce the play I have written for my senior project!"/>
    <n v="500"/>
    <n v="606"/>
    <x v="0"/>
    <s v="US"/>
    <s v="USD"/>
    <d v="2014-08-31T14:03:20"/>
    <x v="3700"/>
    <n v="1412092800"/>
    <n v="1409493800"/>
    <b v="0"/>
    <n v="18"/>
    <b v="1"/>
    <s v="theater/plays"/>
    <n v="1.212"/>
    <n v="33.67"/>
    <s v="theater"/>
    <s v="plays"/>
  </r>
  <r>
    <s v="Dog Show"/>
    <s v="Part-silent film, part-thriller, Dog Show sees four actors play a community of dogs and their owners. One autumn, a killer strikes."/>
    <n v="1500"/>
    <n v="1505"/>
    <x v="0"/>
    <s v="GB"/>
    <s v="GBP"/>
    <d v="2015-05-05T12:59:53"/>
    <x v="3701"/>
    <n v="1433422793"/>
    <n v="1430830793"/>
    <b v="0"/>
    <n v="39"/>
    <b v="1"/>
    <s v="theater/plays"/>
    <n v="1.0033333333333334"/>
    <n v="38.590000000000003"/>
    <s v="theater"/>
    <s v="plays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6-03T12:54:44"/>
    <x v="3702"/>
    <n v="1468191540"/>
    <n v="1464958484"/>
    <b v="0"/>
    <n v="21"/>
    <b v="1"/>
    <s v="theater/plays"/>
    <n v="1.0916666666666666"/>
    <n v="155.94999999999999"/>
    <s v="theater"/>
    <s v="plays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7-05T12:06:28"/>
    <x v="3703"/>
    <n v="1471071540"/>
    <n v="1467720388"/>
    <b v="0"/>
    <n v="30"/>
    <b v="1"/>
    <s v="theater/plays"/>
    <n v="1.2342857142857142"/>
    <n v="43.2"/>
    <s v="theater"/>
    <s v="plays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4-01T16:33:14"/>
    <x v="3704"/>
    <n v="1464712394"/>
    <n v="1459528394"/>
    <b v="0"/>
    <n v="27"/>
    <b v="1"/>
    <s v="theater/plays"/>
    <n v="1.3633666666666666"/>
    <n v="15.15"/>
    <s v="theater"/>
    <s v="plays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02T13:01:54"/>
    <x v="3705"/>
    <n v="1403546400"/>
    <n v="1401714114"/>
    <b v="0"/>
    <n v="35"/>
    <b v="1"/>
    <s v="theater/plays"/>
    <n v="1.0346657233816767"/>
    <n v="83.57"/>
    <s v="theater"/>
    <s v="plays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8-28T21:55:49"/>
    <x v="3706"/>
    <n v="1410558949"/>
    <n v="1409262949"/>
    <b v="0"/>
    <n v="13"/>
    <b v="1"/>
    <s v="theater/plays"/>
    <n v="1.2133333333333334"/>
    <n v="140"/>
    <s v="theater"/>
    <s v="plays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d v="2016-07-01T01:09:38"/>
    <x v="3707"/>
    <n v="1469165160"/>
    <n v="1467335378"/>
    <b v="0"/>
    <n v="23"/>
    <b v="1"/>
    <s v="theater/plays"/>
    <n v="1.86"/>
    <n v="80.87"/>
    <s v="theater"/>
    <s v="plays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6-20T03:24:46"/>
    <x v="3708"/>
    <n v="1404444286"/>
    <n v="1403234686"/>
    <b v="0"/>
    <n v="39"/>
    <b v="1"/>
    <s v="theater/plays"/>
    <n v="3"/>
    <n v="53.85"/>
    <s v="theater"/>
    <s v="plays"/>
  </r>
  <r>
    <s v="The Ruby Darlings Show"/>
    <s v="The filthily talented Ruby and Darling, take you on a raunch-tastic musical discovery of life with a vagina. #sayno"/>
    <n v="1000"/>
    <n v="1082.5"/>
    <x v="0"/>
    <s v="GB"/>
    <s v="GBP"/>
    <d v="2014-05-26T16:59:06"/>
    <x v="3709"/>
    <n v="1403715546"/>
    <n v="1401123546"/>
    <b v="0"/>
    <n v="35"/>
    <b v="1"/>
    <s v="theater/plays"/>
    <n v="1.0825"/>
    <n v="30.93"/>
    <s v="theater"/>
    <s v="plays"/>
  </r>
  <r>
    <s v="&quot;Loving Alanis&quot; Rocky Mountain Regional Premier"/>
    <s v="A comedy about, life, death, men, women, and the power of a good Kegel."/>
    <n v="1300"/>
    <n v="1835"/>
    <x v="0"/>
    <s v="US"/>
    <s v="USD"/>
    <d v="2015-03-09T13:49:48"/>
    <x v="3710"/>
    <n v="1428068988"/>
    <n v="1425908988"/>
    <b v="0"/>
    <n v="27"/>
    <b v="1"/>
    <s v="theater/plays"/>
    <n v="1.4115384615384616"/>
    <n v="67.959999999999994"/>
    <s v="theater"/>
    <s v="plays"/>
  </r>
  <r>
    <s v="The Youth Shakespeare Project 2014"/>
    <s v="Two teachers and twenty kids bring one of Shakespeare's plays to life!"/>
    <n v="500"/>
    <n v="570"/>
    <x v="0"/>
    <s v="US"/>
    <s v="USD"/>
    <d v="2014-05-20T17:22:53"/>
    <x v="3711"/>
    <n v="1402848000"/>
    <n v="1400606573"/>
    <b v="0"/>
    <n v="21"/>
    <b v="1"/>
    <s v="theater/plays"/>
    <n v="1.1399999999999999"/>
    <n v="27.14"/>
    <s v="theater"/>
    <s v="plays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d v="2015-05-10T04:07:47"/>
    <x v="3712"/>
    <n v="1433055540"/>
    <n v="1431230867"/>
    <b v="0"/>
    <n v="104"/>
    <b v="1"/>
    <s v="theater/plays"/>
    <n v="1.5373333333333334"/>
    <n v="110.87"/>
    <s v="theater"/>
    <s v="plays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5-15T17:42:46"/>
    <x v="3713"/>
    <n v="1465062166"/>
    <n v="1463334166"/>
    <b v="0"/>
    <n v="19"/>
    <b v="1"/>
    <s v="theater/plays"/>
    <n v="1.0149999999999999"/>
    <n v="106.84"/>
    <s v="theater"/>
    <s v="plays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4-24T13:21:07"/>
    <x v="3714"/>
    <n v="1432612740"/>
    <n v="1429881667"/>
    <b v="0"/>
    <n v="97"/>
    <b v="1"/>
    <s v="theater/plays"/>
    <n v="1.0235000000000001"/>
    <n v="105.52"/>
    <s v="theater"/>
    <s v="plays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d v="2015-02-01T23:53:39"/>
    <x v="3715"/>
    <n v="1427806320"/>
    <n v="1422834819"/>
    <b v="0"/>
    <n v="27"/>
    <b v="1"/>
    <s v="theater/plays"/>
    <n v="1.0257142857142858"/>
    <n v="132.96"/>
    <s v="theater"/>
    <s v="plays"/>
  </r>
  <r>
    <s v="Sylvia (a benefit show)"/>
    <s v="I am raising money to pay for the rights to produce Sylvia by A.R. Gurney. The show will be a fundraiser for Wayside Waifs."/>
    <n v="800"/>
    <n v="1246"/>
    <x v="0"/>
    <s v="US"/>
    <s v="USD"/>
    <d v="2015-12-22T21:18:29"/>
    <x v="3716"/>
    <n v="1453411109"/>
    <n v="1450819109"/>
    <b v="0"/>
    <n v="24"/>
    <b v="1"/>
    <s v="theater/plays"/>
    <n v="1.5575000000000001"/>
    <n v="51.92"/>
    <s v="theater"/>
    <s v="plays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4-08T20:47:29"/>
    <x v="3717"/>
    <n v="1431204449"/>
    <n v="1428526049"/>
    <b v="0"/>
    <n v="13"/>
    <b v="1"/>
    <s v="theater/plays"/>
    <n v="1.0075000000000001"/>
    <n v="310"/>
    <s v="theater"/>
    <s v="plays"/>
  </r>
  <r>
    <s v="PUNK ROCK"/>
    <s v="William Carlisle has the world at his feet but its weight on his shoulders. He is intelligent, articulate and fucked."/>
    <n v="500"/>
    <n v="1197"/>
    <x v="0"/>
    <s v="GB"/>
    <s v="GBP"/>
    <d v="2015-01-28T17:11:15"/>
    <x v="3718"/>
    <n v="1425057075"/>
    <n v="1422465075"/>
    <b v="0"/>
    <n v="46"/>
    <b v="1"/>
    <s v="theater/plays"/>
    <n v="2.3940000000000001"/>
    <n v="26.02"/>
    <s v="theater"/>
    <s v="plays"/>
  </r>
  <r>
    <s v="Corium"/>
    <s v="A new piece of physical theatre about love, regret and longing."/>
    <n v="200"/>
    <n v="420"/>
    <x v="0"/>
    <s v="GB"/>
    <s v="GBP"/>
    <d v="2015-05-23T17:31:06"/>
    <x v="3719"/>
    <n v="1434994266"/>
    <n v="1432402266"/>
    <b v="0"/>
    <n v="4"/>
    <b v="1"/>
    <s v="theater/plays"/>
    <n v="2.1"/>
    <n v="105"/>
    <s v="theater"/>
    <s v="plays"/>
  </r>
  <r>
    <s v="Lakotas and the American Theatre"/>
    <s v="Breaking the American Indian stereotype in the American Theatre."/>
    <n v="3300"/>
    <n v="3449"/>
    <x v="0"/>
    <s v="US"/>
    <s v="USD"/>
    <d v="2015-06-10T23:50:06"/>
    <x v="3720"/>
    <n v="1435881006"/>
    <n v="1433980206"/>
    <b v="0"/>
    <n v="40"/>
    <b v="1"/>
    <s v="theater/plays"/>
    <n v="1.0451515151515152"/>
    <n v="86.23"/>
    <s v="theater"/>
    <s v="plays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0-15T22:28:04"/>
    <x v="3721"/>
    <n v="1415230084"/>
    <n v="1413412084"/>
    <b v="0"/>
    <n v="44"/>
    <b v="1"/>
    <s v="theater/plays"/>
    <n v="1.008"/>
    <n v="114.55"/>
    <s v="theater"/>
    <s v="plays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1-12T16:07:27"/>
    <x v="3722"/>
    <n v="1455231540"/>
    <n v="1452614847"/>
    <b v="0"/>
    <n v="35"/>
    <b v="1"/>
    <s v="theater/plays"/>
    <n v="1.1120000000000001"/>
    <n v="47.66"/>
    <s v="theater"/>
    <s v="plays"/>
  </r>
  <r>
    <s v="Beauty and the Beast"/>
    <s v="Saltmine Theatre Company present Beauty and the Beast:"/>
    <n v="4500"/>
    <n v="4592"/>
    <x v="0"/>
    <s v="GB"/>
    <s v="GBP"/>
    <d v="2014-10-31T18:04:22"/>
    <x v="3723"/>
    <n v="1417374262"/>
    <n v="1414778662"/>
    <b v="0"/>
    <n v="63"/>
    <b v="1"/>
    <s v="theater/plays"/>
    <n v="1.0204444444444445"/>
    <n v="72.89"/>
    <s v="theater"/>
    <s v="plays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4-05T11:47:40"/>
    <x v="3724"/>
    <n v="1462402800"/>
    <n v="1459856860"/>
    <b v="0"/>
    <n v="89"/>
    <b v="1"/>
    <s v="theater/plays"/>
    <n v="1.0254767441860466"/>
    <n v="49.55"/>
    <s v="theater"/>
    <s v="plays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01T22:41:07"/>
    <x v="3725"/>
    <n v="1455831000"/>
    <n v="1454366467"/>
    <b v="0"/>
    <n v="15"/>
    <b v="1"/>
    <s v="theater/plays"/>
    <n v="1.27"/>
    <n v="25.4"/>
    <s v="theater"/>
    <s v="plays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02T03:22:51"/>
    <x v="3726"/>
    <n v="1461963600"/>
    <n v="1459567371"/>
    <b v="0"/>
    <n v="46"/>
    <b v="1"/>
    <s v="theater/plays"/>
    <n v="3.3870588235294119"/>
    <n v="62.59"/>
    <s v="theater"/>
    <s v="plays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09-19T08:21:34"/>
    <x v="3727"/>
    <n v="1476939300"/>
    <n v="1474273294"/>
    <b v="0"/>
    <n v="33"/>
    <b v="1"/>
    <s v="theater/plays"/>
    <n v="1.0075000000000001"/>
    <n v="61.06"/>
    <s v="theater"/>
    <s v="plays"/>
  </r>
  <r>
    <s v="Bare Bones Shakespeare 2015-16 Season"/>
    <s v="Bare Bones Shakespeare's first season will start with a DFW school touring show: Romeo and Juliet."/>
    <n v="20000"/>
    <n v="1862"/>
    <x v="2"/>
    <s v="US"/>
    <s v="USD"/>
    <d v="2015-07-20T04:06:16"/>
    <x v="3728"/>
    <n v="1439957176"/>
    <n v="1437365176"/>
    <b v="0"/>
    <n v="31"/>
    <b v="0"/>
    <s v="theater/plays"/>
    <n v="9.3100000000000002E-2"/>
    <n v="60.06"/>
    <s v="theater"/>
    <s v="plays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2-06T04:55:12"/>
    <x v="3729"/>
    <n v="1427082912"/>
    <n v="1423198512"/>
    <b v="0"/>
    <n v="5"/>
    <b v="0"/>
    <s v="theater/plays"/>
    <n v="7.2400000000000006E-2"/>
    <n v="72.400000000000006"/>
    <s v="theater"/>
    <s v="plays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7-18T16:15:59"/>
    <x v="3730"/>
    <n v="1439828159"/>
    <n v="1437236159"/>
    <b v="0"/>
    <n v="1"/>
    <b v="0"/>
    <s v="theater/plays"/>
    <n v="0.1"/>
    <n v="100"/>
    <s v="theater"/>
    <s v="plays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d v="2014-12-10T18:04:06"/>
    <x v="3731"/>
    <n v="1420860180"/>
    <n v="1418234646"/>
    <b v="0"/>
    <n v="12"/>
    <b v="0"/>
    <s v="theater/plays"/>
    <n v="0.11272727272727273"/>
    <n v="51.67"/>
    <s v="theater"/>
    <s v="plays"/>
  </r>
  <r>
    <s v="Elektra Bekent - Afstudeervoorstelling"/>
    <s v="Mijn solo voorstelling gaat over Elektra (Sophokles) en hoe zij als jongere alles beleeft en meemaakt!"/>
    <n v="850"/>
    <n v="131"/>
    <x v="2"/>
    <s v="NL"/>
    <s v="EUR"/>
    <d v="2014-11-25T16:15:33"/>
    <x v="3732"/>
    <n v="1422100800"/>
    <n v="1416932133"/>
    <b v="0"/>
    <n v="4"/>
    <b v="0"/>
    <s v="theater/plays"/>
    <n v="0.15411764705882353"/>
    <n v="32.75"/>
    <s v="theater"/>
    <s v="plays"/>
  </r>
  <r>
    <s v="laughter in the hood"/>
    <s v="want to donate tickets to residents who live in the community that cant afford the 35.00 price of ticket"/>
    <n v="1500"/>
    <n v="0"/>
    <x v="2"/>
    <s v="US"/>
    <s v="USD"/>
    <d v="2015-04-09T00:35:08"/>
    <x v="3733"/>
    <n v="1429396200"/>
    <n v="1428539708"/>
    <b v="0"/>
    <n v="0"/>
    <b v="0"/>
    <s v="theater/plays"/>
    <n v="0"/>
    <e v="#DIV/0!"/>
    <s v="theater"/>
    <s v="plays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3-26T21:38:16"/>
    <x v="3734"/>
    <n v="1432589896"/>
    <n v="1427405896"/>
    <b v="0"/>
    <n v="7"/>
    <b v="0"/>
    <s v="theater/plays"/>
    <n v="0.28466666666666668"/>
    <n v="61"/>
    <s v="theater"/>
    <s v="plays"/>
  </r>
  <r>
    <s v="Women Beware Women"/>
    <s v="Young Actor's taking on a Jacobean tragedy. Family, betrayal, love, lust, sex and death."/>
    <n v="150"/>
    <n v="20"/>
    <x v="2"/>
    <s v="GB"/>
    <s v="GBP"/>
    <d v="2015-04-28T16:38:09"/>
    <x v="3735"/>
    <n v="1432831089"/>
    <n v="1430239089"/>
    <b v="0"/>
    <n v="2"/>
    <b v="0"/>
    <s v="theater/plays"/>
    <n v="0.13333333333333333"/>
    <n v="10"/>
    <s v="theater"/>
    <s v="plays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2-13T17:04:53"/>
    <x v="3736"/>
    <n v="1427133600"/>
    <n v="1423847093"/>
    <b v="0"/>
    <n v="1"/>
    <b v="0"/>
    <s v="theater/plays"/>
    <n v="6.6666666666666671E-3"/>
    <n v="10"/>
    <s v="theater"/>
    <s v="plays"/>
  </r>
  <r>
    <s v="Measure For Measure"/>
    <s v="The ASU Theatre and Shakespeare Club presents Measure For Measure directed by Jordyn Ochser."/>
    <n v="700"/>
    <n v="150"/>
    <x v="2"/>
    <s v="US"/>
    <s v="USD"/>
    <d v="2015-10-20T16:35:03"/>
    <x v="3737"/>
    <n v="1447311540"/>
    <n v="1445358903"/>
    <b v="0"/>
    <n v="4"/>
    <b v="0"/>
    <s v="theater/plays"/>
    <n v="0.21428571428571427"/>
    <n v="37.5"/>
    <s v="theater"/>
    <s v="plays"/>
  </r>
  <r>
    <s v="'GULF' - a new play by PIVOT THEATRE"/>
    <s v="A filmic, fast-paced exploration of trust, making its debut at Camden People's Theatre this July."/>
    <n v="1500"/>
    <n v="270"/>
    <x v="2"/>
    <s v="GB"/>
    <s v="GBP"/>
    <d v="2014-06-23T22:31:45"/>
    <x v="3738"/>
    <n v="1405461600"/>
    <n v="1403562705"/>
    <b v="0"/>
    <n v="6"/>
    <b v="0"/>
    <s v="theater/plays"/>
    <n v="0.18"/>
    <n v="45"/>
    <s v="theater"/>
    <s v="plays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6-27T10:47:48"/>
    <x v="3739"/>
    <n v="1468752468"/>
    <n v="1467024468"/>
    <b v="0"/>
    <n v="8"/>
    <b v="0"/>
    <s v="theater/plays"/>
    <n v="0.20125000000000001"/>
    <n v="100.63"/>
    <s v="theater"/>
    <s v="plays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7-13T02:09:15"/>
    <x v="3740"/>
    <n v="1407808438"/>
    <n v="1405217355"/>
    <b v="0"/>
    <n v="14"/>
    <b v="0"/>
    <s v="theater/plays"/>
    <n v="0.17899999999999999"/>
    <n v="25.57"/>
    <s v="theater"/>
    <s v="plays"/>
  </r>
  <r>
    <s v="Open House Theater"/>
    <s v="A small community with a love for theater would like to continue. Help the children of this community continue."/>
    <n v="20000"/>
    <n v="0"/>
    <x v="2"/>
    <s v="US"/>
    <s v="USD"/>
    <d v="2015-11-17T22:05:50"/>
    <x v="3741"/>
    <n v="1450389950"/>
    <n v="1447797950"/>
    <b v="0"/>
    <n v="0"/>
    <b v="0"/>
    <s v="theater/plays"/>
    <n v="0"/>
    <e v="#DIV/0!"/>
    <s v="theater"/>
    <s v="plays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8-07T05:09:04"/>
    <x v="3742"/>
    <n v="1409980144"/>
    <n v="1407388144"/>
    <b v="0"/>
    <n v="4"/>
    <b v="0"/>
    <s v="theater/plays"/>
    <n v="0.02"/>
    <n v="25"/>
    <s v="theater"/>
    <s v="plays"/>
  </r>
  <r>
    <s v="Down the Mississippi"/>
    <s v="I'm taking the Adventures of Huckleberry Finn puppet show down the Mississippi River!"/>
    <n v="2200"/>
    <n v="0"/>
    <x v="2"/>
    <s v="US"/>
    <s v="USD"/>
    <d v="2014-06-03T17:02:44"/>
    <x v="3743"/>
    <n v="1404406964"/>
    <n v="1401814964"/>
    <b v="0"/>
    <n v="0"/>
    <b v="0"/>
    <s v="theater/plays"/>
    <n v="0"/>
    <e v="#DIV/0!"/>
    <s v="theater"/>
    <s v="plays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6-03T19:32:32"/>
    <x v="3744"/>
    <n v="1404532740"/>
    <n v="1401823952"/>
    <b v="0"/>
    <n v="0"/>
    <b v="0"/>
    <s v="theater/plays"/>
    <n v="0"/>
    <e v="#DIV/0!"/>
    <s v="theater"/>
    <s v="plays"/>
  </r>
  <r>
    <s v="Tyke Theatre Web Show"/>
    <s v="Tyke wants to expand her puppet theater show to weekly online web shows and is looking for backers."/>
    <n v="100"/>
    <n v="10"/>
    <x v="2"/>
    <s v="US"/>
    <s v="USD"/>
    <d v="2014-07-11T16:45:02"/>
    <x v="3745"/>
    <n v="1407689102"/>
    <n v="1405097102"/>
    <b v="0"/>
    <n v="1"/>
    <b v="0"/>
    <s v="theater/plays"/>
    <n v="0.1"/>
    <n v="10"/>
    <s v="theater"/>
    <s v="plays"/>
  </r>
  <r>
    <s v="Stage Play Production - &quot;I Love You to Death&quot;"/>
    <s v="Generational curses CAN be broken...right?"/>
    <n v="8500"/>
    <n v="202"/>
    <x v="2"/>
    <s v="US"/>
    <s v="USD"/>
    <d v="2016-09-08T09:20:39"/>
    <x v="3746"/>
    <n v="1475918439"/>
    <n v="1473326439"/>
    <b v="0"/>
    <n v="1"/>
    <b v="0"/>
    <s v="theater/plays"/>
    <n v="2.3764705882352941E-2"/>
    <n v="202"/>
    <s v="theater"/>
    <s v="plays"/>
  </r>
  <r>
    <s v="Counting Stars"/>
    <s v="The world premiere of an astonishing new play by acclaimed writer Atiha Sen Gupta."/>
    <n v="2500"/>
    <n v="25"/>
    <x v="2"/>
    <s v="GB"/>
    <s v="GBP"/>
    <d v="2015-06-09T07:11:36"/>
    <x v="3747"/>
    <n v="1436137140"/>
    <n v="1433833896"/>
    <b v="0"/>
    <n v="1"/>
    <b v="0"/>
    <s v="theater/plays"/>
    <n v="0.01"/>
    <n v="25"/>
    <s v="theater"/>
    <s v="plays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d v="2016-01-26T16:57:16"/>
    <x v="3748"/>
    <n v="1455602340"/>
    <n v="1453827436"/>
    <b v="0"/>
    <n v="52"/>
    <b v="1"/>
    <s v="theater/musical"/>
    <n v="1.0351999999999999"/>
    <n v="99.54"/>
    <s v="theater"/>
    <s v="musical"/>
  </r>
  <r>
    <s v="Dante's Capstone Project: Who am I?"/>
    <s v="A night of music, fellowship, and a reflection of my experiences over the past 4 years at Ball State University."/>
    <n v="500"/>
    <n v="525"/>
    <x v="0"/>
    <s v="US"/>
    <s v="USD"/>
    <d v="2016-03-29T03:03:08"/>
    <x v="3749"/>
    <n v="1461902340"/>
    <n v="1459220588"/>
    <b v="0"/>
    <n v="7"/>
    <b v="1"/>
    <s v="theater/musical"/>
    <n v="1.05"/>
    <n v="75"/>
    <s v="theater"/>
    <s v="musical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1-12T23:33:28"/>
    <x v="3750"/>
    <n v="1423555140"/>
    <n v="1421105608"/>
    <b v="0"/>
    <n v="28"/>
    <b v="1"/>
    <s v="theater/musical"/>
    <n v="1.0044999999999999"/>
    <n v="215.25"/>
    <s v="theater"/>
    <s v="musical"/>
  </r>
  <r>
    <s v="GGC Productions 2016"/>
    <s v="I will be performing in TWO productions to kick off the 2016 season. NEED HELP TO FUND THESE GREAT SHOWS!"/>
    <n v="1000"/>
    <n v="1326"/>
    <x v="0"/>
    <s v="US"/>
    <s v="USD"/>
    <d v="2016-02-03T00:51:13"/>
    <x v="3751"/>
    <n v="1459641073"/>
    <n v="1454460673"/>
    <b v="0"/>
    <n v="11"/>
    <b v="1"/>
    <s v="theater/musical"/>
    <n v="1.3260000000000001"/>
    <n v="120.55"/>
    <s v="theater"/>
    <s v="musical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09-06T19:15:35"/>
    <x v="3752"/>
    <n v="1476651600"/>
    <n v="1473189335"/>
    <b v="0"/>
    <n v="15"/>
    <b v="1"/>
    <s v="theater/musical"/>
    <n v="1.1299999999999999"/>
    <n v="37.67"/>
    <s v="theater"/>
    <s v="musical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5-04T19:46:40"/>
    <x v="3753"/>
    <n v="1433289600"/>
    <n v="1430768800"/>
    <b v="0"/>
    <n v="30"/>
    <b v="1"/>
    <s v="theater/musical"/>
    <n v="1.0334000000000001"/>
    <n v="172.23"/>
    <s v="theater"/>
    <s v="musical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d v="2014-06-18T21:08:57"/>
    <x v="3754"/>
    <n v="1406350740"/>
    <n v="1403125737"/>
    <b v="0"/>
    <n v="27"/>
    <b v="1"/>
    <s v="theater/musical"/>
    <n v="1.2"/>
    <n v="111.11"/>
    <s v="theater"/>
    <s v="musical"/>
  </r>
  <r>
    <s v="Retro Rhapsody"/>
    <s v="We have formed an innovative company that aims to create musical comedic performances suitable for a range of venues."/>
    <n v="550"/>
    <n v="713"/>
    <x v="0"/>
    <s v="GB"/>
    <s v="GBP"/>
    <d v="2016-03-16T20:48:27"/>
    <x v="3755"/>
    <n v="1460753307"/>
    <n v="1458161307"/>
    <b v="0"/>
    <n v="28"/>
    <b v="1"/>
    <s v="theater/musical"/>
    <n v="1.2963636363636364"/>
    <n v="25.46"/>
    <s v="theater"/>
    <s v="musical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5-12T19:33:18"/>
    <x v="3756"/>
    <n v="1402515198"/>
    <n v="1399923198"/>
    <b v="0"/>
    <n v="17"/>
    <b v="1"/>
    <s v="theater/musical"/>
    <n v="1.0111111111111111"/>
    <n v="267.64999999999998"/>
    <s v="theater"/>
    <s v="musical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1-11T20:25:15"/>
    <x v="3757"/>
    <n v="1417465515"/>
    <n v="1415737515"/>
    <b v="0"/>
    <n v="50"/>
    <b v="1"/>
    <s v="theater/musical"/>
    <n v="1.0851428571428572"/>
    <n v="75.959999999999994"/>
    <s v="theater"/>
    <s v="musical"/>
  </r>
  <r>
    <s v="Luigi's Ladies"/>
    <s v="LUIGI'S LADIES: an original one-woman musical comedy"/>
    <n v="1500"/>
    <n v="1535"/>
    <x v="0"/>
    <s v="US"/>
    <s v="USD"/>
    <d v="2014-04-18T11:18:58"/>
    <x v="3758"/>
    <n v="1400475600"/>
    <n v="1397819938"/>
    <b v="0"/>
    <n v="26"/>
    <b v="1"/>
    <s v="theater/musical"/>
    <n v="1.0233333333333334"/>
    <n v="59.04"/>
    <s v="theater"/>
    <s v="musical"/>
  </r>
  <r>
    <s v="Pared Down Productions"/>
    <s v="A production company specializing in small-scale musicals"/>
    <n v="4000"/>
    <n v="4409.7700000000004"/>
    <x v="0"/>
    <s v="US"/>
    <s v="USD"/>
    <d v="2015-06-27T02:35:53"/>
    <x v="3759"/>
    <n v="1440556553"/>
    <n v="1435372553"/>
    <b v="0"/>
    <n v="88"/>
    <b v="1"/>
    <s v="theater/musical"/>
    <n v="1.1024425000000002"/>
    <n v="50.11"/>
    <s v="theater"/>
    <s v="musical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4-10T12:36:26"/>
    <x v="3760"/>
    <n v="1399293386"/>
    <n v="1397133386"/>
    <b v="0"/>
    <n v="91"/>
    <b v="1"/>
    <s v="theater/musical"/>
    <n v="1.010154"/>
    <n v="55.5"/>
    <s v="theater"/>
    <s v="musical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6-18T11:12:17"/>
    <x v="3761"/>
    <n v="1439247600"/>
    <n v="1434625937"/>
    <b v="0"/>
    <n v="3"/>
    <b v="1"/>
    <s v="theater/musical"/>
    <n v="1"/>
    <n v="166.67"/>
    <s v="theater"/>
    <s v="musical"/>
  </r>
  <r>
    <s v="iolite the musical"/>
    <s v="We are trying to raise money to perform a musical we have written, called &quot;Iolite&quot;, at the Edinburgh Fringe in 2015."/>
    <n v="1250"/>
    <n v="1328"/>
    <x v="0"/>
    <s v="GB"/>
    <s v="GBP"/>
    <d v="2015-07-08T19:31:29"/>
    <x v="3762"/>
    <n v="1438543889"/>
    <n v="1436383889"/>
    <b v="0"/>
    <n v="28"/>
    <b v="1"/>
    <s v="theater/musical"/>
    <n v="1.0624"/>
    <n v="47.43"/>
    <s v="theater"/>
    <s v="musical"/>
  </r>
  <r>
    <s v="[title of show] â€” The Chicago Storefront Premiere"/>
    <s v="A musical about two guys writing a musical about...two guys writing a musical."/>
    <n v="5000"/>
    <n v="5000"/>
    <x v="0"/>
    <s v="US"/>
    <s v="USD"/>
    <d v="2015-03-02T18:00:26"/>
    <x v="3763"/>
    <n v="1427907626"/>
    <n v="1425319226"/>
    <b v="0"/>
    <n v="77"/>
    <b v="1"/>
    <s v="theater/musical"/>
    <n v="1"/>
    <n v="64.94"/>
    <s v="theater"/>
    <s v="musical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09T20:13:52"/>
    <x v="3764"/>
    <n v="1464482160"/>
    <n v="1462824832"/>
    <b v="0"/>
    <n v="27"/>
    <b v="1"/>
    <s v="theater/musical"/>
    <n v="1"/>
    <n v="55.56"/>
    <s v="theater"/>
    <s v="musical"/>
  </r>
  <r>
    <s v="Before and After"/>
    <s v="An new musical from Laura Grill &amp; Misha Chowdhury about relationships, Relationships, and the moments that change everything."/>
    <n v="7000"/>
    <n v="7942"/>
    <x v="0"/>
    <s v="US"/>
    <s v="USD"/>
    <d v="2014-06-30T18:38:02"/>
    <x v="3765"/>
    <n v="1406745482"/>
    <n v="1404153482"/>
    <b v="0"/>
    <n v="107"/>
    <b v="1"/>
    <s v="theater/musical"/>
    <n v="1.1345714285714286"/>
    <n v="74.22"/>
    <s v="theater"/>
    <s v="musical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d v="2014-05-29T04:00:45"/>
    <x v="3766"/>
    <n v="1404360045"/>
    <n v="1401336045"/>
    <b v="0"/>
    <n v="96"/>
    <b v="1"/>
    <s v="theater/musical"/>
    <n v="1.0265010000000001"/>
    <n v="106.93"/>
    <s v="theater"/>
    <s v="musical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d v="2015-02-15T00:28:17"/>
    <x v="3767"/>
    <n v="1425185940"/>
    <n v="1423960097"/>
    <b v="0"/>
    <n v="56"/>
    <b v="1"/>
    <s v="theater/musical"/>
    <n v="1.1675"/>
    <n v="41.7"/>
    <s v="theater"/>
    <s v="musical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5-13T17:28:10"/>
    <x v="3768"/>
    <n v="1402594090"/>
    <n v="1400002090"/>
    <b v="0"/>
    <n v="58"/>
    <b v="1"/>
    <s v="theater/musical"/>
    <n v="1.0765274999999999"/>
    <n v="74.239999999999995"/>
    <s v="theater"/>
    <s v="musical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3-16T14:21:19"/>
    <x v="3769"/>
    <n v="1460730079"/>
    <n v="1458138079"/>
    <b v="0"/>
    <n v="15"/>
    <b v="1"/>
    <s v="theater/musical"/>
    <n v="1"/>
    <n v="73.33"/>
    <s v="theater"/>
    <s v="musical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5-14T22:20:10"/>
    <x v="3770"/>
    <n v="1434234010"/>
    <n v="1431642010"/>
    <b v="0"/>
    <n v="20"/>
    <b v="1"/>
    <s v="theater/musical"/>
    <n v="1"/>
    <n v="100"/>
    <s v="theater"/>
    <s v="musical"/>
  </r>
  <r>
    <s v="COME OUT SWINGIN'!"/>
    <s v="I would like to make a demo recording of six songs from COME OUT SWINGIN'!"/>
    <n v="1000"/>
    <n v="1460"/>
    <x v="0"/>
    <s v="US"/>
    <s v="USD"/>
    <d v="2016-05-03T20:34:12"/>
    <x v="3771"/>
    <n v="1463529600"/>
    <n v="1462307652"/>
    <b v="0"/>
    <n v="38"/>
    <b v="1"/>
    <s v="theater/musical"/>
    <n v="1.46"/>
    <n v="38.42"/>
    <s v="theater"/>
    <s v="musical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08T14:48:26"/>
    <x v="3772"/>
    <n v="1480399200"/>
    <n v="1478616506"/>
    <b v="0"/>
    <n v="33"/>
    <b v="1"/>
    <s v="theater/musical"/>
    <n v="1.1020000000000001"/>
    <n v="166.97"/>
    <s v="theater"/>
    <s v="musical"/>
  </r>
  <r>
    <s v="Dundee: A Hip-Hopera"/>
    <s v="A dramatic hip-hopera, inspired from monologues written by the performers."/>
    <n v="5000"/>
    <n v="5410"/>
    <x v="0"/>
    <s v="US"/>
    <s v="USD"/>
    <d v="2016-10-13T00:07:27"/>
    <x v="3773"/>
    <n v="1479175680"/>
    <n v="1476317247"/>
    <b v="0"/>
    <n v="57"/>
    <b v="1"/>
    <s v="theater/musical"/>
    <n v="1.0820000000000001"/>
    <n v="94.91"/>
    <s v="theater"/>
    <s v="musical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3-24T19:00:55"/>
    <x v="3774"/>
    <n v="1428606055"/>
    <n v="1427223655"/>
    <b v="0"/>
    <n v="25"/>
    <b v="1"/>
    <s v="theater/musical"/>
    <n v="1"/>
    <n v="100"/>
    <s v="theater"/>
    <s v="musical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3-12T22:37:23"/>
    <x v="3775"/>
    <n v="1428552000"/>
    <n v="1426199843"/>
    <b v="0"/>
    <n v="14"/>
    <b v="1"/>
    <s v="theater/musical"/>
    <n v="1.0024999999999999"/>
    <n v="143.21"/>
    <s v="theater"/>
    <s v="musical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6-24T08:49:38"/>
    <x v="3776"/>
    <n v="1406854800"/>
    <n v="1403599778"/>
    <b v="0"/>
    <n v="94"/>
    <b v="1"/>
    <s v="theater/musical"/>
    <n v="1.0671250000000001"/>
    <n v="90.82"/>
    <s v="theater"/>
    <s v="musical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05T02:40:21"/>
    <x v="3777"/>
    <n v="1411790400"/>
    <n v="1409884821"/>
    <b v="0"/>
    <n v="59"/>
    <b v="1"/>
    <s v="theater/musical"/>
    <n v="1.4319999999999999"/>
    <n v="48.54"/>
    <s v="theater"/>
    <s v="musical"/>
  </r>
  <r>
    <s v="Give a Puppet a Hand"/>
    <s v="Sponsor an AVENUE Q puppet for The Barn Players April 2015 production."/>
    <n v="2400"/>
    <n v="2521"/>
    <x v="0"/>
    <s v="US"/>
    <s v="USD"/>
    <d v="2014-12-16T19:39:40"/>
    <x v="3778"/>
    <n v="1423942780"/>
    <n v="1418758780"/>
    <b v="0"/>
    <n v="36"/>
    <b v="1"/>
    <s v="theater/musical"/>
    <n v="1.0504166666666668"/>
    <n v="70.03"/>
    <s v="theater"/>
    <s v="musical"/>
  </r>
  <r>
    <s v="&quot;The Last Adam&quot; A New Musical, NYC reading"/>
    <s v="A fresh, re-telling of the Jesus story for a new generation."/>
    <n v="15000"/>
    <n v="15597"/>
    <x v="0"/>
    <s v="US"/>
    <s v="USD"/>
    <d v="2016-02-25T17:39:00"/>
    <x v="3779"/>
    <n v="1459010340"/>
    <n v="1456421940"/>
    <b v="0"/>
    <n v="115"/>
    <b v="1"/>
    <s v="theater/musical"/>
    <n v="1.0398000000000001"/>
    <n v="135.63"/>
    <s v="theater"/>
    <s v="musical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6-11T05:16:25"/>
    <x v="3780"/>
    <n v="1436817960"/>
    <n v="1433999785"/>
    <b v="0"/>
    <n v="30"/>
    <b v="1"/>
    <s v="theater/musical"/>
    <n v="1.2"/>
    <n v="100"/>
    <s v="theater"/>
    <s v="musical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8-14T21:11:25"/>
    <x v="3781"/>
    <n v="1410210685"/>
    <n v="1408050685"/>
    <b v="0"/>
    <n v="52"/>
    <b v="1"/>
    <s v="theater/musical"/>
    <n v="1.0966666666666667"/>
    <n v="94.9"/>
    <s v="theater"/>
    <s v="musical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6-25T20:41:37"/>
    <x v="3782"/>
    <n v="1469401200"/>
    <n v="1466887297"/>
    <b v="0"/>
    <n v="27"/>
    <b v="1"/>
    <s v="theater/musical"/>
    <n v="1.0175000000000001"/>
    <n v="75.37"/>
    <s v="theater"/>
    <s v="musical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2-20T03:22:00"/>
    <x v="3783"/>
    <n v="1458057600"/>
    <n v="1455938520"/>
    <b v="0"/>
    <n v="24"/>
    <b v="1"/>
    <s v="theater/musical"/>
    <n v="1.2891666666666666"/>
    <n v="64.459999999999994"/>
    <s v="theater"/>
    <s v="musical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6-10T23:32:12"/>
    <x v="3784"/>
    <n v="1468193532"/>
    <n v="1465601532"/>
    <b v="0"/>
    <n v="10"/>
    <b v="1"/>
    <s v="theater/musical"/>
    <n v="1.1499999999999999"/>
    <n v="115"/>
    <s v="theater"/>
    <s v="musical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6-27T15:19:29"/>
    <x v="3785"/>
    <n v="1470132180"/>
    <n v="1467040769"/>
    <b v="0"/>
    <n v="30"/>
    <b v="1"/>
    <s v="theater/musical"/>
    <n v="1.5075000000000001"/>
    <n v="100.5"/>
    <s v="theater"/>
    <s v="musical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4-27T00:54:35"/>
    <x v="3786"/>
    <n v="1464310475"/>
    <n v="1461718475"/>
    <b v="0"/>
    <n v="71"/>
    <b v="1"/>
    <s v="theater/musical"/>
    <n v="1.1096666666666666"/>
    <n v="93.77"/>
    <s v="theater"/>
    <s v="musical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6-12T12:50:06"/>
    <x v="3787"/>
    <n v="1436587140"/>
    <n v="1434113406"/>
    <b v="0"/>
    <n v="10"/>
    <b v="1"/>
    <s v="theater/musical"/>
    <n v="1.0028571428571429"/>
    <n v="35.1"/>
    <s v="theater"/>
    <s v="musical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1-25T16:41:59"/>
    <x v="3788"/>
    <n v="1450887480"/>
    <n v="1448469719"/>
    <b v="0"/>
    <n v="1"/>
    <b v="0"/>
    <s v="theater/musical"/>
    <n v="6.6666666666666671E-3"/>
    <n v="500"/>
    <s v="theater"/>
    <s v="musical"/>
  </r>
  <r>
    <s v="Austen a New Musical Play"/>
    <s v="This fabulous new play explores the little known love life of England's most famous romantic novelist, Jane Austen."/>
    <n v="3550"/>
    <n v="116"/>
    <x v="2"/>
    <s v="GB"/>
    <s v="GBP"/>
    <d v="2015-05-14T19:10:18"/>
    <x v="3789"/>
    <n v="1434395418"/>
    <n v="1431630618"/>
    <b v="0"/>
    <n v="4"/>
    <b v="0"/>
    <s v="theater/musical"/>
    <n v="3.267605633802817E-2"/>
    <n v="29"/>
    <s v="theater"/>
    <s v="musical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0-23T16:00:23"/>
    <x v="3790"/>
    <n v="1479834023"/>
    <n v="1477238423"/>
    <b v="0"/>
    <n v="0"/>
    <b v="0"/>
    <s v="theater/musical"/>
    <n v="0"/>
    <e v="#DIV/0!"/>
    <s v="theater"/>
    <s v="musical"/>
  </r>
  <r>
    <s v="Spin! at The Cumming Playhouse"/>
    <s v="Spin! is an original musical comedy-drama presented by Blue Palm Productions."/>
    <n v="1500"/>
    <n v="0"/>
    <x v="2"/>
    <s v="US"/>
    <s v="USD"/>
    <d v="2014-05-07T16:36:32"/>
    <x v="3791"/>
    <n v="1404664592"/>
    <n v="1399480592"/>
    <b v="0"/>
    <n v="0"/>
    <b v="0"/>
    <s v="theater/musical"/>
    <n v="0"/>
    <e v="#DIV/0!"/>
    <s v="theater"/>
    <s v="musical"/>
  </r>
  <r>
    <s v="BorikÃ©n: The Show"/>
    <s v="A cultural and historic journey through Puerto Rico's music and dance!"/>
    <n v="12500"/>
    <n v="35"/>
    <x v="2"/>
    <s v="US"/>
    <s v="USD"/>
    <d v="2015-06-15T10:43:42"/>
    <x v="3792"/>
    <n v="1436957022"/>
    <n v="1434365022"/>
    <b v="0"/>
    <n v="2"/>
    <b v="0"/>
    <s v="theater/musical"/>
    <n v="2.8E-3"/>
    <n v="17.5"/>
    <s v="theater"/>
    <s v="musical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1-25T22:32:09"/>
    <x v="3793"/>
    <n v="1418769129"/>
    <n v="1416954729"/>
    <b v="0"/>
    <n v="24"/>
    <b v="0"/>
    <s v="theater/musical"/>
    <n v="0.59657142857142853"/>
    <n v="174"/>
    <s v="theater"/>
    <s v="musical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5-08T13:55:54"/>
    <x v="3794"/>
    <n v="1433685354"/>
    <n v="1431093354"/>
    <b v="0"/>
    <n v="1"/>
    <b v="0"/>
    <s v="theater/musical"/>
    <n v="0.01"/>
    <n v="50"/>
    <s v="theater"/>
    <s v="musical"/>
  </r>
  <r>
    <s v="Duodeca"/>
    <s v="Poppin Productions are currently entering the development stage of their very first production -  &quot;Duodeca&quot;."/>
    <n v="600"/>
    <n v="10"/>
    <x v="2"/>
    <s v="GB"/>
    <s v="GBP"/>
    <d v="2015-07-16T10:28:10"/>
    <x v="3795"/>
    <n v="1440801000"/>
    <n v="1437042490"/>
    <b v="0"/>
    <n v="2"/>
    <b v="0"/>
    <s v="theater/musical"/>
    <n v="1.6666666666666666E-2"/>
    <n v="5"/>
    <s v="theater"/>
    <s v="musical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6-11-15T00:42:36"/>
    <x v="3796"/>
    <n v="1484354556"/>
    <n v="1479170556"/>
    <b v="0"/>
    <n v="1"/>
    <b v="0"/>
    <s v="theater/musical"/>
    <n v="4.4444444444444447E-5"/>
    <n v="1"/>
    <s v="theater"/>
    <s v="musical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3-21T21:09:25"/>
    <x v="3797"/>
    <n v="1429564165"/>
    <n v="1426972165"/>
    <b v="0"/>
    <n v="37"/>
    <b v="0"/>
    <s v="theater/musical"/>
    <n v="0.89666666666666661"/>
    <n v="145.41"/>
    <s v="theater"/>
    <s v="musical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7-11T17:20:48"/>
    <x v="3798"/>
    <n v="1407691248"/>
    <n v="1405099248"/>
    <b v="0"/>
    <n v="5"/>
    <b v="0"/>
    <s v="theater/musical"/>
    <n v="1.4642857142857143E-2"/>
    <n v="205"/>
    <s v="theater"/>
    <s v="musical"/>
  </r>
  <r>
    <s v="A Story Once Told"/>
    <s v="An original musical on it's way to the stage in Minneapolis, MN. Feel free to ask any questions."/>
    <n v="10000"/>
    <n v="402"/>
    <x v="2"/>
    <s v="US"/>
    <s v="USD"/>
    <d v="2016-02-10T22:20:43"/>
    <x v="3799"/>
    <n v="1457734843"/>
    <n v="1455142843"/>
    <b v="0"/>
    <n v="4"/>
    <b v="0"/>
    <s v="theater/musical"/>
    <n v="4.02E-2"/>
    <n v="100.5"/>
    <s v="theater"/>
    <s v="musical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4-12-09T17:41:23"/>
    <x v="3800"/>
    <n v="1420952340"/>
    <n v="1418146883"/>
    <b v="0"/>
    <n v="16"/>
    <b v="0"/>
    <s v="theater/musical"/>
    <n v="4.0045454545454544E-2"/>
    <n v="55.06"/>
    <s v="theater"/>
    <s v="musical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d v="2014-12-02T16:13:36"/>
    <x v="3801"/>
    <n v="1420215216"/>
    <n v="1417536816"/>
    <b v="0"/>
    <n v="9"/>
    <b v="0"/>
    <s v="theater/musical"/>
    <n v="8.5199999999999998E-2"/>
    <n v="47.33"/>
    <s v="theater"/>
    <s v="musical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09-22T03:01:46"/>
    <x v="3802"/>
    <n v="1445482906"/>
    <n v="1442890906"/>
    <b v="0"/>
    <n v="0"/>
    <b v="0"/>
    <s v="theater/musical"/>
    <n v="0"/>
    <e v="#DIV/0!"/>
    <s v="theater"/>
    <s v="musical"/>
  </r>
  <r>
    <s v="Benjamin Button the Musical Concept Album"/>
    <s v="A fully orchestrated concept album of Benjamin Button the Musical!"/>
    <n v="12000"/>
    <n v="2358"/>
    <x v="2"/>
    <s v="US"/>
    <s v="USD"/>
    <d v="2016-02-03T23:19:28"/>
    <x v="3803"/>
    <n v="1457133568"/>
    <n v="1454541568"/>
    <b v="0"/>
    <n v="40"/>
    <b v="0"/>
    <s v="theater/musical"/>
    <n v="0.19650000000000001"/>
    <n v="58.95"/>
    <s v="theater"/>
    <s v="musical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6-06T00:13:44"/>
    <x v="3804"/>
    <n v="1469948400"/>
    <n v="1465172024"/>
    <b v="0"/>
    <n v="0"/>
    <b v="0"/>
    <s v="theater/musical"/>
    <n v="0"/>
    <e v="#DIV/0!"/>
    <s v="theater"/>
    <s v="musical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7-29T21:17:20"/>
    <x v="3805"/>
    <n v="1411852640"/>
    <n v="1406668640"/>
    <b v="0"/>
    <n v="2"/>
    <b v="0"/>
    <s v="theater/musical"/>
    <n v="2.0000000000000002E-5"/>
    <n v="1.5"/>
    <s v="theater"/>
    <s v="musical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09T06:13:01"/>
    <x v="3806"/>
    <n v="1404022381"/>
    <n v="1402294381"/>
    <b v="0"/>
    <n v="1"/>
    <b v="0"/>
    <s v="theater/musical"/>
    <n v="6.6666666666666664E-4"/>
    <n v="5"/>
    <s v="theater"/>
    <s v="musical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3-27T21:48:59"/>
    <x v="3807"/>
    <n v="1428097739"/>
    <n v="1427492939"/>
    <b v="0"/>
    <n v="9"/>
    <b v="0"/>
    <s v="theater/musical"/>
    <n v="0.30333333333333334"/>
    <n v="50.56"/>
    <s v="theater"/>
    <s v="musical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2-24T10:53:39"/>
    <x v="3808"/>
    <n v="1429955619"/>
    <n v="1424775219"/>
    <b v="0"/>
    <n v="24"/>
    <b v="1"/>
    <s v="theater/plays"/>
    <n v="1"/>
    <n v="41.67"/>
    <s v="theater"/>
    <s v="plays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6-10T12:38:27"/>
    <x v="3809"/>
    <n v="1406761200"/>
    <n v="1402403907"/>
    <b v="0"/>
    <n v="38"/>
    <b v="1"/>
    <s v="theater/plays"/>
    <n v="1.0125"/>
    <n v="53.29"/>
    <s v="theater"/>
    <s v="plays"/>
  </r>
  <r>
    <s v="Romeo &amp; Juliet"/>
    <s v="Theater students of UMass present a large-scale theater collaboration that will revolutionize the way you see Shakespeare."/>
    <n v="1500"/>
    <n v="1826"/>
    <x v="0"/>
    <s v="US"/>
    <s v="USD"/>
    <d v="2015-02-19T20:22:38"/>
    <x v="3810"/>
    <n v="1426965758"/>
    <n v="1424377358"/>
    <b v="0"/>
    <n v="26"/>
    <b v="1"/>
    <s v="theater/plays"/>
    <n v="1.2173333333333334"/>
    <n v="70.23"/>
    <s v="theater"/>
    <s v="plays"/>
  </r>
  <r>
    <s v="The Merchant of Venice"/>
    <s v="The University of Exeter Shakespeare Society is touring its acclaimed show The Merchant of Venice to Stratford-upon-Avon!"/>
    <n v="250"/>
    <n v="825"/>
    <x v="0"/>
    <s v="GB"/>
    <s v="GBP"/>
    <d v="2016-04-27T15:02:53"/>
    <x v="3811"/>
    <n v="1464692400"/>
    <n v="1461769373"/>
    <b v="0"/>
    <n v="19"/>
    <b v="1"/>
    <s v="theater/plays"/>
    <n v="3.3"/>
    <n v="43.42"/>
    <s v="theater"/>
    <s v="plays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4-15T18:01:48"/>
    <x v="3812"/>
    <n v="1433131140"/>
    <n v="1429120908"/>
    <b v="0"/>
    <n v="11"/>
    <b v="1"/>
    <s v="theater/plays"/>
    <n v="1.0954999999999999"/>
    <n v="199.18"/>
    <s v="theater"/>
    <s v="plays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5-07T06:37:01"/>
    <x v="3813"/>
    <n v="1465940580"/>
    <n v="1462603021"/>
    <b v="0"/>
    <n v="27"/>
    <b v="1"/>
    <s v="theater/plays"/>
    <n v="1.0095190476190474"/>
    <n v="78.52"/>
    <s v="theater"/>
    <s v="plays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2-23T21:41:52"/>
    <x v="3814"/>
    <n v="1427860740"/>
    <n v="1424727712"/>
    <b v="0"/>
    <n v="34"/>
    <b v="1"/>
    <s v="theater/plays"/>
    <n v="1.4013333333333333"/>
    <n v="61.82"/>
    <s v="theater"/>
    <s v="plays"/>
  </r>
  <r>
    <s v="The Canterbury Shakespeare Festival - first season"/>
    <s v="Come and help us make the Canterbury Shakespeare Festival a reality"/>
    <n v="1000"/>
    <n v="1000.01"/>
    <x v="0"/>
    <s v="GB"/>
    <s v="GBP"/>
    <d v="2015-07-22T06:14:17"/>
    <x v="3815"/>
    <n v="1440111600"/>
    <n v="1437545657"/>
    <b v="0"/>
    <n v="20"/>
    <b v="1"/>
    <s v="theater/plays"/>
    <n v="1.0000100000000001"/>
    <n v="50"/>
    <s v="theater"/>
    <s v="plays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6-17T16:33:43"/>
    <x v="3816"/>
    <n v="1405614823"/>
    <n v="1403022823"/>
    <b v="0"/>
    <n v="37"/>
    <b v="1"/>
    <s v="theater/plays"/>
    <n v="1.19238"/>
    <n v="48.34"/>
    <s v="theater"/>
    <s v="plays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07T16:43:36"/>
    <x v="3817"/>
    <n v="1445659140"/>
    <n v="1444236216"/>
    <b v="0"/>
    <n v="20"/>
    <b v="1"/>
    <s v="theater/plays"/>
    <n v="1.0725"/>
    <n v="107.25"/>
    <s v="theater"/>
    <s v="plays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d v="2015-02-10T20:13:02"/>
    <x v="3818"/>
    <n v="1426187582"/>
    <n v="1423599182"/>
    <b v="0"/>
    <n v="10"/>
    <b v="1"/>
    <s v="theater/plays"/>
    <n v="2.2799999999999998"/>
    <n v="57"/>
    <s v="theater"/>
    <s v="plays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6-29T05:01:44"/>
    <x v="3819"/>
    <n v="1437166920"/>
    <n v="1435554104"/>
    <b v="0"/>
    <n v="26"/>
    <b v="1"/>
    <s v="theater/plays"/>
    <n v="1.0640000000000001"/>
    <n v="40.92"/>
    <s v="theater"/>
    <s v="plays"/>
  </r>
  <r>
    <s v="TUSENTACK THEATRE"/>
    <s v="Tusentack Theatre is a professional theatre company providing opportunities to adults who access Mental Health Services."/>
    <n v="300"/>
    <n v="430"/>
    <x v="0"/>
    <s v="GB"/>
    <s v="GBP"/>
    <d v="2015-06-05T15:38:37"/>
    <x v="3820"/>
    <n v="1436110717"/>
    <n v="1433518717"/>
    <b v="0"/>
    <n v="20"/>
    <b v="1"/>
    <s v="theater/plays"/>
    <n v="1.4333333333333333"/>
    <n v="21.5"/>
    <s v="theater"/>
    <s v="plays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5-12-03T04:20:07"/>
    <x v="3821"/>
    <n v="1451881207"/>
    <n v="1449116407"/>
    <b v="0"/>
    <n v="46"/>
    <b v="1"/>
    <s v="theater/plays"/>
    <n v="1.0454285714285714"/>
    <n v="79.540000000000006"/>
    <s v="theater"/>
    <s v="plays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5-11-21T20:06:57"/>
    <x v="3822"/>
    <n v="1453244340"/>
    <n v="1448136417"/>
    <b v="0"/>
    <n v="76"/>
    <b v="1"/>
    <s v="theater/plays"/>
    <n v="1.1002000000000001"/>
    <n v="72.38"/>
    <s v="theater"/>
    <s v="plays"/>
  </r>
  <r>
    <s v="FEED"/>
    <s v="Feed, a new play by Garrett Markgraf (based on the novel by M.T. Anderson), Directed by Anna Marck at Oakland University."/>
    <n v="2500"/>
    <n v="2650"/>
    <x v="0"/>
    <s v="US"/>
    <s v="USD"/>
    <d v="2015-06-15T21:50:44"/>
    <x v="3823"/>
    <n v="1437364740"/>
    <n v="1434405044"/>
    <b v="0"/>
    <n v="41"/>
    <b v="1"/>
    <s v="theater/plays"/>
    <n v="1.06"/>
    <n v="64.63"/>
    <s v="theater"/>
    <s v="plays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7-20T15:01:43"/>
    <x v="3824"/>
    <n v="1470058860"/>
    <n v="1469026903"/>
    <b v="0"/>
    <n v="7"/>
    <b v="1"/>
    <s v="theater/plays"/>
    <n v="1.08"/>
    <n v="38.57"/>
    <s v="theater"/>
    <s v="plays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5-27T01:40:14"/>
    <x v="3825"/>
    <n v="1434505214"/>
    <n v="1432690814"/>
    <b v="0"/>
    <n v="49"/>
    <b v="1"/>
    <s v="theater/plays"/>
    <n v="1.0542"/>
    <n v="107.57"/>
    <s v="theater"/>
    <s v="plays"/>
  </r>
  <r>
    <s v="DAY OF THE DOG by Blue Sparrow Theatre Company"/>
    <s v="This is the story about the Westons. One family who live with mental illness on a daily basis."/>
    <n v="600"/>
    <n v="715"/>
    <x v="0"/>
    <s v="GB"/>
    <s v="GBP"/>
    <d v="2015-04-07T10:09:54"/>
    <x v="3826"/>
    <n v="1430993394"/>
    <n v="1428401394"/>
    <b v="0"/>
    <n v="26"/>
    <b v="1"/>
    <s v="theater/plays"/>
    <n v="1.1916666666666667"/>
    <n v="27.5"/>
    <s v="theater"/>
    <s v="plays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1-30T22:16:41"/>
    <x v="3827"/>
    <n v="1427414400"/>
    <n v="1422656201"/>
    <b v="0"/>
    <n v="65"/>
    <b v="1"/>
    <s v="theater/plays"/>
    <n v="1.5266666666666666"/>
    <n v="70.459999999999994"/>
    <s v="theater"/>
    <s v="plays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1-01T12:39:47"/>
    <x v="3828"/>
    <n v="1420033187"/>
    <n v="1414845587"/>
    <b v="0"/>
    <n v="28"/>
    <b v="1"/>
    <s v="theater/plays"/>
    <n v="1"/>
    <n v="178.57"/>
    <s v="theater"/>
    <s v="plays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d v="2016-08-11T20:46:11"/>
    <x v="3829"/>
    <n v="1472676371"/>
    <n v="1470948371"/>
    <b v="0"/>
    <n v="8"/>
    <b v="1"/>
    <s v="theater/plays"/>
    <n v="1.002"/>
    <n v="62.63"/>
    <s v="theater"/>
    <s v="plays"/>
  </r>
  <r>
    <s v="Run Away"/>
    <s v="The Aeon Theatre company is producing another original play by Parker Hale at the Manhattan Reportory Theatre"/>
    <n v="100"/>
    <n v="225"/>
    <x v="0"/>
    <s v="US"/>
    <s v="USD"/>
    <d v="2016-05-13T17:46:51"/>
    <x v="3830"/>
    <n v="1464371211"/>
    <n v="1463161611"/>
    <b v="0"/>
    <n v="3"/>
    <b v="1"/>
    <s v="theater/plays"/>
    <n v="2.25"/>
    <n v="75"/>
    <s v="theater"/>
    <s v="plays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0-15T20:22:25"/>
    <x v="3831"/>
    <n v="1415222545"/>
    <n v="1413404545"/>
    <b v="0"/>
    <n v="9"/>
    <b v="1"/>
    <s v="theater/plays"/>
    <n v="1.0602199999999999"/>
    <n v="58.9"/>
    <s v="theater"/>
    <s v="plays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1-06T02:45:35"/>
    <x v="3832"/>
    <n v="1455936335"/>
    <n v="1452048335"/>
    <b v="0"/>
    <n v="9"/>
    <b v="1"/>
    <s v="theater/plays"/>
    <n v="1.0466666666666666"/>
    <n v="139.56"/>
    <s v="theater"/>
    <s v="plays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1-20T20:56:12"/>
    <x v="3833"/>
    <n v="1417460940"/>
    <n v="1416516972"/>
    <b v="0"/>
    <n v="20"/>
    <b v="1"/>
    <s v="theater/plays"/>
    <n v="1.1666666666666667"/>
    <n v="70"/>
    <s v="theater"/>
    <s v="plays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5-19T10:41:07"/>
    <x v="3834"/>
    <n v="1434624067"/>
    <n v="1432032067"/>
    <b v="0"/>
    <n v="57"/>
    <b v="1"/>
    <s v="theater/plays"/>
    <n v="1.0903333333333334"/>
    <n v="57.39"/>
    <s v="theater"/>
    <s v="plays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3-31T22:36:48"/>
    <x v="3835"/>
    <n v="1461278208"/>
    <n v="1459463808"/>
    <b v="0"/>
    <n v="8"/>
    <b v="1"/>
    <s v="theater/plays"/>
    <n v="1.6"/>
    <n v="40"/>
    <s v="theater"/>
    <s v="plays"/>
  </r>
  <r>
    <s v="Home (The Place Where My Stuff Resides)"/>
    <s v="&quot;The surveyor said the foundation was shaky&quot;. A woman finds what it means to rebuild her marriage."/>
    <n v="800"/>
    <n v="900"/>
    <x v="0"/>
    <s v="US"/>
    <s v="USD"/>
    <d v="2016-07-02T22:14:12"/>
    <x v="3836"/>
    <n v="1470197340"/>
    <n v="1467497652"/>
    <b v="0"/>
    <n v="14"/>
    <b v="1"/>
    <s v="theater/plays"/>
    <n v="1.125"/>
    <n v="64.290000000000006"/>
    <s v="theater"/>
    <s v="plays"/>
  </r>
  <r>
    <s v="Farcical Elements Presents Boeing-Boeing"/>
    <s v="A high-flying French farce with the thrust of a well-tuned jet engine"/>
    <n v="2000"/>
    <n v="2042"/>
    <x v="0"/>
    <s v="GB"/>
    <s v="GBP"/>
    <d v="2015-05-28T18:22:38"/>
    <x v="3837"/>
    <n v="1435947758"/>
    <n v="1432837358"/>
    <b v="0"/>
    <n v="17"/>
    <b v="1"/>
    <s v="theater/plays"/>
    <n v="1.0209999999999999"/>
    <n v="120.12"/>
    <s v="theater"/>
    <s v="plays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4-22T17:03:29"/>
    <x v="3838"/>
    <n v="1432314209"/>
    <n v="1429722209"/>
    <b v="0"/>
    <n v="100"/>
    <b v="1"/>
    <s v="theater/plays"/>
    <n v="1.00824"/>
    <n v="1008.24"/>
    <s v="theater"/>
    <s v="plays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5-31T03:25:24"/>
    <x v="3839"/>
    <n v="1438226724"/>
    <n v="1433042724"/>
    <b v="0"/>
    <n v="32"/>
    <b v="1"/>
    <s v="theater/plays"/>
    <n v="1.0125"/>
    <n v="63.28"/>
    <s v="theater"/>
    <s v="plays"/>
  </r>
  <r>
    <s v="Tonight I'll be April"/>
    <s v="A gritty play looking at a modern day relationship, highlighting issues of mental health and abuse suffered by men."/>
    <n v="1"/>
    <n v="65"/>
    <x v="0"/>
    <s v="GB"/>
    <s v="GBP"/>
    <d v="2016-03-03T16:50:29"/>
    <x v="3840"/>
    <n v="1459180229"/>
    <n v="1457023829"/>
    <b v="0"/>
    <n v="3"/>
    <b v="1"/>
    <s v="theater/plays"/>
    <n v="65"/>
    <n v="21.67"/>
    <s v="theater"/>
    <s v="plays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5-21T18:51:27"/>
    <x v="3841"/>
    <n v="1405882287"/>
    <n v="1400698287"/>
    <b v="1"/>
    <n v="34"/>
    <b v="0"/>
    <s v="theater/plays"/>
    <n v="8.72E-2"/>
    <n v="25.65"/>
    <s v="theater"/>
    <s v="plays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4-11T11:50:52"/>
    <x v="3842"/>
    <n v="1399809052"/>
    <n v="1397217052"/>
    <b v="1"/>
    <n v="23"/>
    <b v="0"/>
    <s v="theater/plays"/>
    <n v="0.21940000000000001"/>
    <n v="47.7"/>
    <s v="theater"/>
    <s v="plays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5-07T01:44:24"/>
    <x v="3843"/>
    <n v="1401587064"/>
    <n v="1399427064"/>
    <b v="1"/>
    <n v="19"/>
    <b v="0"/>
    <s v="theater/plays"/>
    <n v="0.21299999999999999"/>
    <n v="56.05"/>
    <s v="theater"/>
    <s v="plays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5-07T14:48:54"/>
    <x v="3844"/>
    <n v="1401778740"/>
    <n v="1399474134"/>
    <b v="1"/>
    <n v="50"/>
    <b v="0"/>
    <s v="theater/plays"/>
    <n v="0.41489795918367345"/>
    <n v="81.319999999999993"/>
    <s v="theater"/>
    <s v="plays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09-01T15:02:54"/>
    <x v="3845"/>
    <n v="1443711774"/>
    <n v="1441119774"/>
    <b v="1"/>
    <n v="12"/>
    <b v="0"/>
    <s v="theater/plays"/>
    <n v="2.1049999999999999E-2"/>
    <n v="70.17"/>
    <s v="theater"/>
    <s v="plays"/>
  </r>
  <r>
    <s v="My Insane Shakespeare"/>
    <s v="My Insane Shakespeare. An original play by Arthur Elbakyan premiering October 13th at United Solo, New York City."/>
    <n v="7000"/>
    <n v="189"/>
    <x v="2"/>
    <s v="US"/>
    <s v="USD"/>
    <d v="2014-09-03T05:19:02"/>
    <x v="3846"/>
    <n v="1412405940"/>
    <n v="1409721542"/>
    <b v="1"/>
    <n v="8"/>
    <b v="0"/>
    <s v="theater/plays"/>
    <n v="2.7E-2"/>
    <n v="23.63"/>
    <s v="theater"/>
    <s v="plays"/>
  </r>
  <r>
    <s v="Madame X"/>
    <s v="The production of the original play &quot;Madame X&quot; by Amanda Davison. Inspired by the painting by John Singer Sargent."/>
    <n v="10500"/>
    <n v="1697"/>
    <x v="2"/>
    <s v="US"/>
    <s v="USD"/>
    <d v="2015-06-04T05:23:11"/>
    <x v="3847"/>
    <n v="1437283391"/>
    <n v="1433395391"/>
    <b v="1"/>
    <n v="9"/>
    <b v="0"/>
    <s v="theater/plays"/>
    <n v="0.16161904761904761"/>
    <n v="188.56"/>
    <s v="theater"/>
    <s v="plays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09-18T19:36:29"/>
    <x v="3848"/>
    <n v="1445196989"/>
    <n v="1442604989"/>
    <b v="1"/>
    <n v="43"/>
    <b v="0"/>
    <s v="theater/plays"/>
    <n v="0.16376923076923078"/>
    <n v="49.51"/>
    <s v="theater"/>
    <s v="plays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5-12T18:24:44"/>
    <x v="3849"/>
    <n v="1434047084"/>
    <n v="1431455084"/>
    <b v="1"/>
    <n v="28"/>
    <b v="0"/>
    <s v="theater/plays"/>
    <n v="7.0433333333333334E-2"/>
    <n v="75.459999999999994"/>
    <s v="theater"/>
    <s v="plays"/>
  </r>
  <r>
    <s v="The Vagina Monologues 2015"/>
    <s v="V-Day is a global activist movement to end violence against women and girls."/>
    <n v="1000"/>
    <n v="38"/>
    <x v="2"/>
    <s v="US"/>
    <s v="USD"/>
    <d v="2014-12-02T02:59:03"/>
    <x v="3850"/>
    <n v="1420081143"/>
    <n v="1417489143"/>
    <b v="1"/>
    <n v="4"/>
    <b v="0"/>
    <s v="theater/plays"/>
    <n v="3.7999999999999999E-2"/>
    <n v="9.5"/>
    <s v="theater"/>
    <s v="plays"/>
  </r>
  <r>
    <s v="Waving Goodbye"/>
    <s v="A play about the horrible choices we have to make every day. Should we take a risk, or take the road most travelled?"/>
    <n v="2500"/>
    <n v="852"/>
    <x v="2"/>
    <s v="GB"/>
    <s v="GBP"/>
    <d v="2015-06-17T10:32:59"/>
    <x v="3851"/>
    <n v="1437129179"/>
    <n v="1434537179"/>
    <b v="1"/>
    <n v="24"/>
    <b v="0"/>
    <s v="theater/plays"/>
    <n v="0.34079999999999999"/>
    <n v="35.5"/>
    <s v="theater"/>
    <s v="plays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02T04:34:36"/>
    <x v="3852"/>
    <n v="1427427276"/>
    <n v="1425270876"/>
    <b v="0"/>
    <n v="2"/>
    <b v="0"/>
    <s v="theater/plays"/>
    <n v="2E-3"/>
    <n v="10"/>
    <s v="theater"/>
    <s v="plays"/>
  </r>
  <r>
    <s v="The Original Laughter Therapist"/>
    <s v="A dose of One-woman &quot;Dramedy&quot; to cure those daily blues is just what the doctor ordered!"/>
    <n v="100000"/>
    <n v="26"/>
    <x v="2"/>
    <s v="US"/>
    <s v="USD"/>
    <d v="2014-07-28T20:09:38"/>
    <x v="3853"/>
    <n v="1409602178"/>
    <n v="1406578178"/>
    <b v="0"/>
    <n v="2"/>
    <b v="0"/>
    <s v="theater/plays"/>
    <n v="2.5999999999999998E-4"/>
    <n v="13"/>
    <s v="theater"/>
    <s v="plays"/>
  </r>
  <r>
    <s v="The Case Of Soghomon Tehlirian"/>
    <s v="A play dedicated to the 100th anniversary of the Armenian Genocide."/>
    <n v="11000"/>
    <n v="1788"/>
    <x v="2"/>
    <s v="US"/>
    <s v="USD"/>
    <d v="2015-04-09T21:14:18"/>
    <x v="3854"/>
    <n v="1431206058"/>
    <n v="1428614058"/>
    <b v="0"/>
    <n v="20"/>
    <b v="0"/>
    <s v="theater/plays"/>
    <n v="0.16254545454545455"/>
    <n v="89.4"/>
    <s v="theater"/>
    <s v="plays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2-24T23:17:51"/>
    <x v="3855"/>
    <n v="1427408271"/>
    <n v="1424819871"/>
    <b v="0"/>
    <n v="1"/>
    <b v="0"/>
    <s v="theater/plays"/>
    <n v="2.5000000000000001E-2"/>
    <n v="25"/>
    <s v="theater"/>
    <s v="plays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2-06T17:50:03"/>
    <x v="3856"/>
    <n v="1425833403"/>
    <n v="1423245003"/>
    <b v="0"/>
    <n v="1"/>
    <b v="0"/>
    <s v="theater/plays"/>
    <n v="2.0000000000000001E-4"/>
    <n v="1"/>
    <s v="theater"/>
    <s v="plays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7-09T17:41:30"/>
    <x v="3857"/>
    <n v="1406913120"/>
    <n v="1404927690"/>
    <b v="0"/>
    <n v="4"/>
    <b v="0"/>
    <s v="theater/plays"/>
    <n v="5.1999999999999998E-2"/>
    <n v="65"/>
    <s v="theater"/>
    <s v="plays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04T10:20:44"/>
    <x v="3858"/>
    <n v="1432328400"/>
    <n v="1430734844"/>
    <b v="0"/>
    <n v="1"/>
    <b v="0"/>
    <s v="theater/plays"/>
    <n v="0.02"/>
    <n v="10"/>
    <s v="theater"/>
    <s v="plays"/>
  </r>
  <r>
    <s v="What Dreams Were Made Of"/>
    <s v="This is a play that will have each and everyone that sees it thinking about the dreams they had growing up. It's a dramady"/>
    <n v="2500"/>
    <n v="1"/>
    <x v="2"/>
    <s v="US"/>
    <s v="USD"/>
    <d v="2014-05-30T21:26:47"/>
    <x v="3859"/>
    <n v="1403730000"/>
    <n v="1401485207"/>
    <b v="0"/>
    <n v="1"/>
    <b v="0"/>
    <s v="theater/plays"/>
    <n v="4.0000000000000002E-4"/>
    <n v="1"/>
    <s v="theater"/>
    <s v="plays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7-13T15:51:50"/>
    <x v="3860"/>
    <n v="1407858710"/>
    <n v="1405266710"/>
    <b v="0"/>
    <n v="13"/>
    <b v="0"/>
    <s v="theater/plays"/>
    <n v="0.17666666666666667"/>
    <n v="81.540000000000006"/>
    <s v="theater"/>
    <s v="plays"/>
  </r>
  <r>
    <s v="READY OR NOT HERE I COME"/>
    <s v="THE COMING OF THE LORD!"/>
    <n v="2000"/>
    <n v="100"/>
    <x v="2"/>
    <s v="US"/>
    <s v="USD"/>
    <d v="2014-10-02T14:09:37"/>
    <x v="3861"/>
    <n v="1415828820"/>
    <n v="1412258977"/>
    <b v="0"/>
    <n v="1"/>
    <b v="0"/>
    <s v="theater/plays"/>
    <n v="0.05"/>
    <n v="100"/>
    <s v="theater"/>
    <s v="plays"/>
  </r>
  <r>
    <s v="The Container Play"/>
    <s v="The hit immersive theatre experience of England comes to Corpus Christi!"/>
    <n v="7500"/>
    <n v="1"/>
    <x v="2"/>
    <s v="US"/>
    <s v="USD"/>
    <d v="2016-08-29T06:15:56"/>
    <x v="3862"/>
    <n v="1473699540"/>
    <n v="1472451356"/>
    <b v="0"/>
    <n v="1"/>
    <b v="0"/>
    <s v="theater/plays"/>
    <n v="1.3333333333333334E-4"/>
    <n v="1"/>
    <s v="theater"/>
    <s v="plays"/>
  </r>
  <r>
    <s v="Umma Yemaya"/>
    <s v="Umma Yemaya is  a play that examines the challenges of unconventional love. The Lady  and the Artist create their own world for love."/>
    <n v="6000"/>
    <n v="0"/>
    <x v="2"/>
    <s v="US"/>
    <s v="USD"/>
    <d v="2015-09-06T15:11:45"/>
    <x v="3863"/>
    <n v="1446739905"/>
    <n v="1441552305"/>
    <b v="0"/>
    <n v="0"/>
    <b v="0"/>
    <s v="theater/plays"/>
    <n v="0"/>
    <e v="#DIV/0!"/>
    <s v="theater"/>
    <s v="plays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0-18T21:24:14"/>
    <x v="3864"/>
    <n v="1447799054"/>
    <n v="1445203454"/>
    <b v="0"/>
    <n v="3"/>
    <b v="0"/>
    <s v="theater/plays"/>
    <n v="1.2E-2"/>
    <n v="20"/>
    <s v="theater"/>
    <s v="plays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d v="2014-07-21T15:38:18"/>
    <x v="3865"/>
    <n v="1409376600"/>
    <n v="1405957098"/>
    <b v="0"/>
    <n v="14"/>
    <b v="0"/>
    <s v="theater/plays"/>
    <n v="0.26937422295897223"/>
    <n v="46.43"/>
    <s v="theater"/>
    <s v="plays"/>
  </r>
  <r>
    <s v="a feminine ending, brought to you by the East End Theatre Co"/>
    <s v="A funny, moving, witty piece about a girl, her oboe, and her dreams."/>
    <n v="2000"/>
    <n v="11"/>
    <x v="2"/>
    <s v="US"/>
    <s v="USD"/>
    <d v="2016-02-02T22:43:41"/>
    <x v="3866"/>
    <n v="1458703740"/>
    <n v="1454453021"/>
    <b v="0"/>
    <n v="2"/>
    <b v="0"/>
    <s v="theater/plays"/>
    <n v="5.4999999999999997E-3"/>
    <n v="5.5"/>
    <s v="theater"/>
    <s v="plays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5-19T19:32:19"/>
    <x v="3867"/>
    <n v="1466278339"/>
    <n v="1463686339"/>
    <b v="0"/>
    <n v="5"/>
    <b v="0"/>
    <s v="theater/plays"/>
    <n v="0.1255"/>
    <n v="50.2"/>
    <s v="theater"/>
    <s v="plays"/>
  </r>
  <r>
    <s v="1000 words (Canceled)"/>
    <s v="New collection of music by Scott Evan Davis!"/>
    <n v="5000"/>
    <n v="10"/>
    <x v="1"/>
    <s v="GB"/>
    <s v="GBP"/>
    <d v="2014-08-14T15:50:05"/>
    <x v="3868"/>
    <n v="1410191405"/>
    <n v="1408031405"/>
    <b v="0"/>
    <n v="1"/>
    <b v="0"/>
    <s v="theater/musical"/>
    <n v="2E-3"/>
    <n v="10"/>
    <s v="theater"/>
    <s v="musical"/>
  </r>
  <r>
    <s v="The Masturbation Musical (Canceled)"/>
    <s v="A Musical about 3 women who pursue their Pleasure and end up finding themselves."/>
    <n v="13111"/>
    <n v="452"/>
    <x v="1"/>
    <s v="US"/>
    <s v="USD"/>
    <d v="2015-02-12T17:23:12"/>
    <x v="3869"/>
    <n v="1426302660"/>
    <n v="1423761792"/>
    <b v="0"/>
    <n v="15"/>
    <b v="0"/>
    <s v="theater/musical"/>
    <n v="3.44748684310884E-2"/>
    <n v="30.13"/>
    <s v="theater"/>
    <s v="musical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6-03T04:07:58"/>
    <x v="3870"/>
    <n v="1404360478"/>
    <n v="1401768478"/>
    <b v="0"/>
    <n v="10"/>
    <b v="0"/>
    <s v="theater/musical"/>
    <n v="0.15"/>
    <n v="150"/>
    <s v="theater"/>
    <s v="musical"/>
  </r>
  <r>
    <s v="Pocket Monsters: A Musical Parody (Canceled)"/>
    <s v="Our musical is finally ready to come to life, and we're raising funds to help make that happen!"/>
    <n v="1500"/>
    <n v="40"/>
    <x v="1"/>
    <s v="US"/>
    <s v="USD"/>
    <d v="2017-01-28T18:44:10"/>
    <x v="3871"/>
    <n v="1490809450"/>
    <n v="1485629050"/>
    <b v="0"/>
    <n v="3"/>
    <b v="0"/>
    <s v="theater/musical"/>
    <n v="2.6666666666666668E-2"/>
    <n v="13.33"/>
    <s v="theater"/>
    <s v="musical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d v="2015-06-25T03:29:56"/>
    <x v="3872"/>
    <n v="1439522996"/>
    <n v="1435202996"/>
    <b v="0"/>
    <n v="0"/>
    <b v="0"/>
    <s v="theater/musical"/>
    <n v="0"/>
    <e v="#DIV/0!"/>
    <s v="theater"/>
    <s v="musical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09-08T16:42:15"/>
    <x v="3873"/>
    <n v="1444322535"/>
    <n v="1441730535"/>
    <b v="0"/>
    <n v="0"/>
    <b v="0"/>
    <s v="theater/musical"/>
    <n v="0"/>
    <e v="#DIV/0!"/>
    <s v="theater"/>
    <s v="musical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03T00:23:42"/>
    <x v="3874"/>
    <n v="1422061200"/>
    <n v="1420244622"/>
    <b v="0"/>
    <n v="0"/>
    <b v="0"/>
    <s v="theater/musical"/>
    <n v="0"/>
    <e v="#DIV/0!"/>
    <s v="theater"/>
    <s v="musical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2T08:19:25"/>
    <x v="3875"/>
    <n v="1472896800"/>
    <n v="1472804365"/>
    <b v="0"/>
    <n v="0"/>
    <b v="0"/>
    <s v="theater/musical"/>
    <n v="0"/>
    <e v="#DIV/0!"/>
    <s v="theater"/>
    <s v="musical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1-03T14:58:48"/>
    <x v="3876"/>
    <n v="1454425128"/>
    <n v="1451833128"/>
    <b v="0"/>
    <n v="46"/>
    <b v="0"/>
    <s v="theater/musical"/>
    <n v="0.52794871794871789"/>
    <n v="44.76"/>
    <s v="theater"/>
    <s v="musical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1-08T16:15:52"/>
    <x v="3877"/>
    <n v="1481213752"/>
    <n v="1478621752"/>
    <b v="0"/>
    <n v="14"/>
    <b v="0"/>
    <s v="theater/musical"/>
    <n v="4.9639999999999997E-2"/>
    <n v="88.64"/>
    <s v="theater"/>
    <s v="musical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5-30T19:39:06"/>
    <x v="3878"/>
    <n v="1435636740"/>
    <n v="1433014746"/>
    <b v="0"/>
    <n v="1"/>
    <b v="0"/>
    <s v="theater/musical"/>
    <n v="5.5555555555555556E-4"/>
    <n v="10"/>
    <s v="theater"/>
    <s v="musical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4-12-26T20:39:56"/>
    <x v="3879"/>
    <n v="1422218396"/>
    <n v="1419626396"/>
    <b v="0"/>
    <n v="0"/>
    <b v="0"/>
    <s v="theater/musical"/>
    <n v="0"/>
    <e v="#DIV/0!"/>
    <s v="theater"/>
    <s v="musical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6-25T19:33:40"/>
    <x v="3880"/>
    <n v="1406761200"/>
    <n v="1403724820"/>
    <b v="0"/>
    <n v="17"/>
    <b v="0"/>
    <s v="theater/musical"/>
    <n v="0.13066666666666665"/>
    <n v="57.65"/>
    <s v="theater"/>
    <s v="musical"/>
  </r>
  <r>
    <s v="My Real Mother's Name is... (Canceled)"/>
    <s v="A musical journey coming to the Blue Venue at the 2017 Orlando Fringe Festival!"/>
    <n v="500"/>
    <n v="25"/>
    <x v="1"/>
    <s v="US"/>
    <s v="USD"/>
    <d v="2017-01-21T00:26:39"/>
    <x v="3881"/>
    <n v="1487550399"/>
    <n v="1484958399"/>
    <b v="0"/>
    <n v="1"/>
    <b v="0"/>
    <s v="theater/musical"/>
    <n v="0.05"/>
    <n v="25"/>
    <s v="theater"/>
    <s v="musical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04T23:36:10"/>
    <x v="3882"/>
    <n v="1454281380"/>
    <n v="1451950570"/>
    <b v="0"/>
    <n v="0"/>
    <b v="0"/>
    <s v="theater/musical"/>
    <n v="0"/>
    <e v="#DIV/0!"/>
    <s v="theater"/>
    <s v="musical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8-03T14:27:49"/>
    <x v="3883"/>
    <n v="1409668069"/>
    <n v="1407076069"/>
    <b v="0"/>
    <n v="0"/>
    <b v="0"/>
    <s v="theater/musical"/>
    <n v="0"/>
    <e v="#DIV/0!"/>
    <s v="theater"/>
    <s v="musical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02T18:59:52"/>
    <x v="3884"/>
    <n v="1427479192"/>
    <n v="1425322792"/>
    <b v="0"/>
    <n v="0"/>
    <b v="0"/>
    <s v="theater/musical"/>
    <n v="0"/>
    <e v="#DIV/0!"/>
    <s v="theater"/>
    <s v="musical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4-09T22:49:51"/>
    <x v="3885"/>
    <n v="1462834191"/>
    <n v="1460242191"/>
    <b v="0"/>
    <n v="0"/>
    <b v="0"/>
    <s v="theater/musical"/>
    <n v="0"/>
    <e v="#DIV/0!"/>
    <s v="theater"/>
    <s v="musical"/>
  </r>
  <r>
    <s v="a (Canceled)"/>
    <n v="1"/>
    <n v="10000"/>
    <n v="0"/>
    <x v="1"/>
    <s v="AU"/>
    <s v="AUD"/>
    <d v="2014-11-11T05:28:22"/>
    <x v="3886"/>
    <n v="1418275702"/>
    <n v="1415683702"/>
    <b v="0"/>
    <n v="0"/>
    <b v="0"/>
    <s v="theater/musical"/>
    <n v="0"/>
    <e v="#DIV/0!"/>
    <s v="theater"/>
    <s v="musical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3-16T20:35:29"/>
    <x v="3887"/>
    <n v="1430517600"/>
    <n v="1426538129"/>
    <b v="0"/>
    <n v="2"/>
    <b v="0"/>
    <s v="theater/musical"/>
    <n v="1.7500000000000002E-2"/>
    <n v="17.5"/>
    <s v="theater"/>
    <s v="musical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1-27T13:05:58"/>
    <x v="3888"/>
    <n v="1488114358"/>
    <n v="1485522358"/>
    <b v="0"/>
    <n v="14"/>
    <b v="0"/>
    <s v="theater/plays"/>
    <n v="0.27100000000000002"/>
    <n v="38.71"/>
    <s v="theater"/>
    <s v="plays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4-12-04T00:07:10"/>
    <x v="3889"/>
    <n v="1420413960"/>
    <n v="1417651630"/>
    <b v="0"/>
    <n v="9"/>
    <b v="0"/>
    <s v="theater/plays"/>
    <n v="1.4749999999999999E-2"/>
    <n v="13.11"/>
    <s v="theater"/>
    <s v="plays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6-16T18:12:24"/>
    <x v="3890"/>
    <n v="1439662344"/>
    <n v="1434478344"/>
    <b v="0"/>
    <n v="8"/>
    <b v="0"/>
    <s v="theater/plays"/>
    <n v="0.16826666666666668"/>
    <n v="315.5"/>
    <s v="theater"/>
    <s v="plays"/>
  </r>
  <r>
    <s v="Out of the Box: A Mime Story"/>
    <s v="A comedy about a mime who dreams of becoming a stand up comedian."/>
    <n v="800"/>
    <n v="260"/>
    <x v="2"/>
    <s v="US"/>
    <s v="USD"/>
    <d v="2015-02-21T03:10:44"/>
    <x v="3891"/>
    <n v="1427086740"/>
    <n v="1424488244"/>
    <b v="0"/>
    <n v="7"/>
    <b v="0"/>
    <s v="theater/plays"/>
    <n v="0.32500000000000001"/>
    <n v="37.14"/>
    <s v="theater"/>
    <s v="plays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16T15:39:17"/>
    <x v="3892"/>
    <n v="1408863600"/>
    <n v="1408203557"/>
    <b v="0"/>
    <n v="0"/>
    <b v="0"/>
    <s v="theater/plays"/>
    <n v="0"/>
    <e v="#DIV/0!"/>
    <s v="theater"/>
    <s v="plays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5-20T15:47:20"/>
    <x v="3893"/>
    <n v="1404194400"/>
    <n v="1400600840"/>
    <b v="0"/>
    <n v="84"/>
    <b v="0"/>
    <s v="theater/plays"/>
    <n v="0.2155"/>
    <n v="128.27000000000001"/>
    <s v="theater"/>
    <s v="plays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1-05T23:00:12"/>
    <x v="3894"/>
    <n v="1481000340"/>
    <n v="1478386812"/>
    <b v="0"/>
    <n v="11"/>
    <b v="0"/>
    <s v="theater/plays"/>
    <n v="3.4666666666666665E-2"/>
    <n v="47.27"/>
    <s v="theater"/>
    <s v="plays"/>
  </r>
  <r>
    <s v="Vestige"/>
    <s v="A Transgender makeup artist calls into question the loyalty of her best friend in a 1980's circus while dealing with her dying mother."/>
    <n v="1000"/>
    <n v="50"/>
    <x v="2"/>
    <s v="US"/>
    <s v="USD"/>
    <d v="2015-01-28T06:00:18"/>
    <x v="3895"/>
    <n v="1425103218"/>
    <n v="1422424818"/>
    <b v="0"/>
    <n v="1"/>
    <b v="0"/>
    <s v="theater/plays"/>
    <n v="0.05"/>
    <n v="50"/>
    <s v="theater"/>
    <s v="plays"/>
  </r>
  <r>
    <s v="Yorick and Company"/>
    <s v="Yorick and Co. is a comedy about a struggling theatre company whose mysterious benefactor starts haunting the show!"/>
    <n v="1600"/>
    <n v="170"/>
    <x v="2"/>
    <s v="US"/>
    <s v="USD"/>
    <d v="2014-06-03T04:36:18"/>
    <x v="3896"/>
    <n v="1402979778"/>
    <n v="1401770178"/>
    <b v="0"/>
    <n v="4"/>
    <b v="0"/>
    <s v="theater/plays"/>
    <n v="0.10625"/>
    <n v="42.5"/>
    <s v="theater"/>
    <s v="plays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4-12-09T20:58:03"/>
    <x v="3897"/>
    <n v="1420750683"/>
    <n v="1418158683"/>
    <b v="0"/>
    <n v="10"/>
    <b v="0"/>
    <s v="theater/plays"/>
    <n v="0.17599999999999999"/>
    <n v="44"/>
    <s v="theater"/>
    <s v="plays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7-08T11:34:30"/>
    <x v="3898"/>
    <n v="1439827200"/>
    <n v="1436355270"/>
    <b v="0"/>
    <n v="16"/>
    <b v="0"/>
    <s v="theater/plays"/>
    <n v="0.3256"/>
    <n v="50.88"/>
    <s v="theater"/>
    <s v="plays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7-23T18:36:01"/>
    <x v="3899"/>
    <n v="1407868561"/>
    <n v="1406140561"/>
    <b v="0"/>
    <n v="2"/>
    <b v="0"/>
    <s v="theater/plays"/>
    <n v="1.2500000000000001E-2"/>
    <n v="62.5"/>
    <s v="theater"/>
    <s v="plays"/>
  </r>
  <r>
    <s v="HUB Theatre Group presents John Logan's RED"/>
    <s v="HUB Theatre Group collaborates with local artists to present John Logan's RED to the community."/>
    <n v="2500"/>
    <n v="135"/>
    <x v="2"/>
    <s v="US"/>
    <s v="USD"/>
    <d v="2015-05-12T02:13:11"/>
    <x v="3900"/>
    <n v="1433988791"/>
    <n v="1431396791"/>
    <b v="0"/>
    <n v="5"/>
    <b v="0"/>
    <s v="theater/plays"/>
    <n v="5.3999999999999999E-2"/>
    <n v="27"/>
    <s v="theater"/>
    <s v="plays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1-09T19:49:59"/>
    <x v="3901"/>
    <n v="1450554599"/>
    <n v="1447098599"/>
    <b v="0"/>
    <n v="1"/>
    <b v="0"/>
    <s v="theater/plays"/>
    <n v="8.3333333333333332E-3"/>
    <n v="25"/>
    <s v="theater"/>
    <s v="plays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0-20T11:14:02"/>
    <x v="3902"/>
    <n v="1479125642"/>
    <n v="1476962042"/>
    <b v="0"/>
    <n v="31"/>
    <b v="0"/>
    <s v="theater/plays"/>
    <n v="0.48833333333333334"/>
    <n v="47.26"/>
    <s v="theater"/>
    <s v="plays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7-01T00:16:05"/>
    <x v="3903"/>
    <n v="1439581080"/>
    <n v="1435709765"/>
    <b v="0"/>
    <n v="0"/>
    <b v="0"/>
    <s v="theater/plays"/>
    <n v="0"/>
    <e v="#DIV/0!"/>
    <s v="theater"/>
    <s v="plays"/>
  </r>
  <r>
    <s v="Black America from Prophets to Pimps"/>
    <s v="A play that will cover 4000 years of black history."/>
    <n v="10000"/>
    <n v="3"/>
    <x v="2"/>
    <s v="US"/>
    <s v="USD"/>
    <d v="2015-04-01T05:30:00"/>
    <x v="3904"/>
    <n v="1429074240"/>
    <n v="1427866200"/>
    <b v="0"/>
    <n v="2"/>
    <b v="0"/>
    <s v="theater/plays"/>
    <n v="2.9999999999999997E-4"/>
    <n v="1.5"/>
    <s v="theater"/>
    <s v="plays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4-30T14:58:23"/>
    <x v="3905"/>
    <n v="1434063600"/>
    <n v="1430405903"/>
    <b v="0"/>
    <n v="7"/>
    <b v="0"/>
    <s v="theater/plays"/>
    <n v="0.11533333333333333"/>
    <n v="24.71"/>
    <s v="theater"/>
    <s v="plays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d v="2015-05-19T22:01:33"/>
    <x v="3906"/>
    <n v="1435325100"/>
    <n v="1432072893"/>
    <b v="0"/>
    <n v="16"/>
    <b v="0"/>
    <s v="theater/plays"/>
    <n v="0.67333333333333334"/>
    <n v="63.13"/>
    <s v="theater"/>
    <s v="plays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09-24T19:40:06"/>
    <x v="3907"/>
    <n v="1414354080"/>
    <n v="1411587606"/>
    <b v="0"/>
    <n v="4"/>
    <b v="0"/>
    <s v="theater/plays"/>
    <n v="0.153"/>
    <n v="38.25"/>
    <s v="theater"/>
    <s v="plays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14T03:14:56"/>
    <x v="3908"/>
    <n v="1406603696"/>
    <n v="1405307696"/>
    <b v="0"/>
    <n v="4"/>
    <b v="0"/>
    <s v="theater/plays"/>
    <n v="8.666666666666667E-2"/>
    <n v="16.25"/>
    <s v="theater"/>
    <s v="plays"/>
  </r>
  <r>
    <s v="Woman2Woman"/>
    <s v="I am trying to put on a gospel comedy stage play that is full of laughter and life lessons as well that will change your life forever,"/>
    <n v="60000"/>
    <n v="135"/>
    <x v="2"/>
    <s v="US"/>
    <s v="USD"/>
    <d v="2014-08-12T08:37:22"/>
    <x v="3909"/>
    <n v="1410424642"/>
    <n v="1407832642"/>
    <b v="0"/>
    <n v="4"/>
    <b v="0"/>
    <s v="theater/plays"/>
    <n v="2.2499999999999998E-3"/>
    <n v="33.75"/>
    <s v="theater"/>
    <s v="plays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8-08T18:09:57"/>
    <x v="3910"/>
    <n v="1441649397"/>
    <n v="1439057397"/>
    <b v="0"/>
    <n v="3"/>
    <b v="0"/>
    <s v="theater/plays"/>
    <n v="3.0833333333333334E-2"/>
    <n v="61.67"/>
    <s v="theater"/>
    <s v="plays"/>
  </r>
  <r>
    <s v="Ministers of Grace"/>
    <s v="â€˜Ministers of Graceâ€™ imagines what the movie Ghostbusters would be like if written by William Shakespeare."/>
    <n v="8000"/>
    <n v="2993"/>
    <x v="2"/>
    <s v="US"/>
    <s v="USD"/>
    <d v="2014-10-27T19:29:37"/>
    <x v="3911"/>
    <n v="1417033777"/>
    <n v="1414438177"/>
    <b v="0"/>
    <n v="36"/>
    <b v="0"/>
    <s v="theater/plays"/>
    <n v="0.37412499999999999"/>
    <n v="83.14"/>
    <s v="theater"/>
    <s v="plays"/>
  </r>
  <r>
    <s v="JoLee Productions"/>
    <s v="Producing &amp; directing Jake's Women by Neil Simon opening July 9 and running through July 26 for Sonoma Arts Live"/>
    <n v="15000"/>
    <n v="1"/>
    <x v="2"/>
    <s v="US"/>
    <s v="USD"/>
    <d v="2015-02-24T06:28:50"/>
    <x v="3912"/>
    <n v="1429936500"/>
    <n v="1424759330"/>
    <b v="0"/>
    <n v="1"/>
    <b v="0"/>
    <s v="theater/plays"/>
    <n v="6.666666666666667E-5"/>
    <n v="1"/>
    <s v="theater"/>
    <s v="plays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0-31T05:04:09"/>
    <x v="3913"/>
    <n v="1448863449"/>
    <n v="1446267849"/>
    <b v="0"/>
    <n v="7"/>
    <b v="0"/>
    <s v="theater/plays"/>
    <n v="0.1"/>
    <n v="142.86000000000001"/>
    <s v="theater"/>
    <s v="plays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4-20T19:39:16"/>
    <x v="3914"/>
    <n v="1431298740"/>
    <n v="1429558756"/>
    <b v="0"/>
    <n v="27"/>
    <b v="0"/>
    <s v="theater/plays"/>
    <n v="0.36359999999999998"/>
    <n v="33.67"/>
    <s v="theater"/>
    <s v="plays"/>
  </r>
  <r>
    <s v="Hardcross"/>
    <s v="Following the enormous success of Hardcross, we are looking for new ways to bring this wonderful play to a wider audience."/>
    <n v="1500"/>
    <n v="5"/>
    <x v="2"/>
    <s v="GB"/>
    <s v="GBP"/>
    <d v="2016-05-02T23:38:29"/>
    <x v="3915"/>
    <n v="1464824309"/>
    <n v="1462232309"/>
    <b v="0"/>
    <n v="1"/>
    <b v="0"/>
    <s v="theater/plays"/>
    <n v="3.3333333333333335E-3"/>
    <n v="5"/>
    <s v="theater"/>
    <s v="plays"/>
  </r>
  <r>
    <s v="Final exam"/>
    <s v="We're a small group of University students who need a little help making our final exam production the best product possible."/>
    <n v="2000"/>
    <n v="0"/>
    <x v="2"/>
    <s v="DK"/>
    <s v="DKK"/>
    <d v="2016-05-04T11:19:12"/>
    <x v="3916"/>
    <n v="1464952752"/>
    <n v="1462360752"/>
    <b v="0"/>
    <n v="0"/>
    <b v="0"/>
    <s v="theater/plays"/>
    <n v="0"/>
    <e v="#DIV/0!"/>
    <s v="theater"/>
    <s v="plays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8-12T12:39:21"/>
    <x v="3917"/>
    <n v="1410439161"/>
    <n v="1407847161"/>
    <b v="0"/>
    <n v="1"/>
    <b v="0"/>
    <s v="theater/plays"/>
    <n v="2.8571428571428571E-3"/>
    <n v="10"/>
    <s v="theater"/>
    <s v="plays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7-23T15:57:03"/>
    <x v="3918"/>
    <n v="1407168000"/>
    <n v="1406131023"/>
    <b v="0"/>
    <n v="3"/>
    <b v="0"/>
    <s v="theater/plays"/>
    <n v="2E-3"/>
    <n v="40"/>
    <s v="theater"/>
    <s v="plays"/>
  </r>
  <r>
    <s v="After The Blue"/>
    <s v="Two sisters living in a Cornish seaside town attempt to hide and escape from a life- circle of deceit, abuse, incest and revenge."/>
    <n v="5000"/>
    <n v="90"/>
    <x v="2"/>
    <s v="GB"/>
    <s v="GBP"/>
    <d v="2015-12-20T16:26:13"/>
    <x v="3919"/>
    <n v="1453075200"/>
    <n v="1450628773"/>
    <b v="0"/>
    <n v="3"/>
    <b v="0"/>
    <s v="theater/plays"/>
    <n v="1.7999999999999999E-2"/>
    <n v="30"/>
    <s v="theater"/>
    <s v="plays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0-14T09:17:40"/>
    <x v="3920"/>
    <n v="1479032260"/>
    <n v="1476436660"/>
    <b v="0"/>
    <n v="3"/>
    <b v="0"/>
    <s v="theater/plays"/>
    <n v="5.3999999999999999E-2"/>
    <n v="45"/>
    <s v="theater"/>
    <s v="plays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14T13:00:55"/>
    <x v="3921"/>
    <n v="1414346400"/>
    <n v="1413291655"/>
    <b v="0"/>
    <n v="0"/>
    <b v="0"/>
    <s v="theater/plays"/>
    <n v="0"/>
    <e v="#DIV/0!"/>
    <s v="theater"/>
    <s v="plays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1-16T18:26:50"/>
    <x v="3922"/>
    <n v="1425337200"/>
    <n v="1421432810"/>
    <b v="0"/>
    <n v="6"/>
    <b v="0"/>
    <s v="theater/plays"/>
    <n v="8.1333333333333327E-2"/>
    <n v="10.17"/>
    <s v="theater"/>
    <s v="plays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3-12T23:31:11"/>
    <x v="3923"/>
    <n v="1428622271"/>
    <n v="1426203071"/>
    <b v="0"/>
    <n v="17"/>
    <b v="0"/>
    <s v="theater/plays"/>
    <n v="0.12034782608695652"/>
    <n v="81.41"/>
    <s v="theater"/>
    <s v="plays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5-27T23:02:02"/>
    <x v="3924"/>
    <n v="1403823722"/>
    <n v="1401231722"/>
    <b v="0"/>
    <n v="40"/>
    <b v="0"/>
    <s v="theater/plays"/>
    <n v="0.15266666666666667"/>
    <n v="57.25"/>
    <s v="theater"/>
    <s v="plays"/>
  </r>
  <r>
    <s v="Help Save High School Theater"/>
    <s v="Help Save High School Theater Program_x000a_Your donations will be used to purchase props, build sets, and costumes."/>
    <n v="150"/>
    <n v="15"/>
    <x v="2"/>
    <s v="US"/>
    <s v="USD"/>
    <d v="2014-06-30T20:53:59"/>
    <x v="3925"/>
    <n v="1406753639"/>
    <n v="1404161639"/>
    <b v="0"/>
    <n v="3"/>
    <b v="0"/>
    <s v="theater/plays"/>
    <n v="0.1"/>
    <n v="5"/>
    <s v="theater"/>
    <s v="plays"/>
  </r>
  <r>
    <s v="Caryl Churchill's 'Top Girls' - NSW HSC Text"/>
    <s v="Producing syllabus-relevant theatre targeted to HSC students on the NSW Central Coast"/>
    <n v="5000"/>
    <n v="15"/>
    <x v="2"/>
    <s v="AU"/>
    <s v="AUD"/>
    <d v="2014-11-27T02:02:28"/>
    <x v="3926"/>
    <n v="1419645748"/>
    <n v="1417053748"/>
    <b v="0"/>
    <n v="1"/>
    <b v="0"/>
    <s v="theater/plays"/>
    <n v="3.0000000000000001E-3"/>
    <n v="15"/>
    <s v="theater"/>
    <s v="plays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7-10T06:25:04"/>
    <x v="3927"/>
    <n v="1407565504"/>
    <n v="1404973504"/>
    <b v="0"/>
    <n v="2"/>
    <b v="0"/>
    <s v="theater/plays"/>
    <n v="0.01"/>
    <n v="12.5"/>
    <s v="theater"/>
    <s v="plays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09-18T16:23:47"/>
    <x v="3928"/>
    <n v="1444971540"/>
    <n v="1442593427"/>
    <b v="0"/>
    <n v="7"/>
    <b v="0"/>
    <s v="theater/plays"/>
    <n v="0.13020000000000001"/>
    <n v="93"/>
    <s v="theater"/>
    <s v="plays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8-19T19:51:05"/>
    <x v="3929"/>
    <n v="1474228265"/>
    <n v="1471636265"/>
    <b v="0"/>
    <n v="14"/>
    <b v="0"/>
    <s v="theater/plays"/>
    <n v="2.265E-2"/>
    <n v="32.36"/>
    <s v="theater"/>
    <s v="plays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3-04T08:07:48"/>
    <x v="3930"/>
    <n v="1459490400"/>
    <n v="1457078868"/>
    <b v="0"/>
    <n v="0"/>
    <b v="0"/>
    <s v="theater/plays"/>
    <n v="0"/>
    <e v="#DIV/0!"/>
    <s v="theater"/>
    <s v="plays"/>
  </r>
  <r>
    <s v="Still I Weep"/>
    <s v="An original stage play designed to bring to light the long-term effects on adult survivors of childhood sexual abuse. We do survive!"/>
    <n v="8000"/>
    <n v="0"/>
    <x v="2"/>
    <s v="US"/>
    <s v="USD"/>
    <d v="2015-08-12T03:38:27"/>
    <x v="3931"/>
    <n v="1441510707"/>
    <n v="1439350707"/>
    <b v="0"/>
    <n v="0"/>
    <b v="0"/>
    <s v="theater/plays"/>
    <n v="0"/>
    <e v="#DIV/0!"/>
    <s v="theater"/>
    <s v="plays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2-15T04:02:44"/>
    <x v="3932"/>
    <n v="1458097364"/>
    <n v="1455508964"/>
    <b v="0"/>
    <n v="1"/>
    <b v="0"/>
    <s v="theater/plays"/>
    <n v="8.3333333333333331E-5"/>
    <n v="1"/>
    <s v="theater"/>
    <s v="plays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6-17T23:14:22"/>
    <x v="3933"/>
    <n v="1468716180"/>
    <n v="1466205262"/>
    <b v="0"/>
    <n v="12"/>
    <b v="0"/>
    <s v="theater/plays"/>
    <n v="0.15742857142857142"/>
    <n v="91.83"/>
    <s v="theater"/>
    <s v="plays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08-17T16:07:19"/>
    <x v="3934"/>
    <n v="1443704400"/>
    <n v="1439827639"/>
    <b v="0"/>
    <n v="12"/>
    <b v="0"/>
    <s v="theater/plays"/>
    <n v="0.11"/>
    <n v="45.83"/>
    <s v="theater"/>
    <s v="plays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08-05T15:45:46"/>
    <x v="3935"/>
    <n v="1443973546"/>
    <n v="1438789546"/>
    <b v="0"/>
    <n v="23"/>
    <b v="0"/>
    <s v="theater/plays"/>
    <n v="0.43833333333333335"/>
    <n v="57.17"/>
    <s v="theater"/>
    <s v="plays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d v="2016-11-01T06:18:40"/>
    <x v="3936"/>
    <n v="1480576720"/>
    <n v="1477981120"/>
    <b v="0"/>
    <n v="0"/>
    <b v="0"/>
    <s v="theater/plays"/>
    <n v="0"/>
    <e v="#DIV/0!"/>
    <s v="theater"/>
    <s v="plays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6-13T15:09:20"/>
    <x v="3937"/>
    <n v="1468249760"/>
    <n v="1465830560"/>
    <b v="0"/>
    <n v="10"/>
    <b v="0"/>
    <s v="theater/plays"/>
    <n v="0.86135181975736563"/>
    <n v="248.5"/>
    <s v="theater"/>
    <s v="plays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5-27T21:44:14"/>
    <x v="3938"/>
    <n v="1435441454"/>
    <n v="1432763054"/>
    <b v="0"/>
    <n v="5"/>
    <b v="0"/>
    <s v="theater/plays"/>
    <n v="0.12196620583717357"/>
    <n v="79.400000000000006"/>
    <s v="theater"/>
    <s v="plays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3T09:36:19"/>
    <x v="3939"/>
    <n v="1412656200"/>
    <n v="1412328979"/>
    <b v="0"/>
    <n v="1"/>
    <b v="0"/>
    <s v="theater/plays"/>
    <n v="1E-3"/>
    <n v="5"/>
    <s v="theater"/>
    <s v="plays"/>
  </r>
  <r>
    <s v="Attraction"/>
    <s v="A Stage Play that will bring you to the edge of your seat , leave you thinkin and will also have you laughing while enjoyin the talent"/>
    <n v="5000"/>
    <n v="11"/>
    <x v="2"/>
    <s v="US"/>
    <s v="USD"/>
    <d v="2014-11-18T11:49:11"/>
    <x v="3940"/>
    <n v="1420199351"/>
    <n v="1416311351"/>
    <b v="0"/>
    <n v="2"/>
    <b v="0"/>
    <s v="theater/plays"/>
    <n v="2.2000000000000001E-3"/>
    <n v="5.5"/>
    <s v="theater"/>
    <s v="plays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0-28T14:05:37"/>
    <x v="3941"/>
    <n v="1416877200"/>
    <n v="1414505137"/>
    <b v="0"/>
    <n v="2"/>
    <b v="0"/>
    <s v="theater/plays"/>
    <n v="9.0909090909090905E-3"/>
    <n v="25"/>
    <s v="theater"/>
    <s v="plays"/>
  </r>
  <r>
    <s v="Epic Proportions"/>
    <s v="In the 30's, two brothers, Benny and Phil, who go to the Arizona desert to be extras in a huge Biblical epic. Riotous comedy!"/>
    <n v="1200"/>
    <n v="0"/>
    <x v="2"/>
    <s v="US"/>
    <s v="USD"/>
    <d v="2015-04-17T21:41:54"/>
    <x v="3942"/>
    <n v="1434490914"/>
    <n v="1429306914"/>
    <b v="0"/>
    <n v="0"/>
    <b v="0"/>
    <s v="theater/plays"/>
    <n v="0"/>
    <e v="#DIV/0!"/>
    <s v="theater"/>
    <s v="plays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0-02T18:41:08"/>
    <x v="3943"/>
    <n v="1446483000"/>
    <n v="1443811268"/>
    <b v="0"/>
    <n v="13"/>
    <b v="0"/>
    <s v="theater/plays"/>
    <n v="0.35639999999999999"/>
    <n v="137.08000000000001"/>
    <s v="theater"/>
    <s v="plays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7-28T15:54:35"/>
    <x v="3944"/>
    <n v="1440690875"/>
    <n v="1438098875"/>
    <b v="0"/>
    <n v="0"/>
    <b v="0"/>
    <s v="theater/plays"/>
    <n v="0"/>
    <e v="#DIV/0!"/>
    <s v="theater"/>
    <s v="plays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4-15T19:14:28"/>
    <x v="3945"/>
    <n v="1431717268"/>
    <n v="1429125268"/>
    <b v="0"/>
    <n v="1"/>
    <b v="0"/>
    <s v="theater/plays"/>
    <n v="2.5000000000000001E-3"/>
    <n v="5"/>
    <s v="theater"/>
    <s v="plays"/>
  </r>
  <r>
    <s v="DR. Mecurio's Mythical Marvels &amp; Beastiry"/>
    <s v="Dr. Mecurio's is an original work of fantasy designed and written for the stage."/>
    <n v="6000"/>
    <n v="195"/>
    <x v="2"/>
    <s v="US"/>
    <s v="USD"/>
    <d v="2015-01-27T20:00:22"/>
    <x v="3946"/>
    <n v="1425110400"/>
    <n v="1422388822"/>
    <b v="0"/>
    <n v="5"/>
    <b v="0"/>
    <s v="theater/plays"/>
    <n v="3.2500000000000001E-2"/>
    <n v="39"/>
    <s v="theater"/>
    <s v="plays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09-02T03:25:44"/>
    <x v="3947"/>
    <n v="1475378744"/>
    <n v="1472786744"/>
    <b v="0"/>
    <n v="2"/>
    <b v="0"/>
    <s v="theater/plays"/>
    <n v="3.3666666666666664E-2"/>
    <n v="50.5"/>
    <s v="theater"/>
    <s v="plays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7-09T07:48:43"/>
    <x v="3948"/>
    <n v="1410076123"/>
    <n v="1404892123"/>
    <b v="0"/>
    <n v="0"/>
    <b v="0"/>
    <s v="theater/plays"/>
    <n v="0"/>
    <e v="#DIV/0!"/>
    <s v="theater"/>
    <s v="plays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1-12T02:53:41"/>
    <x v="3949"/>
    <n v="1423623221"/>
    <n v="1421031221"/>
    <b v="0"/>
    <n v="32"/>
    <b v="0"/>
    <s v="theater/plays"/>
    <n v="0.15770000000000001"/>
    <n v="49.28"/>
    <s v="theater"/>
    <s v="plays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3-10T16:51:20"/>
    <x v="3950"/>
    <n v="1460140500"/>
    <n v="1457628680"/>
    <b v="0"/>
    <n v="1"/>
    <b v="0"/>
    <s v="theater/plays"/>
    <n v="6.2500000000000003E-3"/>
    <n v="25"/>
    <s v="theater"/>
    <s v="plays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3-04T19:49:02"/>
    <x v="3951"/>
    <n v="1462301342"/>
    <n v="1457120942"/>
    <b v="0"/>
    <n v="1"/>
    <b v="0"/>
    <s v="theater/plays"/>
    <n v="5.0000000000000004E-6"/>
    <n v="1"/>
    <s v="theater"/>
    <s v="plays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08-27T18:58:10"/>
    <x v="3952"/>
    <n v="1445885890"/>
    <n v="1440701890"/>
    <b v="0"/>
    <n v="1"/>
    <b v="0"/>
    <s v="theater/plays"/>
    <n v="9.6153846153846159E-4"/>
    <n v="25"/>
    <s v="theater"/>
    <s v="plays"/>
  </r>
  <r>
    <s v="A Time Pirate's Love"/>
    <s v="Actors and actresses are needed to help me create a stage play. A stage play needs to be adapted from the book I wrote."/>
    <n v="17600"/>
    <n v="0"/>
    <x v="2"/>
    <s v="US"/>
    <s v="USD"/>
    <d v="2016-06-29T01:09:46"/>
    <x v="3953"/>
    <n v="1469834940"/>
    <n v="1467162586"/>
    <b v="0"/>
    <n v="0"/>
    <b v="0"/>
    <s v="theater/plays"/>
    <n v="0"/>
    <e v="#DIV/0!"/>
    <s v="theater"/>
    <s v="plays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5-15T15:37:44"/>
    <x v="3954"/>
    <n v="1405352264"/>
    <n v="1400168264"/>
    <b v="0"/>
    <n v="0"/>
    <b v="0"/>
    <s v="theater/plays"/>
    <n v="0"/>
    <e v="#DIV/0!"/>
    <s v="theater"/>
    <s v="plays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0-29T20:22:21"/>
    <x v="3955"/>
    <n v="1448745741"/>
    <n v="1446150141"/>
    <b v="0"/>
    <n v="8"/>
    <b v="0"/>
    <s v="theater/plays"/>
    <n v="0.24285714285714285"/>
    <n v="53.13"/>
    <s v="theater"/>
    <s v="plays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d v="2016-03-28T22:22:07"/>
    <x v="3956"/>
    <n v="1461543600"/>
    <n v="1459203727"/>
    <b v="0"/>
    <n v="0"/>
    <b v="0"/>
    <s v="theater/plays"/>
    <n v="0"/>
    <e v="#DIV/0!"/>
    <s v="theater"/>
    <s v="plays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5-23T23:25:54"/>
    <x v="3957"/>
    <n v="1468020354"/>
    <n v="1464045954"/>
    <b v="0"/>
    <n v="1"/>
    <b v="0"/>
    <s v="theater/plays"/>
    <n v="2.5000000000000001E-4"/>
    <n v="7"/>
    <s v="theater"/>
    <s v="plays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6-26T22:48:32"/>
    <x v="3958"/>
    <n v="1406988000"/>
    <n v="1403822912"/>
    <b v="0"/>
    <n v="16"/>
    <b v="0"/>
    <s v="theater/plays"/>
    <n v="0.32050000000000001"/>
    <n v="40.06"/>
    <s v="theater"/>
    <s v="plays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8-29T18:55:56"/>
    <x v="3959"/>
    <n v="1411930556"/>
    <n v="1409338556"/>
    <b v="0"/>
    <n v="12"/>
    <b v="0"/>
    <s v="theater/plays"/>
    <n v="0.24333333333333335"/>
    <n v="24.33"/>
    <s v="theater"/>
    <s v="plays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5-12-04T20:17:36"/>
    <x v="3960"/>
    <n v="1451852256"/>
    <n v="1449260256"/>
    <b v="0"/>
    <n v="4"/>
    <b v="0"/>
    <s v="theater/plays"/>
    <n v="1.4999999999999999E-2"/>
    <n v="11.25"/>
    <s v="theater"/>
    <s v="plays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4-16T21:23:30"/>
    <x v="3961"/>
    <n v="1399584210"/>
    <n v="1397683410"/>
    <b v="0"/>
    <n v="2"/>
    <b v="0"/>
    <s v="theater/plays"/>
    <n v="4.1999999999999997E-3"/>
    <n v="10.5"/>
    <s v="theater"/>
    <s v="plays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03T14:54:54"/>
    <x v="3962"/>
    <n v="1448722494"/>
    <n v="1446562494"/>
    <b v="0"/>
    <n v="3"/>
    <b v="0"/>
    <s v="theater/plays"/>
    <n v="3.214285714285714E-2"/>
    <n v="15"/>
    <s v="theater"/>
    <s v="plays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0-19T03:41:57"/>
    <x v="3963"/>
    <n v="1447821717"/>
    <n v="1445226117"/>
    <b v="0"/>
    <n v="0"/>
    <b v="0"/>
    <s v="theater/plays"/>
    <n v="0"/>
    <e v="#DIV/0!"/>
    <s v="theater"/>
    <s v="plays"/>
  </r>
  <r>
    <s v="MAMA'Z BA-B: The StagePlay"/>
    <s v="&quot;MAMA'Z BA-B&quot; is the story of Marcus Williams who struggles to find a place for himself as a young black male."/>
    <n v="2000"/>
    <n v="126"/>
    <x v="2"/>
    <s v="US"/>
    <s v="USD"/>
    <d v="2015-02-18T17:19:46"/>
    <x v="3964"/>
    <n v="1429460386"/>
    <n v="1424279986"/>
    <b v="0"/>
    <n v="3"/>
    <b v="0"/>
    <s v="theater/plays"/>
    <n v="6.3E-2"/>
    <n v="42"/>
    <s v="theater"/>
    <s v="plays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2-14T05:39:40"/>
    <x v="3965"/>
    <n v="1460608780"/>
    <n v="1455428380"/>
    <b v="0"/>
    <n v="4"/>
    <b v="0"/>
    <s v="theater/plays"/>
    <n v="0.14249999999999999"/>
    <n v="71.25"/>
    <s v="theater"/>
    <s v="plays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6-11T17:04:38"/>
    <x v="3966"/>
    <n v="1406170740"/>
    <n v="1402506278"/>
    <b v="0"/>
    <n v="2"/>
    <b v="0"/>
    <s v="theater/plays"/>
    <n v="6.0000000000000001E-3"/>
    <n v="22.5"/>
    <s v="theater"/>
    <s v="plays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2-04T06:58:27"/>
    <x v="3967"/>
    <n v="1488783507"/>
    <n v="1486191507"/>
    <b v="0"/>
    <n v="10"/>
    <b v="0"/>
    <s v="theater/plays"/>
    <n v="0.2411764705882353"/>
    <n v="41"/>
    <s v="theater"/>
    <s v="plays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3-23T19:34:33"/>
    <x v="3968"/>
    <n v="1463945673"/>
    <n v="1458761673"/>
    <b v="0"/>
    <n v="11"/>
    <b v="0"/>
    <s v="theater/plays"/>
    <n v="0.10539999999999999"/>
    <n v="47.91"/>
    <s v="theater"/>
    <s v="plays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19T20:30:46"/>
    <x v="3969"/>
    <n v="1472442900"/>
    <n v="1471638646"/>
    <b v="0"/>
    <n v="6"/>
    <b v="0"/>
    <s v="theater/plays"/>
    <n v="7.4690265486725665E-2"/>
    <n v="35.17"/>
    <s v="theater"/>
    <s v="plays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3-18T20:43:31"/>
    <x v="3970"/>
    <n v="1460925811"/>
    <n v="1458333811"/>
    <b v="0"/>
    <n v="2"/>
    <b v="0"/>
    <s v="theater/plays"/>
    <n v="7.3333333333333334E-4"/>
    <n v="5.5"/>
    <s v="theater"/>
    <s v="plays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6-21T12:52:06"/>
    <x v="3971"/>
    <n v="1405947126"/>
    <n v="1403355126"/>
    <b v="0"/>
    <n v="6"/>
    <b v="0"/>
    <s v="theater/plays"/>
    <n v="9.7142857142857135E-3"/>
    <n v="22.67"/>
    <s v="theater"/>
    <s v="plays"/>
  </r>
  <r>
    <s v="Valkyrie Theatre Company"/>
    <s v="We're a horror based theatre company in Oklahoma City beginning our first season of shows."/>
    <n v="1000"/>
    <n v="211"/>
    <x v="2"/>
    <s v="US"/>
    <s v="USD"/>
    <d v="2014-12-08T01:37:14"/>
    <x v="3972"/>
    <n v="1423186634"/>
    <n v="1418002634"/>
    <b v="0"/>
    <n v="8"/>
    <b v="0"/>
    <s v="theater/plays"/>
    <n v="0.21099999999999999"/>
    <n v="26.38"/>
    <s v="theater"/>
    <s v="plays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4-09T16:25:10"/>
    <x v="3973"/>
    <n v="1462766400"/>
    <n v="1460219110"/>
    <b v="0"/>
    <n v="37"/>
    <b v="0"/>
    <s v="theater/plays"/>
    <n v="0.78100000000000003"/>
    <n v="105.54"/>
    <s v="theater"/>
    <s v="plays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5-03T13:07:28"/>
    <x v="3974"/>
    <n v="1464872848"/>
    <n v="1462280848"/>
    <b v="0"/>
    <n v="11"/>
    <b v="0"/>
    <s v="theater/plays"/>
    <n v="0.32"/>
    <n v="29.09"/>
    <s v="theater"/>
    <s v="plays"/>
  </r>
  <r>
    <s v="Moon Over Mangroves"/>
    <s v="Four homeless Key West men are to be given a boat, but fates twist until only the moon and mangroves witness their earthly demise."/>
    <n v="678"/>
    <n v="0"/>
    <x v="2"/>
    <s v="US"/>
    <s v="USD"/>
    <d v="2016-06-13T20:48:18"/>
    <x v="3975"/>
    <n v="1468442898"/>
    <n v="1465850898"/>
    <b v="0"/>
    <n v="0"/>
    <b v="0"/>
    <s v="theater/plays"/>
    <n v="0"/>
    <e v="#DIV/0!"/>
    <s v="theater"/>
    <s v="plays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7-10T20:36:01"/>
    <x v="3976"/>
    <n v="1406876400"/>
    <n v="1405024561"/>
    <b v="0"/>
    <n v="10"/>
    <b v="0"/>
    <s v="theater/plays"/>
    <n v="0.47692307692307695"/>
    <n v="62"/>
    <s v="theater"/>
    <s v="plays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6-22T18:55:32"/>
    <x v="3977"/>
    <n v="1469213732"/>
    <n v="1466621732"/>
    <b v="0"/>
    <n v="6"/>
    <b v="0"/>
    <s v="theater/plays"/>
    <n v="1.4500000000000001E-2"/>
    <n v="217.5"/>
    <s v="theater"/>
    <s v="plays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4-12-02T15:25:53"/>
    <x v="3978"/>
    <n v="1422717953"/>
    <n v="1417533953"/>
    <b v="0"/>
    <n v="8"/>
    <b v="0"/>
    <s v="theater/plays"/>
    <n v="0.107"/>
    <n v="26.75"/>
    <s v="theater"/>
    <s v="plays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06T21:40:57"/>
    <x v="3979"/>
    <n v="1427659200"/>
    <n v="1425678057"/>
    <b v="0"/>
    <n v="6"/>
    <b v="0"/>
    <s v="theater/plays"/>
    <n v="1.8333333333333333E-2"/>
    <n v="18.329999999999998"/>
    <s v="theater"/>
    <s v="plays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6-05T14:22:27"/>
    <x v="3980"/>
    <n v="1404570147"/>
    <n v="1401978147"/>
    <b v="0"/>
    <n v="7"/>
    <b v="0"/>
    <s v="theater/plays"/>
    <n v="0.18"/>
    <n v="64.290000000000006"/>
    <s v="theater"/>
    <s v="plays"/>
  </r>
  <r>
    <s v="BEIRUT, LADY OF LEBANON"/>
    <s v="A Theatrical Production Celebrating the Lebanese Culture and the Human Spirit in Time of War."/>
    <n v="30000"/>
    <n v="1225"/>
    <x v="2"/>
    <s v="US"/>
    <s v="USD"/>
    <d v="2016-05-18T04:19:09"/>
    <x v="3981"/>
    <n v="1468729149"/>
    <n v="1463545149"/>
    <b v="0"/>
    <n v="7"/>
    <b v="0"/>
    <s v="theater/plays"/>
    <n v="4.0833333333333333E-2"/>
    <n v="175"/>
    <s v="theater"/>
    <s v="plays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5-08T19:26:20"/>
    <x v="3982"/>
    <n v="1436297180"/>
    <n v="1431113180"/>
    <b v="0"/>
    <n v="5"/>
    <b v="0"/>
    <s v="theater/plays"/>
    <n v="0.2"/>
    <n v="34"/>
    <s v="theater"/>
    <s v="plays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4-18T20:52:36"/>
    <x v="3983"/>
    <n v="1400569140"/>
    <n v="1397854356"/>
    <b v="0"/>
    <n v="46"/>
    <b v="0"/>
    <s v="theater/plays"/>
    <n v="0.34802513464991025"/>
    <n v="84.28"/>
    <s v="theater"/>
    <s v="plays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0-08T23:07:24"/>
    <x v="3984"/>
    <n v="1415404800"/>
    <n v="1412809644"/>
    <b v="0"/>
    <n v="10"/>
    <b v="0"/>
    <s v="theater/plays"/>
    <n v="6.3333333333333339E-2"/>
    <n v="9.5"/>
    <s v="theater"/>
    <s v="plays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1-30T16:58:40"/>
    <x v="3985"/>
    <n v="1456002300"/>
    <n v="1454173120"/>
    <b v="0"/>
    <n v="19"/>
    <b v="0"/>
    <s v="theater/plays"/>
    <n v="0.32050000000000001"/>
    <n v="33.74"/>
    <s v="theater"/>
    <s v="plays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4-07T13:09:54"/>
    <x v="3986"/>
    <n v="1462539840"/>
    <n v="1460034594"/>
    <b v="0"/>
    <n v="13"/>
    <b v="0"/>
    <s v="theater/plays"/>
    <n v="9.7600000000000006E-2"/>
    <n v="37.54"/>
    <s v="theater"/>
    <s v="plays"/>
  </r>
  <r>
    <s v="Write Now 5"/>
    <s v="Write Now 5 is a new writing festival in south east London promoting new work from emerging playwrights."/>
    <n v="400"/>
    <n v="151"/>
    <x v="2"/>
    <s v="GB"/>
    <s v="GBP"/>
    <d v="2014-05-06T22:11:30"/>
    <x v="3987"/>
    <n v="1400278290"/>
    <n v="1399414290"/>
    <b v="0"/>
    <n v="13"/>
    <b v="0"/>
    <s v="theater/plays"/>
    <n v="0.3775"/>
    <n v="11.62"/>
    <s v="theater"/>
    <s v="plays"/>
  </r>
  <r>
    <s v="Folk-Tales: What Stories Do Your Folks Tell?"/>
    <s v="An evening of of stories based both in myth and truth."/>
    <n v="1500"/>
    <n v="32"/>
    <x v="2"/>
    <s v="US"/>
    <s v="USD"/>
    <d v="2015-08-14T01:56:53"/>
    <x v="3988"/>
    <n v="1440813413"/>
    <n v="1439517413"/>
    <b v="0"/>
    <n v="4"/>
    <b v="0"/>
    <s v="theater/plays"/>
    <n v="2.1333333333333333E-2"/>
    <n v="8"/>
    <s v="theater"/>
    <s v="plays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0-09T17:59:41"/>
    <x v="3989"/>
    <n v="1447009181"/>
    <n v="1444413581"/>
    <b v="0"/>
    <n v="0"/>
    <b v="0"/>
    <s v="theater/plays"/>
    <n v="0"/>
    <e v="#DIV/0!"/>
    <s v="theater"/>
    <s v="plays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2-01T16:08:13"/>
    <x v="3990"/>
    <n v="1456934893"/>
    <n v="1454342893"/>
    <b v="0"/>
    <n v="3"/>
    <b v="0"/>
    <s v="theater/plays"/>
    <n v="4.1818181818181817E-2"/>
    <n v="23"/>
    <s v="theater"/>
    <s v="plays"/>
  </r>
  <r>
    <s v="NTACTheatre - North Texas Actor's Collaborative Theatre"/>
    <s v="North Texas first actor-driven theatre company needs your help"/>
    <n v="500"/>
    <n v="100"/>
    <x v="2"/>
    <s v="US"/>
    <s v="USD"/>
    <d v="2015-05-01T15:28:02"/>
    <x v="3991"/>
    <n v="1433086082"/>
    <n v="1430494082"/>
    <b v="0"/>
    <n v="1"/>
    <b v="0"/>
    <s v="theater/plays"/>
    <n v="0.2"/>
    <n v="100"/>
    <s v="theater"/>
    <s v="plays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0-12T22:34:19"/>
    <x v="3992"/>
    <n v="1449876859"/>
    <n v="1444689259"/>
    <b v="0"/>
    <n v="9"/>
    <b v="0"/>
    <s v="theater/plays"/>
    <n v="5.4100000000000002E-2"/>
    <n v="60.11"/>
    <s v="theater"/>
    <s v="plays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d v="2015-04-13T20:45:12"/>
    <x v="3993"/>
    <n v="1431549912"/>
    <n v="1428957912"/>
    <b v="0"/>
    <n v="1"/>
    <b v="0"/>
    <s v="theater/plays"/>
    <n v="6.0000000000000002E-5"/>
    <n v="3"/>
    <s v="theater"/>
    <s v="plays"/>
  </r>
  <r>
    <s v="Poles Apart - A Play in 2 Acts"/>
    <s v="Is Henson willing to dare risk a theatrical speaking tour of his North Pole adventures...and more?"/>
    <n v="2000"/>
    <n v="5"/>
    <x v="2"/>
    <s v="US"/>
    <s v="USD"/>
    <d v="2014-06-19T09:21:30"/>
    <x v="3994"/>
    <n v="1405761690"/>
    <n v="1403169690"/>
    <b v="0"/>
    <n v="1"/>
    <b v="0"/>
    <s v="theater/plays"/>
    <n v="2.5000000000000001E-3"/>
    <n v="5"/>
    <s v="theater"/>
    <s v="plays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1-15T16:24:37"/>
    <x v="3995"/>
    <n v="1423913220"/>
    <n v="1421339077"/>
    <b v="0"/>
    <n v="4"/>
    <b v="0"/>
    <s v="theater/plays"/>
    <n v="0.35"/>
    <n v="17.5"/>
    <s v="theater"/>
    <s v="plays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07T06:24:24"/>
    <x v="3996"/>
    <n v="1416499440"/>
    <n v="1415341464"/>
    <b v="0"/>
    <n v="17"/>
    <b v="0"/>
    <s v="theater/plays"/>
    <n v="0.16566666666666666"/>
    <n v="29.24"/>
    <s v="theater"/>
    <s v="plays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3-06T09:23:41"/>
    <x v="3997"/>
    <n v="1428222221"/>
    <n v="1425633821"/>
    <b v="0"/>
    <n v="0"/>
    <b v="0"/>
    <s v="theater/plays"/>
    <n v="0"/>
    <e v="#DIV/0!"/>
    <s v="theater"/>
    <s v="plays"/>
  </r>
  <r>
    <s v="Forsaken Angels-A New Play"/>
    <s v="Forsaken Angels, a powerful new play by William Leary, author of DCMTA's Best Of 2014 Play Masquerade."/>
    <n v="1250"/>
    <n v="715"/>
    <x v="2"/>
    <s v="US"/>
    <s v="USD"/>
    <d v="2015-02-26T23:07:06"/>
    <x v="3998"/>
    <n v="1427580426"/>
    <n v="1424992026"/>
    <b v="0"/>
    <n v="12"/>
    <b v="0"/>
    <s v="theater/plays"/>
    <n v="0.57199999999999995"/>
    <n v="59.58"/>
    <s v="theater"/>
    <s v="plays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7-22T19:53:18"/>
    <x v="3999"/>
    <n v="1409514709"/>
    <n v="1406058798"/>
    <b v="0"/>
    <n v="14"/>
    <b v="0"/>
    <s v="theater/plays"/>
    <n v="0.16514285714285715"/>
    <n v="82.57"/>
    <s v="theater"/>
    <s v="plays"/>
  </r>
  <r>
    <s v="The Escorts"/>
    <s v="An Enticing Trip into the World of Assisted Dying"/>
    <n v="8000"/>
    <n v="10"/>
    <x v="2"/>
    <s v="US"/>
    <s v="USD"/>
    <d v="2016-03-08T15:29:18"/>
    <x v="4000"/>
    <n v="1462631358"/>
    <n v="1457450958"/>
    <b v="0"/>
    <n v="1"/>
    <b v="0"/>
    <s v="theater/plays"/>
    <n v="1.25E-3"/>
    <n v="10"/>
    <s v="theater"/>
    <s v="plays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2-09T23:08:28"/>
    <x v="4001"/>
    <n v="1488394800"/>
    <n v="1486681708"/>
    <b v="0"/>
    <n v="14"/>
    <b v="0"/>
    <s v="theater/plays"/>
    <n v="0.3775"/>
    <n v="32.36"/>
    <s v="theater"/>
    <s v="plays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8-28T01:02:41"/>
    <x v="4002"/>
    <n v="1411779761"/>
    <n v="1409187761"/>
    <b v="0"/>
    <n v="4"/>
    <b v="0"/>
    <s v="theater/plays"/>
    <n v="1.84E-2"/>
    <n v="5.75"/>
    <s v="theater"/>
    <s v="plays"/>
  </r>
  <r>
    <s v="MAMA BA-B: The Stage Play"/>
    <s v="&quot;MAMA'Z BA-B&quot; is the story of Marcus Williams who struggles to find a place for himself as a young black male."/>
    <n v="2000"/>
    <n v="201"/>
    <x v="2"/>
    <s v="US"/>
    <s v="USD"/>
    <d v="2015-01-16T14:05:47"/>
    <x v="4003"/>
    <n v="1424009147"/>
    <n v="1421417147"/>
    <b v="0"/>
    <n v="2"/>
    <b v="0"/>
    <s v="theater/plays"/>
    <n v="0.10050000000000001"/>
    <n v="100.5"/>
    <s v="theater"/>
    <s v="plays"/>
  </r>
  <r>
    <s v="South Florida Tours"/>
    <s v="Help Launch The Queen Into South Florida!"/>
    <n v="500"/>
    <n v="1"/>
    <x v="2"/>
    <s v="US"/>
    <s v="USD"/>
    <d v="2014-09-08T03:54:17"/>
    <x v="4004"/>
    <n v="1412740457"/>
    <n v="1410148457"/>
    <b v="0"/>
    <n v="1"/>
    <b v="0"/>
    <s v="theater/plays"/>
    <n v="2E-3"/>
    <n v="1"/>
    <s v="theater"/>
    <s v="plays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08-21T19:23:05"/>
    <x v="4005"/>
    <n v="1413832985"/>
    <n v="1408648985"/>
    <b v="0"/>
    <n v="2"/>
    <b v="0"/>
    <s v="theater/plays"/>
    <n v="1.3333333333333334E-2"/>
    <n v="20"/>
    <s v="theater"/>
    <s v="plays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1-22T18:33:07"/>
    <x v="4006"/>
    <n v="1455647587"/>
    <n v="1453487587"/>
    <b v="0"/>
    <n v="1"/>
    <b v="0"/>
    <s v="theater/plays"/>
    <n v="6.666666666666667E-5"/>
    <n v="2"/>
    <s v="theater"/>
    <s v="plays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7-28T18:33:01"/>
    <x v="4007"/>
    <n v="1409070480"/>
    <n v="1406572381"/>
    <b v="0"/>
    <n v="1"/>
    <b v="0"/>
    <s v="theater/plays"/>
    <n v="2.5000000000000001E-3"/>
    <n v="5"/>
    <s v="theater"/>
    <s v="plays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6-22T23:08:27"/>
    <x v="4008"/>
    <n v="1437606507"/>
    <n v="1435014507"/>
    <b v="0"/>
    <n v="4"/>
    <b v="0"/>
    <s v="theater/plays"/>
    <n v="0.06"/>
    <n v="15"/>
    <s v="theater"/>
    <s v="plays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7-31T16:49:20"/>
    <x v="4009"/>
    <n v="1410281360"/>
    <n v="1406825360"/>
    <b v="0"/>
    <n v="3"/>
    <b v="0"/>
    <s v="theater/plays"/>
    <n v="3.8860103626943004E-2"/>
    <n v="25"/>
    <s v="theater"/>
    <s v="plays"/>
  </r>
  <r>
    <s v="The Connection Play 2014"/>
    <s v="JUNTO Productions is proud to present our first production, the premiere of The Connection, a play by Jeffrey Paul."/>
    <n v="7200"/>
    <n v="1742"/>
    <x v="2"/>
    <s v="US"/>
    <s v="USD"/>
    <d v="2014-10-09T18:29:26"/>
    <x v="4010"/>
    <n v="1414348166"/>
    <n v="1412879366"/>
    <b v="0"/>
    <n v="38"/>
    <b v="0"/>
    <s v="theater/plays"/>
    <n v="0.24194444444444443"/>
    <n v="45.84"/>
    <s v="theater"/>
    <s v="plays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4-12-29T13:04:38"/>
    <x v="4011"/>
    <n v="1422450278"/>
    <n v="1419858278"/>
    <b v="0"/>
    <n v="4"/>
    <b v="0"/>
    <s v="theater/plays"/>
    <n v="7.5999999999999998E-2"/>
    <n v="4.75"/>
    <s v="theater"/>
    <s v="plays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d v="2015-04-02T13:04:09"/>
    <x v="4012"/>
    <n v="1430571849"/>
    <n v="1427979849"/>
    <b v="0"/>
    <n v="0"/>
    <b v="0"/>
    <s v="theater/plays"/>
    <n v="0"/>
    <e v="#DIV/0!"/>
    <s v="theater"/>
    <s v="plays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1-17T07:13:43"/>
    <x v="4013"/>
    <n v="1424070823"/>
    <n v="1421478823"/>
    <b v="0"/>
    <n v="2"/>
    <b v="0"/>
    <s v="theater/plays"/>
    <n v="1.2999999999999999E-2"/>
    <n v="13"/>
    <s v="theater"/>
    <s v="plays"/>
  </r>
  <r>
    <s v="Ministry theater"/>
    <s v="I am trying to put together a ministry theater company for junior / high schoolers that which puts on free shows in the SoCal area."/>
    <n v="9000"/>
    <n v="0"/>
    <x v="2"/>
    <s v="US"/>
    <s v="USD"/>
    <d v="2016-02-19T05:54:29"/>
    <x v="4014"/>
    <n v="1457157269"/>
    <n v="1455861269"/>
    <b v="0"/>
    <n v="0"/>
    <b v="0"/>
    <s v="theater/plays"/>
    <n v="0"/>
    <e v="#DIV/0!"/>
    <s v="theater"/>
    <s v="plays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6-19T18:44:23"/>
    <x v="4015"/>
    <n v="1437331463"/>
    <n v="1434739463"/>
    <b v="0"/>
    <n v="1"/>
    <b v="0"/>
    <s v="theater/plays"/>
    <n v="1.4285714285714287E-4"/>
    <n v="1"/>
    <s v="theater"/>
    <s v="plays"/>
  </r>
  <r>
    <s v="MENTAL Play"/>
    <s v="A new play and project exploring challenges faced by young adults struggling with mental health issues in contemporary Britain."/>
    <n v="500"/>
    <n v="70"/>
    <x v="2"/>
    <s v="GB"/>
    <s v="GBP"/>
    <d v="2014-08-18T20:56:40"/>
    <x v="4016"/>
    <n v="1410987400"/>
    <n v="1408395400"/>
    <b v="0"/>
    <n v="7"/>
    <b v="0"/>
    <s v="theater/plays"/>
    <n v="0.14000000000000001"/>
    <n v="10"/>
    <s v="theater"/>
    <s v="plays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8-05T16:07:54"/>
    <x v="4017"/>
    <n v="1409846874"/>
    <n v="1407254874"/>
    <b v="0"/>
    <n v="2"/>
    <b v="0"/>
    <s v="theater/plays"/>
    <n v="1.0500000000000001E-2"/>
    <n v="52.5"/>
    <s v="theater"/>
    <s v="plays"/>
  </r>
  <r>
    <s v="Time Please Fringe"/>
    <s v="Funding for a production of Time Please at the Brighton Fringe 2017... and beyond."/>
    <n v="1500"/>
    <n v="130"/>
    <x v="2"/>
    <s v="GB"/>
    <s v="GBP"/>
    <d v="2016-09-07T21:51:48"/>
    <x v="4018"/>
    <n v="1475877108"/>
    <n v="1473285108"/>
    <b v="0"/>
    <n v="4"/>
    <b v="0"/>
    <s v="theater/plays"/>
    <n v="8.666666666666667E-2"/>
    <n v="32.5"/>
    <s v="theater"/>
    <s v="plays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2-17T16:13:16"/>
    <x v="4019"/>
    <n v="1460737680"/>
    <n v="1455725596"/>
    <b v="0"/>
    <n v="4"/>
    <b v="0"/>
    <s v="theater/plays"/>
    <n v="8.2857142857142851E-3"/>
    <n v="7.25"/>
    <s v="theater"/>
    <s v="plays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d v="2015-02-22T04:34:59"/>
    <x v="4020"/>
    <n v="1427168099"/>
    <n v="1424579699"/>
    <b v="0"/>
    <n v="3"/>
    <b v="0"/>
    <s v="theater/plays"/>
    <n v="0.16666666666666666"/>
    <n v="33.33"/>
    <s v="theater"/>
    <s v="plays"/>
  </r>
  <r>
    <s v="Angels in Houston"/>
    <s v="Help a group of actors end bigotry in Houston, TX by supporting a  full production of Angels in America."/>
    <n v="15000"/>
    <n v="125"/>
    <x v="2"/>
    <s v="US"/>
    <s v="USD"/>
    <d v="2014-08-27T21:52:38"/>
    <x v="4021"/>
    <n v="1414360358"/>
    <n v="1409176358"/>
    <b v="0"/>
    <n v="2"/>
    <b v="0"/>
    <s v="theater/plays"/>
    <n v="8.3333333333333332E-3"/>
    <n v="62.5"/>
    <s v="theater"/>
    <s v="plays"/>
  </r>
  <r>
    <s v="The Merchant of Venice as Shakespeare Heard It"/>
    <s v="Help us produce a video of the first Original Pronunciation Merchant of Venice."/>
    <n v="18000"/>
    <n v="12521"/>
    <x v="2"/>
    <s v="US"/>
    <s v="USD"/>
    <d v="2014-12-17T14:01:07"/>
    <x v="4022"/>
    <n v="1422759240"/>
    <n v="1418824867"/>
    <b v="0"/>
    <n v="197"/>
    <b v="0"/>
    <s v="theater/plays"/>
    <n v="0.69561111111111107"/>
    <n v="63.56"/>
    <s v="theater"/>
    <s v="plays"/>
  </r>
  <r>
    <s v="Forgive &amp; Forget"/>
    <s v="An original gospel stage play that explores the pain and hurt caused by those who struggle to forgive others!"/>
    <n v="7000"/>
    <n v="0"/>
    <x v="2"/>
    <s v="US"/>
    <s v="USD"/>
    <d v="2016-02-08T23:59:23"/>
    <x v="4023"/>
    <n v="1458860363"/>
    <n v="1454975963"/>
    <b v="0"/>
    <n v="0"/>
    <b v="0"/>
    <s v="theater/plays"/>
    <n v="0"/>
    <e v="#DIV/0!"/>
    <s v="theater"/>
    <s v="plays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01T16:04:57"/>
    <x v="4024"/>
    <n v="1441037097"/>
    <n v="1438445097"/>
    <b v="0"/>
    <n v="1"/>
    <b v="0"/>
    <s v="theater/plays"/>
    <n v="1.2500000000000001E-2"/>
    <n v="10"/>
    <s v="theater"/>
    <s v="plays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5-27T05:42:16"/>
    <x v="4025"/>
    <n v="1437889336"/>
    <n v="1432705336"/>
    <b v="0"/>
    <n v="4"/>
    <b v="0"/>
    <s v="theater/plays"/>
    <n v="0.05"/>
    <n v="62.5"/>
    <s v="theater"/>
    <s v="plays"/>
  </r>
  <r>
    <s v="Speak to my Soul: A Montage of Voices"/>
    <s v="This is a play that voices that stories of the black experience in America using spoken word, song and dance."/>
    <n v="4000"/>
    <n v="0"/>
    <x v="2"/>
    <s v="US"/>
    <s v="USD"/>
    <d v="2015-10-05T15:43:59"/>
    <x v="4026"/>
    <n v="1449247439"/>
    <n v="1444059839"/>
    <b v="0"/>
    <n v="0"/>
    <b v="0"/>
    <s v="theater/plays"/>
    <n v="0"/>
    <e v="#DIV/0!"/>
    <s v="theater"/>
    <s v="plays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02T23:18:01"/>
    <x v="4027"/>
    <n v="1487811600"/>
    <n v="1486077481"/>
    <b v="0"/>
    <n v="7"/>
    <b v="0"/>
    <s v="theater/plays"/>
    <n v="7.166666666666667E-2"/>
    <n v="30.71"/>
    <s v="theater"/>
    <s v="plays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5-06T22:31:40"/>
    <x v="4028"/>
    <n v="1402007500"/>
    <n v="1399415500"/>
    <b v="0"/>
    <n v="11"/>
    <b v="0"/>
    <s v="theater/plays"/>
    <n v="0.28050000000000003"/>
    <n v="51"/>
    <s v="theater"/>
    <s v="plays"/>
  </r>
  <r>
    <s v="Next 2 the Stage"/>
    <s v="A theater complex that educates as we entertain.  We will provide shows that inspire and theater classes that motivate."/>
    <n v="20000"/>
    <n v="0"/>
    <x v="2"/>
    <s v="US"/>
    <s v="USD"/>
    <d v="2015-11-14T00:36:10"/>
    <x v="4029"/>
    <n v="1450053370"/>
    <n v="1447461370"/>
    <b v="0"/>
    <n v="0"/>
    <b v="0"/>
    <s v="theater/plays"/>
    <n v="0"/>
    <e v="#DIV/0!"/>
    <s v="theater"/>
    <s v="plays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1-05T15:43:19"/>
    <x v="4030"/>
    <n v="1454525340"/>
    <n v="1452008599"/>
    <b v="0"/>
    <n v="6"/>
    <b v="0"/>
    <s v="theater/plays"/>
    <n v="0.16"/>
    <n v="66.67"/>
    <s v="theater"/>
    <s v="plays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0-29T14:02:44"/>
    <x v="4031"/>
    <n v="1418914964"/>
    <n v="1414591364"/>
    <b v="0"/>
    <n v="0"/>
    <b v="0"/>
    <s v="theater/plays"/>
    <n v="0"/>
    <e v="#DIV/0!"/>
    <s v="theater"/>
    <s v="plays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0-16T19:25:16"/>
    <x v="4032"/>
    <n v="1450211116"/>
    <n v="1445023516"/>
    <b v="0"/>
    <n v="7"/>
    <b v="0"/>
    <s v="theater/plays"/>
    <n v="6.8287037037037035E-2"/>
    <n v="59"/>
    <s v="theater"/>
    <s v="plays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09-01T06:27:04"/>
    <x v="4033"/>
    <n v="1475398800"/>
    <n v="1472711224"/>
    <b v="0"/>
    <n v="94"/>
    <b v="0"/>
    <s v="theater/plays"/>
    <n v="0.25698702928870293"/>
    <n v="65.34"/>
    <s v="theater"/>
    <s v="plays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3-04T22:44:10"/>
    <x v="4034"/>
    <n v="1428097450"/>
    <n v="1425509050"/>
    <b v="0"/>
    <n v="2"/>
    <b v="0"/>
    <s v="theater/plays"/>
    <n v="1.4814814814814815E-2"/>
    <n v="100"/>
    <s v="theater"/>
    <s v="plays"/>
  </r>
  <r>
    <s v="The Lost Boy"/>
    <s v="&quot;Stories are where you go to look for the truth of your own life.&quot; (Frank Delaney)"/>
    <n v="10000"/>
    <n v="3685"/>
    <x v="2"/>
    <s v="US"/>
    <s v="USD"/>
    <d v="2014-09-21T21:11:27"/>
    <x v="4035"/>
    <n v="1413925887"/>
    <n v="1411333887"/>
    <b v="0"/>
    <n v="25"/>
    <b v="0"/>
    <s v="theater/plays"/>
    <n v="0.36849999999999999"/>
    <n v="147.4"/>
    <s v="theater"/>
    <s v="plays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6-14T22:29:24"/>
    <x v="4036"/>
    <n v="1404253800"/>
    <n v="1402784964"/>
    <b v="0"/>
    <n v="17"/>
    <b v="0"/>
    <s v="theater/plays"/>
    <n v="0.47049999999999997"/>
    <n v="166.06"/>
    <s v="theater"/>
    <s v="plays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07T01:41:55"/>
    <x v="4037"/>
    <n v="1464099900"/>
    <n v="1462585315"/>
    <b v="0"/>
    <n v="2"/>
    <b v="0"/>
    <s v="theater/plays"/>
    <n v="0.11428571428571428"/>
    <n v="40"/>
    <s v="theater"/>
    <s v="plays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08-18T19:10:10"/>
    <x v="4038"/>
    <n v="1413573010"/>
    <n v="1408389010"/>
    <b v="0"/>
    <n v="4"/>
    <b v="0"/>
    <s v="theater/plays"/>
    <n v="0.12039999999999999"/>
    <n v="75.25"/>
    <s v="theater"/>
    <s v="plays"/>
  </r>
  <r>
    <s v="Defiant Entertainment presents: The Park Bench"/>
    <s v="Help stage an original One Act Play that brings awareness to Alzheimer's in its debut performance."/>
    <n v="500"/>
    <n v="300"/>
    <x v="2"/>
    <s v="US"/>
    <s v="USD"/>
    <d v="2015-10-28T16:06:07"/>
    <x v="4039"/>
    <n v="1448949540"/>
    <n v="1446048367"/>
    <b v="0"/>
    <n v="5"/>
    <b v="0"/>
    <s v="theater/plays"/>
    <n v="0.6"/>
    <n v="60"/>
    <s v="theater"/>
    <s v="plays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5-20T05:33:24"/>
    <x v="4040"/>
    <n v="1437188400"/>
    <n v="1432100004"/>
    <b v="0"/>
    <n v="2"/>
    <b v="0"/>
    <s v="theater/plays"/>
    <n v="0.3125"/>
    <n v="1250"/>
    <s v="theater"/>
    <s v="plays"/>
  </r>
  <r>
    <s v="In the Land of Gold"/>
    <s v="A bold, colouful, vibrant play centred around the last remaining monarchy of Africa."/>
    <n v="5000"/>
    <n v="21"/>
    <x v="2"/>
    <s v="GB"/>
    <s v="GBP"/>
    <d v="2016-07-08T11:22:34"/>
    <x v="4041"/>
    <n v="1473160954"/>
    <n v="1467976954"/>
    <b v="0"/>
    <n v="2"/>
    <b v="0"/>
    <s v="theater/plays"/>
    <n v="4.1999999999999997E-3"/>
    <n v="10.5"/>
    <s v="theater"/>
    <s v="plays"/>
  </r>
  <r>
    <s v="Messages"/>
    <s v="Acting group and production for inner city youth, about inner city youth. The problems and stuation that they see everyday."/>
    <n v="10000"/>
    <n v="21"/>
    <x v="2"/>
    <s v="US"/>
    <s v="USD"/>
    <d v="2014-12-22T02:01:04"/>
    <x v="4042"/>
    <n v="1421781360"/>
    <n v="1419213664"/>
    <b v="0"/>
    <n v="3"/>
    <b v="0"/>
    <s v="theater/plays"/>
    <n v="2.0999999999999999E-3"/>
    <n v="7"/>
    <s v="theater"/>
    <s v="plays"/>
  </r>
  <r>
    <s v="Not making potato salad here!"/>
    <s v="This could be my last play, need to bring my son out to see it before it's over.  Need to fly him here from BC"/>
    <n v="300"/>
    <n v="0"/>
    <x v="2"/>
    <s v="CA"/>
    <s v="CAD"/>
    <d v="2014-11-05T22:58:45"/>
    <x v="4043"/>
    <n v="1416524325"/>
    <n v="1415228325"/>
    <b v="0"/>
    <n v="0"/>
    <b v="0"/>
    <s v="theater/plays"/>
    <n v="0"/>
    <e v="#DIV/0!"/>
    <s v="theater"/>
    <s v="plays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3-11T05:16:22"/>
    <x v="4044"/>
    <n v="1428642000"/>
    <n v="1426050982"/>
    <b v="0"/>
    <n v="4"/>
    <b v="0"/>
    <s v="theater/plays"/>
    <n v="0.375"/>
    <n v="56.25"/>
    <s v="theater"/>
    <s v="plays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7-22T04:49:49"/>
    <x v="4045"/>
    <n v="1408596589"/>
    <n v="1406004589"/>
    <b v="0"/>
    <n v="1"/>
    <b v="0"/>
    <s v="theater/plays"/>
    <n v="2.0000000000000001E-4"/>
    <n v="1"/>
    <s v="theater"/>
    <s v="plays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09-22T15:36:50"/>
    <x v="4046"/>
    <n v="1413992210"/>
    <n v="1411400210"/>
    <b v="0"/>
    <n v="12"/>
    <b v="0"/>
    <s v="theater/plays"/>
    <n v="8.2142857142857142E-2"/>
    <n v="38.33"/>
    <s v="theater"/>
    <s v="plays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4-12-18T00:32:23"/>
    <x v="4047"/>
    <n v="1420938000"/>
    <n v="1418862743"/>
    <b v="0"/>
    <n v="4"/>
    <b v="0"/>
    <s v="theater/plays"/>
    <n v="2.1999999999999999E-2"/>
    <n v="27.5"/>
    <s v="theater"/>
    <s v="plays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d v="2016-03-07T12:13:07"/>
    <x v="4048"/>
    <n v="1460373187"/>
    <n v="1457352787"/>
    <b v="0"/>
    <n v="91"/>
    <b v="0"/>
    <s v="theater/plays"/>
    <n v="0.17652941176470588"/>
    <n v="32.979999999999997"/>
    <s v="theater"/>
    <s v="plays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6-14T23:00:15"/>
    <x v="4049"/>
    <n v="1436914815"/>
    <n v="1434322815"/>
    <b v="0"/>
    <n v="1"/>
    <b v="0"/>
    <s v="theater/plays"/>
    <n v="8.0000000000000004E-4"/>
    <n v="16"/>
    <s v="theater"/>
    <s v="plays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09-23T15:16:31"/>
    <x v="4050"/>
    <n v="1414077391"/>
    <n v="1411485391"/>
    <b v="0"/>
    <n v="1"/>
    <b v="0"/>
    <s v="theater/plays"/>
    <n v="6.6666666666666664E-4"/>
    <n v="1"/>
    <s v="theater"/>
    <s v="plays"/>
  </r>
  <r>
    <s v="Phantom of the Kun Opera"/>
    <s v="It is a heart-breaking life story of Wu family who tries to preserve the gem of Chinese Kun Opera through generations."/>
    <n v="500"/>
    <n v="0"/>
    <x v="2"/>
    <s v="US"/>
    <s v="USD"/>
    <d v="2014-05-02T19:26:37"/>
    <x v="4051"/>
    <n v="1399618380"/>
    <n v="1399058797"/>
    <b v="0"/>
    <n v="0"/>
    <b v="0"/>
    <s v="theater/plays"/>
    <n v="0"/>
    <e v="#DIV/0!"/>
    <s v="theater"/>
    <s v="plays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08-14T21:05:16"/>
    <x v="4052"/>
    <n v="1413234316"/>
    <n v="1408050316"/>
    <b v="0"/>
    <n v="13"/>
    <b v="0"/>
    <s v="theater/plays"/>
    <n v="0.37533333333333335"/>
    <n v="86.62"/>
    <s v="theater"/>
    <s v="plays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0-16T16:33:48"/>
    <x v="4053"/>
    <n v="1416081600"/>
    <n v="1413477228"/>
    <b v="0"/>
    <n v="2"/>
    <b v="0"/>
    <s v="theater/plays"/>
    <n v="0.22"/>
    <n v="55"/>
    <s v="theater"/>
    <s v="plays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08-31T20:11:25"/>
    <x v="4054"/>
    <n v="1475294400"/>
    <n v="1472674285"/>
    <b v="0"/>
    <n v="0"/>
    <b v="0"/>
    <s v="theater/plays"/>
    <n v="0"/>
    <e v="#DIV/0!"/>
    <s v="theater"/>
    <s v="plays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5-20T15:33:51"/>
    <x v="4055"/>
    <n v="1403192031"/>
    <n v="1400600031"/>
    <b v="0"/>
    <n v="21"/>
    <b v="0"/>
    <s v="theater/plays"/>
    <n v="0.1762"/>
    <n v="41.95"/>
    <s v="theater"/>
    <s v="plays"/>
  </r>
  <r>
    <s v="American Pride"/>
    <s v="American Pride is a play centered on the Poetry of one Iraq War veteran, and follows her journey through war and back home."/>
    <n v="1500"/>
    <n v="795"/>
    <x v="2"/>
    <s v="US"/>
    <s v="USD"/>
    <d v="2016-06-13T22:23:59"/>
    <x v="4056"/>
    <n v="1467575940"/>
    <n v="1465856639"/>
    <b v="0"/>
    <n v="9"/>
    <b v="0"/>
    <s v="theater/plays"/>
    <n v="0.53"/>
    <n v="88.33"/>
    <s v="theater"/>
    <s v="plays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02T23:14:40"/>
    <x v="4057"/>
    <n v="1448492400"/>
    <n v="1446506080"/>
    <b v="0"/>
    <n v="6"/>
    <b v="0"/>
    <s v="theater/plays"/>
    <n v="0.22142857142857142"/>
    <n v="129.16999999999999"/>
    <s v="theater"/>
    <s v="plays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3-17T01:27:24"/>
    <x v="4058"/>
    <n v="1459483140"/>
    <n v="1458178044"/>
    <b v="0"/>
    <n v="4"/>
    <b v="0"/>
    <s v="theater/plays"/>
    <n v="2.5333333333333333E-2"/>
    <n v="23.75"/>
    <s v="theater"/>
    <s v="plays"/>
  </r>
  <r>
    <s v="The Million Dollar Shot"/>
    <s v="A very Canadian children's play inspired by the tradition of British pantomimes like Aladdin, and the Nutcracker."/>
    <n v="10000"/>
    <n v="250"/>
    <x v="2"/>
    <s v="CA"/>
    <s v="CAD"/>
    <d v="2014-08-15T15:22:32"/>
    <x v="4059"/>
    <n v="1410836400"/>
    <n v="1408116152"/>
    <b v="0"/>
    <n v="7"/>
    <b v="0"/>
    <s v="theater/plays"/>
    <n v="2.5000000000000001E-2"/>
    <n v="35.71"/>
    <s v="theater"/>
    <s v="plays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5-20T16:40:56"/>
    <x v="4060"/>
    <n v="1403539200"/>
    <n v="1400604056"/>
    <b v="0"/>
    <n v="5"/>
    <b v="0"/>
    <s v="theater/plays"/>
    <n v="2.8500000000000001E-2"/>
    <n v="57"/>
    <s v="theater"/>
    <s v="plays"/>
  </r>
  <r>
    <s v="PRODUCE the Stage Play SKYLAR'S SYNDROME by Gavin Kayner"/>
    <s v="SKYLAR'S SYNDROME is a tremendous psychodrama by master playwright Gavin Kayner!"/>
    <n v="525"/>
    <n v="0"/>
    <x v="2"/>
    <s v="US"/>
    <s v="USD"/>
    <d v="2016-02-21T03:23:43"/>
    <x v="4061"/>
    <n v="1461205423"/>
    <n v="1456025023"/>
    <b v="0"/>
    <n v="0"/>
    <b v="0"/>
    <s v="theater/plays"/>
    <n v="0"/>
    <e v="#DIV/0!"/>
    <s v="theater"/>
    <s v="plays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6-02T17:44:28"/>
    <x v="4062"/>
    <n v="1467481468"/>
    <n v="1464889468"/>
    <b v="0"/>
    <n v="3"/>
    <b v="0"/>
    <s v="theater/plays"/>
    <n v="2.4500000000000001E-2"/>
    <n v="163.33000000000001"/>
    <s v="theater"/>
    <s v="plays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5-28T16:21:24"/>
    <x v="4063"/>
    <n v="1403886084"/>
    <n v="1401294084"/>
    <b v="0"/>
    <n v="9"/>
    <b v="0"/>
    <s v="theater/plays"/>
    <n v="1.4210526315789474E-2"/>
    <n v="15"/>
    <s v="theater"/>
    <s v="plays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3-30T14:07:06"/>
    <x v="4064"/>
    <n v="1430316426"/>
    <n v="1427724426"/>
    <b v="0"/>
    <n v="6"/>
    <b v="0"/>
    <s v="theater/plays"/>
    <n v="0.1925"/>
    <n v="64.17"/>
    <s v="theater"/>
    <s v="plays"/>
  </r>
  <r>
    <s v="A Midsummer's Night's Dream"/>
    <s v="A classical/ fantasy version of midsummers done by professionally trained actors in Tulsa!"/>
    <n v="4000"/>
    <n v="27"/>
    <x v="2"/>
    <s v="US"/>
    <s v="USD"/>
    <d v="2014-07-13T22:50:11"/>
    <x v="4065"/>
    <n v="1407883811"/>
    <n v="1405291811"/>
    <b v="0"/>
    <n v="4"/>
    <b v="0"/>
    <s v="theater/plays"/>
    <n v="6.7499999999999999E-3"/>
    <n v="6.75"/>
    <s v="theater"/>
    <s v="plays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4-19T00:56:28"/>
    <x v="4066"/>
    <n v="1463619388"/>
    <n v="1461027388"/>
    <b v="0"/>
    <n v="1"/>
    <b v="0"/>
    <s v="theater/plays"/>
    <n v="1.6666666666666668E-3"/>
    <n v="25"/>
    <s v="theater"/>
    <s v="plays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8-19T02:49:10"/>
    <x v="4067"/>
    <n v="1443408550"/>
    <n v="1439952550"/>
    <b v="0"/>
    <n v="17"/>
    <b v="0"/>
    <s v="theater/plays"/>
    <n v="0.60899999999999999"/>
    <n v="179.12"/>
    <s v="theater"/>
    <s v="plays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d v="2016-12-14T23:07:35"/>
    <x v="4068"/>
    <n v="1484348700"/>
    <n v="1481756855"/>
    <b v="0"/>
    <n v="1"/>
    <b v="0"/>
    <s v="theater/plays"/>
    <n v="0.01"/>
    <n v="34.950000000000003"/>
    <s v="theater"/>
    <s v="plays"/>
  </r>
  <r>
    <s v="The Pendulum Swings"/>
    <s v="'The Pendulum Swings' is a three-act dark comedy that sees Frank and Michael await their execution on Death Row."/>
    <n v="1250"/>
    <n v="430"/>
    <x v="2"/>
    <s v="GB"/>
    <s v="GBP"/>
    <d v="2015-01-18T15:52:36"/>
    <x v="4069"/>
    <n v="1425124800"/>
    <n v="1421596356"/>
    <b v="0"/>
    <n v="13"/>
    <b v="0"/>
    <s v="theater/plays"/>
    <n v="0.34399999999999997"/>
    <n v="33.08"/>
    <s v="theater"/>
    <s v="plays"/>
  </r>
  <r>
    <s v="Southern Utah University: V-Day 2015"/>
    <s v="V-Day Southern Utah University 2015 and Second Studio Players presents: The Vagina Monologues"/>
    <n v="1000"/>
    <n v="165"/>
    <x v="2"/>
    <s v="US"/>
    <s v="USD"/>
    <d v="2015-01-27T16:00:20"/>
    <x v="4070"/>
    <n v="1425178800"/>
    <n v="1422374420"/>
    <b v="0"/>
    <n v="6"/>
    <b v="0"/>
    <s v="theater/plays"/>
    <n v="0.16500000000000001"/>
    <n v="27.5"/>
    <s v="theater"/>
    <s v="plays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d v="2016-11-26T19:18:51"/>
    <x v="4071"/>
    <n v="1482779931"/>
    <n v="1480187931"/>
    <b v="0"/>
    <n v="0"/>
    <b v="0"/>
    <s v="theater/plays"/>
    <n v="0"/>
    <e v="#DIV/0!"/>
    <s v="theater"/>
    <s v="plays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6-22T18:35:11"/>
    <x v="4072"/>
    <n v="1408646111"/>
    <n v="1403462111"/>
    <b v="0"/>
    <n v="2"/>
    <b v="0"/>
    <s v="theater/plays"/>
    <n v="4.0000000000000001E-3"/>
    <n v="2"/>
    <s v="theater"/>
    <s v="plays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3-15T08:17:06"/>
    <x v="4073"/>
    <n v="1431144000"/>
    <n v="1426407426"/>
    <b v="0"/>
    <n v="2"/>
    <b v="0"/>
    <s v="theater/plays"/>
    <n v="1.0571428571428572E-2"/>
    <n v="18.5"/>
    <s v="theater"/>
    <s v="plays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0-06T13:16:15"/>
    <x v="4074"/>
    <n v="1446732975"/>
    <n v="1444137375"/>
    <b v="0"/>
    <n v="21"/>
    <b v="0"/>
    <s v="theater/plays"/>
    <n v="0.26727272727272727"/>
    <n v="35"/>
    <s v="theater"/>
    <s v="plays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5-20T01:06:09"/>
    <x v="4075"/>
    <n v="1404149280"/>
    <n v="1400547969"/>
    <b v="0"/>
    <n v="13"/>
    <b v="0"/>
    <s v="theater/plays"/>
    <n v="0.28799999999999998"/>
    <n v="44.31"/>
    <s v="theater"/>
    <s v="plays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09-23T19:05:49"/>
    <x v="4076"/>
    <n v="1413921060"/>
    <n v="1411499149"/>
    <b v="0"/>
    <n v="0"/>
    <b v="0"/>
    <s v="theater/plays"/>
    <n v="0"/>
    <e v="#DIV/0!"/>
    <s v="theater"/>
    <s v="plays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1-21T17:03:14"/>
    <x v="4077"/>
    <n v="1482339794"/>
    <n v="1479747794"/>
    <b v="0"/>
    <n v="6"/>
    <b v="0"/>
    <s v="theater/plays"/>
    <n v="8.8999999999999996E-2"/>
    <n v="222.5"/>
    <s v="theater"/>
    <s v="plays"/>
  </r>
  <r>
    <s v="Theatre Memoire"/>
    <s v="Theatre Memoire are a High Wycombe based theatre company. Performing plays about multi-culturalism and interconectedness."/>
    <n v="250"/>
    <n v="0"/>
    <x v="2"/>
    <s v="GB"/>
    <s v="GBP"/>
    <d v="2016-12-28T18:54:02"/>
    <x v="4078"/>
    <n v="1485543242"/>
    <n v="1482951242"/>
    <b v="0"/>
    <n v="0"/>
    <b v="0"/>
    <s v="theater/plays"/>
    <n v="0"/>
    <e v="#DIV/0!"/>
    <s v="theater"/>
    <s v="plays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5-20T22:32:01"/>
    <x v="4079"/>
    <n v="1466375521"/>
    <n v="1463783521"/>
    <b v="0"/>
    <n v="1"/>
    <b v="0"/>
    <s v="theater/plays"/>
    <n v="1.6666666666666668E-3"/>
    <n v="5"/>
    <s v="theater"/>
    <s v="plays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d v="2016-05-21T16:45:16"/>
    <x v="4080"/>
    <n v="1465930440"/>
    <n v="1463849116"/>
    <b v="0"/>
    <n v="0"/>
    <b v="0"/>
    <s v="theater/plays"/>
    <n v="0"/>
    <e v="#DIV/0!"/>
    <s v="theater"/>
    <s v="plays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2-06T13:57:05"/>
    <x v="4081"/>
    <n v="1425819425"/>
    <n v="1423231025"/>
    <b v="0"/>
    <n v="12"/>
    <b v="0"/>
    <s v="theater/plays"/>
    <n v="0.15737410071942445"/>
    <n v="29.17"/>
    <s v="theater"/>
    <s v="plays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0-30T04:32:33"/>
    <x v="4082"/>
    <n v="1447542000"/>
    <n v="1446179553"/>
    <b v="0"/>
    <n v="2"/>
    <b v="0"/>
    <s v="theater/plays"/>
    <n v="0.02"/>
    <n v="1.5"/>
    <s v="theater"/>
    <s v="plays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5-12-15T18:16:56"/>
    <x v="4083"/>
    <n v="1452795416"/>
    <n v="1450203416"/>
    <b v="0"/>
    <n v="6"/>
    <b v="0"/>
    <s v="theater/plays"/>
    <n v="0.21685714285714286"/>
    <n v="126.5"/>
    <s v="theater"/>
    <s v="plays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09-09T10:28:26"/>
    <x v="4084"/>
    <n v="1476008906"/>
    <n v="1473416906"/>
    <b v="0"/>
    <n v="1"/>
    <b v="0"/>
    <s v="theater/plays"/>
    <n v="3.3333333333333335E-3"/>
    <n v="10"/>
    <s v="theater"/>
    <s v="plays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2-23T14:29:35"/>
    <x v="4085"/>
    <n v="1427169540"/>
    <n v="1424701775"/>
    <b v="0"/>
    <n v="1"/>
    <b v="0"/>
    <s v="theater/plays"/>
    <n v="2.8571428571428571E-3"/>
    <n v="10"/>
    <s v="theater"/>
    <s v="plays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0-27T22:34:59"/>
    <x v="4086"/>
    <n v="1448078400"/>
    <n v="1445985299"/>
    <b v="0"/>
    <n v="5"/>
    <b v="0"/>
    <s v="theater/plays"/>
    <n v="4.7E-2"/>
    <n v="9.4"/>
    <s v="theater"/>
    <s v="plays"/>
  </r>
  <r>
    <s v="Stage Production &quot;The Nail Shop&quot;"/>
    <s v="Comedy Stage Play"/>
    <n v="9600"/>
    <n v="0"/>
    <x v="2"/>
    <s v="US"/>
    <s v="USD"/>
    <d v="2016-06-17T17:49:46"/>
    <x v="4087"/>
    <n v="1468777786"/>
    <n v="1466185786"/>
    <b v="0"/>
    <n v="0"/>
    <b v="0"/>
    <s v="theater/plays"/>
    <n v="0"/>
    <e v="#DIV/0!"/>
    <s v="theater"/>
    <s v="plays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4-12-17T14:42:04"/>
    <x v="4088"/>
    <n v="1421403960"/>
    <n v="1418827324"/>
    <b v="0"/>
    <n v="3"/>
    <b v="0"/>
    <s v="theater/plays"/>
    <n v="0.108"/>
    <n v="72"/>
    <s v="theater"/>
    <s v="plays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4-28T17:34:48"/>
    <x v="4089"/>
    <n v="1433093700"/>
    <n v="1430242488"/>
    <b v="0"/>
    <n v="8"/>
    <b v="0"/>
    <s v="theater/plays"/>
    <n v="4.8000000000000001E-2"/>
    <n v="30"/>
    <s v="theater"/>
    <s v="plays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7-24T16:08:57"/>
    <x v="4090"/>
    <n v="1438959600"/>
    <n v="1437754137"/>
    <b v="0"/>
    <n v="3"/>
    <b v="0"/>
    <s v="theater/plays"/>
    <n v="3.2000000000000001E-2"/>
    <n v="10.67"/>
    <s v="theater"/>
    <s v="plays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4-12-17T12:09:11"/>
    <x v="4091"/>
    <n v="1421410151"/>
    <n v="1418818151"/>
    <b v="0"/>
    <n v="8"/>
    <b v="0"/>
    <s v="theater/plays"/>
    <n v="0.1275"/>
    <n v="25.5"/>
    <s v="theater"/>
    <s v="plays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d v="2015-02-04T04:40:47"/>
    <x v="4092"/>
    <n v="1428205247"/>
    <n v="1423024847"/>
    <b v="0"/>
    <n v="1"/>
    <b v="0"/>
    <s v="theater/plays"/>
    <n v="1.8181818181818181E-4"/>
    <n v="20"/>
    <s v="theater"/>
    <s v="plays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6-23T19:34:53"/>
    <x v="4093"/>
    <n v="1440272093"/>
    <n v="1435088093"/>
    <b v="0"/>
    <n v="4"/>
    <b v="0"/>
    <s v="theater/plays"/>
    <n v="2.4E-2"/>
    <n v="15"/>
    <s v="theater"/>
    <s v="plays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09-08T02:05:00"/>
    <x v="4094"/>
    <n v="1413953940"/>
    <n v="1410141900"/>
    <b v="0"/>
    <n v="8"/>
    <b v="0"/>
    <s v="theater/plays"/>
    <n v="0.36499999999999999"/>
    <n v="91.25"/>
    <s v="theater"/>
    <s v="plays"/>
  </r>
  <r>
    <s v="LOPE ENAMORADO"/>
    <s v="Proyecto teatral dirigido por MartÃ­n Acosta que habla y reflexiona sobre el amor y su naturaleza."/>
    <n v="30000"/>
    <n v="800"/>
    <x v="2"/>
    <s v="MX"/>
    <s v="MXN"/>
    <d v="2016-11-19T00:45:50"/>
    <x v="4095"/>
    <n v="1482108350"/>
    <n v="1479516350"/>
    <b v="0"/>
    <n v="1"/>
    <b v="0"/>
    <s v="theater/plays"/>
    <n v="2.6666666666666668E-2"/>
    <n v="800"/>
    <s v="theater"/>
    <s v="plays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1-15T12:43:39"/>
    <x v="4096"/>
    <n v="1488271860"/>
    <n v="1484484219"/>
    <b v="0"/>
    <n v="5"/>
    <b v="0"/>
    <s v="theater/plays"/>
    <n v="0.11428571428571428"/>
    <n v="80"/>
    <s v="theater"/>
    <s v="plays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5-12-06T19:47:17"/>
    <x v="4097"/>
    <n v="1454284500"/>
    <n v="1449431237"/>
    <b v="0"/>
    <n v="0"/>
    <b v="0"/>
    <s v="theater/plays"/>
    <n v="0"/>
    <e v="#DIV/0!"/>
    <s v="theater"/>
    <s v="plays"/>
  </r>
  <r>
    <s v="Life is simple"/>
    <s v="Community Youth play, written by and performed by the youth about finding joy in the simple things in life"/>
    <n v="75000"/>
    <n v="0"/>
    <x v="2"/>
    <s v="US"/>
    <s v="USD"/>
    <d v="2016-05-05T17:19:57"/>
    <x v="4098"/>
    <n v="1465060797"/>
    <n v="1462468797"/>
    <b v="0"/>
    <n v="0"/>
    <b v="0"/>
    <s v="theater/plays"/>
    <n v="0"/>
    <e v="#DIV/0!"/>
    <s v="theater"/>
    <s v="plays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7-19T20:24:33"/>
    <x v="4099"/>
    <n v="1472847873"/>
    <n v="1468959873"/>
    <b v="0"/>
    <n v="1"/>
    <b v="0"/>
    <s v="theater/plays"/>
    <n v="1.1111111111111112E-2"/>
    <n v="50"/>
    <s v="theater"/>
    <s v="plays"/>
  </r>
  <r>
    <s v="America is at the Mall: A Play in Three Acts"/>
    <s v="How does war change a family?  A peek into one family's kitchen as their soldier fights in Iraq."/>
    <n v="270"/>
    <n v="0"/>
    <x v="2"/>
    <s v="US"/>
    <s v="USD"/>
    <d v="2014-10-15T02:59:50"/>
    <x v="4100"/>
    <n v="1414205990"/>
    <n v="1413341990"/>
    <b v="0"/>
    <n v="0"/>
    <b v="0"/>
    <s v="theater/plays"/>
    <n v="0"/>
    <e v="#DIV/0!"/>
    <s v="theater"/>
    <s v="plays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6-12-26T21:41:22"/>
    <x v="4101"/>
    <n v="1485380482"/>
    <n v="1482788482"/>
    <b v="0"/>
    <n v="0"/>
    <b v="0"/>
    <s v="theater/plays"/>
    <n v="0"/>
    <e v="#DIV/0!"/>
    <s v="theater"/>
    <s v="plays"/>
  </r>
  <r>
    <s v="4th Wall Theatre Project"/>
    <s v="Local Community theater to get up and running in the Idaho Falls area. Something new, something different!"/>
    <n v="500"/>
    <n v="137"/>
    <x v="2"/>
    <s v="US"/>
    <s v="USD"/>
    <d v="2016-04-15T20:21:13"/>
    <x v="4102"/>
    <n v="1463343673"/>
    <n v="1460751673"/>
    <b v="0"/>
    <n v="6"/>
    <b v="0"/>
    <s v="theater/plays"/>
    <n v="0.27400000000000002"/>
    <n v="22.83"/>
    <s v="theater"/>
    <s v="plays"/>
  </r>
  <r>
    <s v="Weather Men"/>
    <s v="Weather Men is a play, written by Nathan Black.  A comedy/drama that explores the question of 'why people stay together?'"/>
    <n v="1000"/>
    <n v="100"/>
    <x v="2"/>
    <s v="US"/>
    <s v="USD"/>
    <d v="2015-07-03T19:59:26"/>
    <x v="4103"/>
    <n v="1440613920"/>
    <n v="1435953566"/>
    <b v="0"/>
    <n v="6"/>
    <b v="0"/>
    <s v="theater/plays"/>
    <n v="0.1"/>
    <n v="16.670000000000002"/>
    <s v="theater"/>
    <s v="plays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09-27T06:40:34"/>
    <x v="4104"/>
    <n v="1477550434"/>
    <n v="1474958434"/>
    <b v="0"/>
    <n v="14"/>
    <b v="0"/>
    <s v="theater/plays"/>
    <n v="0.21366666666666667"/>
    <n v="45.79"/>
    <s v="theater"/>
    <s v="plays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1-23T00:15:09"/>
    <x v="4105"/>
    <n v="1482711309"/>
    <n v="1479860109"/>
    <b v="0"/>
    <n v="6"/>
    <b v="0"/>
    <s v="theater/plays"/>
    <n v="6.9696969696969702E-2"/>
    <n v="383.33"/>
    <s v="theater"/>
    <s v="plays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2-18T01:11:06"/>
    <x v="4106"/>
    <n v="1427936400"/>
    <n v="1424221866"/>
    <b v="0"/>
    <n v="33"/>
    <b v="0"/>
    <s v="theater/plays"/>
    <n v="0.70599999999999996"/>
    <n v="106.97"/>
    <s v="theater"/>
    <s v="plays"/>
  </r>
  <r>
    <s v="Sacrifice"/>
    <s v="A new dramatic comedy dealing with a father's unwillingness to let go of his past causes major problems for the future of his daughter."/>
    <n v="2000"/>
    <n v="41"/>
    <x v="2"/>
    <s v="US"/>
    <s v="USD"/>
    <d v="2014-09-01T22:00:01"/>
    <x v="4107"/>
    <n v="1411596001"/>
    <n v="1409608801"/>
    <b v="0"/>
    <n v="4"/>
    <b v="0"/>
    <s v="theater/plays"/>
    <n v="2.0500000000000001E-2"/>
    <n v="10.25"/>
    <s v="theater"/>
    <s v="plays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2-01T00:45:37"/>
    <x v="4108"/>
    <n v="1488517200"/>
    <n v="1485909937"/>
    <b v="0"/>
    <n v="1"/>
    <b v="0"/>
    <s v="theater/plays"/>
    <n v="1.9666666666666666E-2"/>
    <n v="59"/>
    <s v="theater"/>
    <s v="plays"/>
  </r>
  <r>
    <s v="Jack the Lad"/>
    <s v="Jack the Lad - a new play that explores how far the boundaries of friendship will stretch when morality and loyalties clash."/>
    <n v="500"/>
    <n v="0"/>
    <x v="2"/>
    <s v="GB"/>
    <s v="GBP"/>
    <d v="2015-10-30T12:56:44"/>
    <x v="4109"/>
    <n v="1448805404"/>
    <n v="1446209804"/>
    <b v="0"/>
    <n v="0"/>
    <b v="0"/>
    <s v="theater/plays"/>
    <n v="0"/>
    <e v="#DIV/0!"/>
    <s v="theater"/>
    <s v="plays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5-22T15:02:31"/>
    <x v="4110"/>
    <n v="1469113351"/>
    <n v="1463929351"/>
    <b v="0"/>
    <n v="6"/>
    <b v="0"/>
    <s v="theater/plays"/>
    <n v="0.28666666666666668"/>
    <n v="14.33"/>
    <s v="theater"/>
    <s v="plays"/>
  </r>
  <r>
    <s v="REBORN IN LOVE"/>
    <s v="REBORN IN LOVE is the sequel to REBORN FROM ABOVE: A Tale of Eternal Love.  This is part two, of a One-Act play series."/>
    <n v="3000"/>
    <n v="94"/>
    <x v="2"/>
    <s v="US"/>
    <s v="USD"/>
    <d v="2015-01-25T03:15:40"/>
    <x v="4111"/>
    <n v="1424747740"/>
    <n v="1422155740"/>
    <b v="0"/>
    <n v="6"/>
    <b v="0"/>
    <s v="theater/plays"/>
    <n v="3.1333333333333331E-2"/>
    <n v="15.67"/>
    <s v="theater"/>
    <s v="plays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1-31T22:43:06"/>
    <x v="4112"/>
    <n v="1456617600"/>
    <n v="1454280186"/>
    <b v="0"/>
    <n v="1"/>
    <b v="0"/>
    <s v="theater/plays"/>
    <n v="4.0000000000000002E-4"/>
    <n v="1"/>
    <s v="theater"/>
    <s v="plays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5-12-20T13:45:23"/>
    <x v="4113"/>
    <n v="1452234840"/>
    <n v="1450619123"/>
    <b v="0"/>
    <n v="3"/>
    <b v="0"/>
    <s v="theater/plays"/>
    <n v="2E-3"/>
    <n v="1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AEBF6-71A8-4141-9F19-C38F45575B4E}" name="PivotTable1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50A59-FA85-4CC8-99DF-8B919CFC391E}" name="PivotTable1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205D34-751F-4176-872E-4E7589833B59}" name="PivotTable17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/>
  <pivotFields count="21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6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E6B06-18CF-4F3C-9630-5B3C8CDCD3B1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I14" firstHeaderRow="0" firstDataRow="1" firstDataCol="1"/>
  <pivotFields count="25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showAll="0">
      <items count="13">
        <item x="4"/>
        <item x="1"/>
        <item x="6"/>
        <item x="8"/>
        <item x="9"/>
        <item x="5"/>
        <item x="7"/>
        <item x="3"/>
        <item x="11"/>
        <item x="0"/>
        <item x="10"/>
        <item x="2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Successful" fld="21" baseField="0" baseItem="0"/>
    <dataField name="Sum of Failed" fld="22" baseField="0" baseItem="0"/>
    <dataField name="Sum of Canceled" fld="23" baseField="0" baseItem="0"/>
    <dataField name="Sum of Total" fld="24" baseField="0" baseItem="0"/>
    <dataField name="Count of Successful2" fld="21" subtotal="count" baseField="20" baseItem="6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Failed2" fld="22" baseField="2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Canceled2" fld="23" baseField="2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Total2" fld="24" baseField="2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115"/>
  <sheetViews>
    <sheetView topLeftCell="C1" zoomScale="60" zoomScaleNormal="60" workbookViewId="0">
      <selection activeCell="Y3870" sqref="Y3870"/>
    </sheetView>
  </sheetViews>
  <sheetFormatPr defaultRowHeight="15" customHeight="1" x14ac:dyDescent="0.25"/>
  <cols>
    <col min="2" max="2" width="39.42578125" style="3" customWidth="1"/>
    <col min="3" max="3" width="40.28515625" style="3" customWidth="1"/>
    <col min="5" max="5" width="16.42578125" customWidth="1"/>
    <col min="6" max="6" width="21.28515625" customWidth="1"/>
    <col min="7" max="8" width="10.5703125" customWidth="1"/>
    <col min="9" max="9" width="21.28515625" customWidth="1"/>
    <col min="10" max="10" width="24.42578125" customWidth="1"/>
    <col min="11" max="11" width="24.140625" customWidth="1"/>
    <col min="12" max="12" width="21.28515625" customWidth="1"/>
    <col min="13" max="15" width="10.5703125" customWidth="1"/>
    <col min="16" max="16" width="8.7109375" customWidth="1"/>
    <col min="17" max="17" width="23.7109375" customWidth="1"/>
    <col min="18" max="18" width="23" customWidth="1"/>
    <col min="19" max="19" width="13.42578125" customWidth="1"/>
    <col min="20" max="20" width="17.28515625" customWidth="1"/>
    <col min="21" max="21" width="22.7109375" customWidth="1"/>
    <col min="22" max="22" width="24" bestFit="1" customWidth="1"/>
    <col min="23" max="23" width="17.7109375" bestFit="1" customWidth="1"/>
    <col min="24" max="24" width="21.85546875" bestFit="1" customWidth="1"/>
  </cols>
  <sheetData>
    <row r="1" spans="1:25" ht="1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8368</v>
      </c>
      <c r="J1" s="1" t="s">
        <v>8355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8369</v>
      </c>
      <c r="T1" s="1" t="s">
        <v>8308</v>
      </c>
      <c r="U1" s="1" t="s">
        <v>8370</v>
      </c>
      <c r="V1" s="1" t="s">
        <v>8383</v>
      </c>
      <c r="W1" s="1" t="s">
        <v>8384</v>
      </c>
      <c r="X1" s="1" t="s">
        <v>8385</v>
      </c>
      <c r="Y1" s="1" t="s">
        <v>8386</v>
      </c>
    </row>
    <row r="2" spans="1:25" ht="1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0">
        <f>(((L2/60)/60)/24)+DATE(1970,1,1)</f>
        <v>42177.007071759261</v>
      </c>
      <c r="J2" s="11">
        <f>(((L2/60)/60)/24)+DATE(1970,1,1)</f>
        <v>42177.007071759261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ROUND(E2/N2,2)</f>
        <v>63.92</v>
      </c>
      <c r="S2" t="str">
        <f t="shared" ref="S2" si="0">LEFT(P2,FIND("/",P2,1)-1)</f>
        <v>film &amp; video</v>
      </c>
      <c r="T2" t="str">
        <f>MID(P2,FIND("/",P2,1)+1,LEN(P2))</f>
        <v>television</v>
      </c>
      <c r="U2" t="str">
        <f t="shared" ref="U2" si="1">IF(D2&lt;1000,"Less than 1000",
IF(D2&lt;5000,"1000 to 4999",
IF(D2 &lt; 10000,"5000 to 9999",
IF(D2&lt;15000,"10000 to 14999",
IF(D2&lt;20000,"15000 to 19999",
IF(D2&lt;25000,"20000 to 24999",
IF(D2&lt;30000,"25000 to 29999",
IF(D2&lt;35000,"30000 to 34999",
IF(D2&lt;40000,"35000 to 39999",
IF(D2&lt;45000,"40000 to 44999",IF(D2&lt;50000,"45000 to 49999","Greater than 50000")))))))))))</f>
        <v>5000 to 9999</v>
      </c>
      <c r="V2">
        <f>COUNTIF(F2,"successful")</f>
        <v>1</v>
      </c>
      <c r="W2">
        <f>COUNTIF(F2,"Failed")</f>
        <v>0</v>
      </c>
      <c r="X2">
        <f>COUNTIF(F2,"Canceled")</f>
        <v>0</v>
      </c>
      <c r="Y2">
        <f>COUNTIF(F2,"Successful")+ COUNTIF(F2,"Failed") + COUNTIF(F2,"Canceled")</f>
        <v>1</v>
      </c>
    </row>
    <row r="3" spans="1:25" ht="15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0">
        <f t="shared" ref="I3:I66" si="2">(((L3/60)/60)/24)+DATE(1970,1,1)</f>
        <v>42766.600497685184</v>
      </c>
      <c r="J3" s="11">
        <f t="shared" ref="J3:J66" si="3">(((L3/60)/60)/24)+DATE(1970,1,1)</f>
        <v>42766.600497685184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4">E3/D3</f>
        <v>1.4260827250608272</v>
      </c>
      <c r="R3">
        <f t="shared" ref="R3:R66" si="5">ROUND(E3/N3,2)</f>
        <v>185.48</v>
      </c>
      <c r="S3" t="str">
        <f>LEFT(P3,FIND("/",P3,1)-1)</f>
        <v>film &amp; video</v>
      </c>
      <c r="T3" t="str">
        <f t="shared" ref="T3:T66" si="6">MID(P3,FIND("/",P3,1)+1,LEN(P3))</f>
        <v>television</v>
      </c>
      <c r="U3" t="str">
        <f>IF(D3&lt;1000,"Less than 1000",
IF(D3&lt;5000,"1000 to 4999",
IF(D3 &lt; 10000,"5000 to 9999",
IF(D3&lt;15000,"10000 to 14999",
IF(D3&lt;20000,"15000 to 19999",
IF(D3&lt;25000,"20000 to 24999",
IF(D3&lt;30000,"25000 to 29999",
IF(D3&lt;35000,"30000 to 34999",
IF(D3&lt;40000,"35000 to 39999",
IF(D3&lt;45000,"40000 to 44999",IF(D3&lt;50000,"45000 to 49999","Greater than 50000")))))))))))</f>
        <v>10000 to 14999</v>
      </c>
      <c r="V3">
        <f t="shared" ref="V3:V66" si="7">COUNTIF(F3,"successful")</f>
        <v>1</v>
      </c>
      <c r="W3">
        <f t="shared" ref="W3:W66" si="8">COUNTIF(F3,"Failed")</f>
        <v>0</v>
      </c>
      <c r="X3">
        <f t="shared" ref="X3:X66" si="9">COUNTIF(F3,"Canceled")</f>
        <v>0</v>
      </c>
      <c r="Y3">
        <f t="shared" ref="Y3:Y66" si="10">COUNTIF(F3,"Successful")+ COUNTIF(F3,"Failed") + COUNTIF(F3,"Canceled")</f>
        <v>1</v>
      </c>
    </row>
    <row r="4" spans="1:25" ht="15" customHeigh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0">
        <f t="shared" si="2"/>
        <v>42405.702349537038</v>
      </c>
      <c r="J4" s="11">
        <f t="shared" si="3"/>
        <v>42405.702349537038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5">
        <f t="shared" si="4"/>
        <v>1.05</v>
      </c>
      <c r="R4">
        <f t="shared" si="5"/>
        <v>15</v>
      </c>
      <c r="S4" t="str">
        <f t="shared" ref="S4:S67" si="11">LEFT(P4,FIND("/",P4,1)-1)</f>
        <v>film &amp; video</v>
      </c>
      <c r="T4" t="str">
        <f t="shared" si="6"/>
        <v>television</v>
      </c>
      <c r="U4" t="str">
        <f t="shared" ref="U4:U67" si="12">IF(D4&lt;1000,"Less than 1000",
IF(D4&lt;5000,"1000 to 4999",
IF(D4 &lt; 10000,"5000 to 9999",
IF(D4&lt;15000,"10000 to 14999",
IF(D4&lt;20000,"15000 to 19999",
IF(D4&lt;25000,"20000 to 24999",
IF(D4&lt;30000,"25000 to 29999",
IF(D4&lt;35000,"30000 to 34999",
IF(D4&lt;40000,"35000 to 39999",
IF(D4&lt;45000,"40000 to 44999",IF(D4&lt;50000,"45000 to 49999","Greater than 50000")))))))))))</f>
        <v>Less than 1000</v>
      </c>
      <c r="V4">
        <f t="shared" si="7"/>
        <v>1</v>
      </c>
      <c r="W4">
        <f t="shared" si="8"/>
        <v>0</v>
      </c>
      <c r="X4">
        <f t="shared" si="9"/>
        <v>0</v>
      </c>
      <c r="Y4">
        <f t="shared" si="10"/>
        <v>1</v>
      </c>
    </row>
    <row r="5" spans="1:25" ht="15" customHeigh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0">
        <f t="shared" si="2"/>
        <v>41828.515127314815</v>
      </c>
      <c r="J5" s="11">
        <f t="shared" si="3"/>
        <v>41828.515127314815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5">
        <f t="shared" si="4"/>
        <v>1.0389999999999999</v>
      </c>
      <c r="R5">
        <f t="shared" si="5"/>
        <v>69.27</v>
      </c>
      <c r="S5" t="str">
        <f t="shared" si="11"/>
        <v>film &amp; video</v>
      </c>
      <c r="T5" t="str">
        <f t="shared" si="6"/>
        <v>television</v>
      </c>
      <c r="U5" t="str">
        <f t="shared" si="12"/>
        <v>10000 to 14999</v>
      </c>
      <c r="V5">
        <f t="shared" si="7"/>
        <v>1</v>
      </c>
      <c r="W5">
        <f t="shared" si="8"/>
        <v>0</v>
      </c>
      <c r="X5">
        <f t="shared" si="9"/>
        <v>0</v>
      </c>
      <c r="Y5">
        <f t="shared" si="10"/>
        <v>1</v>
      </c>
    </row>
    <row r="6" spans="1:25" ht="15" customHeigh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0">
        <f t="shared" si="2"/>
        <v>42327.834247685183</v>
      </c>
      <c r="J6" s="11">
        <f t="shared" si="3"/>
        <v>42327.834247685183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5">
        <f t="shared" si="4"/>
        <v>1.2299154545454545</v>
      </c>
      <c r="R6">
        <f t="shared" si="5"/>
        <v>190.55</v>
      </c>
      <c r="S6" t="str">
        <f t="shared" si="11"/>
        <v>film &amp; video</v>
      </c>
      <c r="T6" t="str">
        <f t="shared" si="6"/>
        <v>television</v>
      </c>
      <c r="U6" t="str">
        <f t="shared" si="12"/>
        <v>40000 to 44999</v>
      </c>
      <c r="V6">
        <f t="shared" si="7"/>
        <v>1</v>
      </c>
      <c r="W6">
        <f t="shared" si="8"/>
        <v>0</v>
      </c>
      <c r="X6">
        <f t="shared" si="9"/>
        <v>0</v>
      </c>
      <c r="Y6">
        <f t="shared" si="10"/>
        <v>1</v>
      </c>
    </row>
    <row r="7" spans="1:25" ht="15" customHeight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0">
        <f t="shared" si="2"/>
        <v>42563.932951388888</v>
      </c>
      <c r="J7" s="11">
        <f t="shared" si="3"/>
        <v>42563.932951388888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5">
        <f t="shared" si="4"/>
        <v>1.0977744436109027</v>
      </c>
      <c r="R7">
        <f t="shared" si="5"/>
        <v>93.4</v>
      </c>
      <c r="S7" t="str">
        <f t="shared" si="11"/>
        <v>film &amp; video</v>
      </c>
      <c r="T7" t="str">
        <f t="shared" si="6"/>
        <v>television</v>
      </c>
      <c r="U7" t="str">
        <f t="shared" si="12"/>
        <v>1000 to 4999</v>
      </c>
      <c r="V7">
        <f t="shared" si="7"/>
        <v>1</v>
      </c>
      <c r="W7">
        <f t="shared" si="8"/>
        <v>0</v>
      </c>
      <c r="X7">
        <f t="shared" si="9"/>
        <v>0</v>
      </c>
      <c r="Y7">
        <f t="shared" si="10"/>
        <v>1</v>
      </c>
    </row>
    <row r="8" spans="1:25" ht="15" customHeigh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0">
        <f t="shared" si="2"/>
        <v>41794.072337962964</v>
      </c>
      <c r="J8" s="11">
        <f t="shared" si="3"/>
        <v>41794.072337962964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5">
        <f t="shared" si="4"/>
        <v>1.064875</v>
      </c>
      <c r="R8">
        <f t="shared" si="5"/>
        <v>146.88</v>
      </c>
      <c r="S8" t="str">
        <f t="shared" si="11"/>
        <v>film &amp; video</v>
      </c>
      <c r="T8" t="str">
        <f t="shared" si="6"/>
        <v>television</v>
      </c>
      <c r="U8" t="str">
        <f t="shared" si="12"/>
        <v>5000 to 9999</v>
      </c>
      <c r="V8">
        <f t="shared" si="7"/>
        <v>1</v>
      </c>
      <c r="W8">
        <f t="shared" si="8"/>
        <v>0</v>
      </c>
      <c r="X8">
        <f t="shared" si="9"/>
        <v>0</v>
      </c>
      <c r="Y8">
        <f t="shared" si="10"/>
        <v>1</v>
      </c>
    </row>
    <row r="9" spans="1:25" ht="15" customHeigh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0">
        <f t="shared" si="2"/>
        <v>42516.047071759262</v>
      </c>
      <c r="J9" s="11">
        <f t="shared" si="3"/>
        <v>42516.047071759262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5">
        <f t="shared" si="4"/>
        <v>1.0122222222222221</v>
      </c>
      <c r="R9">
        <f t="shared" si="5"/>
        <v>159.82</v>
      </c>
      <c r="S9" t="str">
        <f t="shared" si="11"/>
        <v>film &amp; video</v>
      </c>
      <c r="T9" t="str">
        <f t="shared" si="6"/>
        <v>television</v>
      </c>
      <c r="U9" t="str">
        <f t="shared" si="12"/>
        <v>5000 to 9999</v>
      </c>
      <c r="V9">
        <f t="shared" si="7"/>
        <v>1</v>
      </c>
      <c r="W9">
        <f t="shared" si="8"/>
        <v>0</v>
      </c>
      <c r="X9">
        <f t="shared" si="9"/>
        <v>0</v>
      </c>
      <c r="Y9">
        <f t="shared" si="10"/>
        <v>1</v>
      </c>
    </row>
    <row r="10" spans="1:25" ht="15" customHeight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0">
        <f t="shared" si="2"/>
        <v>42468.94458333333</v>
      </c>
      <c r="J10" s="11">
        <f t="shared" si="3"/>
        <v>42468.94458333333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5">
        <f t="shared" si="4"/>
        <v>1.0004342857142856</v>
      </c>
      <c r="R10">
        <f t="shared" si="5"/>
        <v>291.79000000000002</v>
      </c>
      <c r="S10" t="str">
        <f t="shared" si="11"/>
        <v>film &amp; video</v>
      </c>
      <c r="T10" t="str">
        <f t="shared" si="6"/>
        <v>television</v>
      </c>
      <c r="U10" t="str">
        <f t="shared" si="12"/>
        <v>1000 to 4999</v>
      </c>
      <c r="V10">
        <f t="shared" si="7"/>
        <v>1</v>
      </c>
      <c r="W10">
        <f t="shared" si="8"/>
        <v>0</v>
      </c>
      <c r="X10">
        <f t="shared" si="9"/>
        <v>0</v>
      </c>
      <c r="Y10">
        <f t="shared" si="10"/>
        <v>1</v>
      </c>
    </row>
    <row r="11" spans="1:25" ht="15" customHeigh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0">
        <f t="shared" si="2"/>
        <v>42447.103518518517</v>
      </c>
      <c r="J11" s="11">
        <f t="shared" si="3"/>
        <v>42447.103518518517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5">
        <f t="shared" si="4"/>
        <v>1.2599800000000001</v>
      </c>
      <c r="R11">
        <f t="shared" si="5"/>
        <v>31.5</v>
      </c>
      <c r="S11" t="str">
        <f t="shared" si="11"/>
        <v>film &amp; video</v>
      </c>
      <c r="T11" t="str">
        <f t="shared" si="6"/>
        <v>television</v>
      </c>
      <c r="U11" t="str">
        <f t="shared" si="12"/>
        <v>Less than 1000</v>
      </c>
      <c r="V11">
        <f t="shared" si="7"/>
        <v>1</v>
      </c>
      <c r="W11">
        <f t="shared" si="8"/>
        <v>0</v>
      </c>
      <c r="X11">
        <f t="shared" si="9"/>
        <v>0</v>
      </c>
      <c r="Y11">
        <f t="shared" si="10"/>
        <v>1</v>
      </c>
    </row>
    <row r="12" spans="1:25" ht="15" customHeight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0">
        <f t="shared" si="2"/>
        <v>41780.068043981482</v>
      </c>
      <c r="J12" s="11">
        <f t="shared" si="3"/>
        <v>41780.068043981482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5">
        <f t="shared" si="4"/>
        <v>1.0049999999999999</v>
      </c>
      <c r="R12">
        <f t="shared" si="5"/>
        <v>158.68</v>
      </c>
      <c r="S12" t="str">
        <f t="shared" si="11"/>
        <v>film &amp; video</v>
      </c>
      <c r="T12" t="str">
        <f t="shared" si="6"/>
        <v>television</v>
      </c>
      <c r="U12" t="str">
        <f t="shared" si="12"/>
        <v>1000 to 4999</v>
      </c>
      <c r="V12">
        <f t="shared" si="7"/>
        <v>1</v>
      </c>
      <c r="W12">
        <f t="shared" si="8"/>
        <v>0</v>
      </c>
      <c r="X12">
        <f t="shared" si="9"/>
        <v>0</v>
      </c>
      <c r="Y12">
        <f t="shared" si="10"/>
        <v>1</v>
      </c>
    </row>
    <row r="13" spans="1:25" ht="15" customHeight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0">
        <f t="shared" si="2"/>
        <v>42572.778495370367</v>
      </c>
      <c r="J13" s="11">
        <f t="shared" si="3"/>
        <v>42572.778495370367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5">
        <f t="shared" si="4"/>
        <v>1.2050000000000001</v>
      </c>
      <c r="R13">
        <f t="shared" si="5"/>
        <v>80.33</v>
      </c>
      <c r="S13" t="str">
        <f t="shared" si="11"/>
        <v>film &amp; video</v>
      </c>
      <c r="T13" t="str">
        <f t="shared" si="6"/>
        <v>television</v>
      </c>
      <c r="U13" t="str">
        <f t="shared" si="12"/>
        <v>5000 to 9999</v>
      </c>
      <c r="V13">
        <f t="shared" si="7"/>
        <v>1</v>
      </c>
      <c r="W13">
        <f t="shared" si="8"/>
        <v>0</v>
      </c>
      <c r="X13">
        <f t="shared" si="9"/>
        <v>0</v>
      </c>
      <c r="Y13">
        <f t="shared" si="10"/>
        <v>1</v>
      </c>
    </row>
    <row r="14" spans="1:25" ht="15" customHeight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0">
        <f t="shared" si="2"/>
        <v>41791.713252314818</v>
      </c>
      <c r="J14" s="11">
        <f t="shared" si="3"/>
        <v>41791.713252314818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5">
        <f t="shared" si="4"/>
        <v>1.6529333333333334</v>
      </c>
      <c r="R14">
        <f t="shared" si="5"/>
        <v>59.96</v>
      </c>
      <c r="S14" t="str">
        <f t="shared" si="11"/>
        <v>film &amp; video</v>
      </c>
      <c r="T14" t="str">
        <f t="shared" si="6"/>
        <v>television</v>
      </c>
      <c r="U14" t="str">
        <f t="shared" si="12"/>
        <v>30000 to 34999</v>
      </c>
      <c r="V14">
        <f t="shared" si="7"/>
        <v>1</v>
      </c>
      <c r="W14">
        <f t="shared" si="8"/>
        <v>0</v>
      </c>
      <c r="X14">
        <f t="shared" si="9"/>
        <v>0</v>
      </c>
      <c r="Y14">
        <f t="shared" si="10"/>
        <v>1</v>
      </c>
    </row>
    <row r="15" spans="1:25" ht="15" customHeight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0">
        <f t="shared" si="2"/>
        <v>42508.677187499998</v>
      </c>
      <c r="J15" s="11">
        <f t="shared" si="3"/>
        <v>42508.677187499998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5">
        <f t="shared" si="4"/>
        <v>1.5997142857142856</v>
      </c>
      <c r="R15">
        <f t="shared" si="5"/>
        <v>109.78</v>
      </c>
      <c r="S15" t="str">
        <f t="shared" si="11"/>
        <v>film &amp; video</v>
      </c>
      <c r="T15" t="str">
        <f t="shared" si="6"/>
        <v>television</v>
      </c>
      <c r="U15" t="str">
        <f t="shared" si="12"/>
        <v>1000 to 4999</v>
      </c>
      <c r="V15">
        <f t="shared" si="7"/>
        <v>1</v>
      </c>
      <c r="W15">
        <f t="shared" si="8"/>
        <v>0</v>
      </c>
      <c r="X15">
        <f t="shared" si="9"/>
        <v>0</v>
      </c>
      <c r="Y15">
        <f t="shared" si="10"/>
        <v>1</v>
      </c>
    </row>
    <row r="16" spans="1:25" ht="15" customHeight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0">
        <f t="shared" si="2"/>
        <v>41808.02648148148</v>
      </c>
      <c r="J16" s="11">
        <f t="shared" si="3"/>
        <v>41808.02648148148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5">
        <f t="shared" si="4"/>
        <v>1.0093333333333334</v>
      </c>
      <c r="R16">
        <f t="shared" si="5"/>
        <v>147.71</v>
      </c>
      <c r="S16" t="str">
        <f t="shared" si="11"/>
        <v>film &amp; video</v>
      </c>
      <c r="T16" t="str">
        <f t="shared" si="6"/>
        <v>television</v>
      </c>
      <c r="U16" t="str">
        <f t="shared" si="12"/>
        <v>5000 to 9999</v>
      </c>
      <c r="V16">
        <f t="shared" si="7"/>
        <v>1</v>
      </c>
      <c r="W16">
        <f t="shared" si="8"/>
        <v>0</v>
      </c>
      <c r="X16">
        <f t="shared" si="9"/>
        <v>0</v>
      </c>
      <c r="Y16">
        <f t="shared" si="10"/>
        <v>1</v>
      </c>
    </row>
    <row r="17" spans="1:25" ht="15" customHeight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0">
        <f t="shared" si="2"/>
        <v>42256.391875000001</v>
      </c>
      <c r="J17" s="11">
        <f t="shared" si="3"/>
        <v>42256.391875000001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5">
        <f t="shared" si="4"/>
        <v>1.0660000000000001</v>
      </c>
      <c r="R17">
        <f t="shared" si="5"/>
        <v>21.76</v>
      </c>
      <c r="S17" t="str">
        <f t="shared" si="11"/>
        <v>film &amp; video</v>
      </c>
      <c r="T17" t="str">
        <f t="shared" si="6"/>
        <v>television</v>
      </c>
      <c r="U17" t="str">
        <f t="shared" si="12"/>
        <v>1000 to 4999</v>
      </c>
      <c r="V17">
        <f t="shared" si="7"/>
        <v>1</v>
      </c>
      <c r="W17">
        <f t="shared" si="8"/>
        <v>0</v>
      </c>
      <c r="X17">
        <f t="shared" si="9"/>
        <v>0</v>
      </c>
      <c r="Y17">
        <f t="shared" si="10"/>
        <v>1</v>
      </c>
    </row>
    <row r="18" spans="1:25" ht="15" customHeight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0">
        <f t="shared" si="2"/>
        <v>41760.796423611115</v>
      </c>
      <c r="J18" s="11">
        <f t="shared" si="3"/>
        <v>41760.796423611115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5">
        <f t="shared" si="4"/>
        <v>1.0024166666666667</v>
      </c>
      <c r="R18">
        <f t="shared" si="5"/>
        <v>171.84</v>
      </c>
      <c r="S18" t="str">
        <f t="shared" si="11"/>
        <v>film &amp; video</v>
      </c>
      <c r="T18" t="str">
        <f t="shared" si="6"/>
        <v>television</v>
      </c>
      <c r="U18" t="str">
        <f t="shared" si="12"/>
        <v>10000 to 14999</v>
      </c>
      <c r="V18">
        <f t="shared" si="7"/>
        <v>1</v>
      </c>
      <c r="W18">
        <f t="shared" si="8"/>
        <v>0</v>
      </c>
      <c r="X18">
        <f t="shared" si="9"/>
        <v>0</v>
      </c>
      <c r="Y18">
        <f t="shared" si="10"/>
        <v>1</v>
      </c>
    </row>
    <row r="19" spans="1:25" ht="15" customHeight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0">
        <f t="shared" si="2"/>
        <v>41917.731736111113</v>
      </c>
      <c r="J19" s="11">
        <f t="shared" si="3"/>
        <v>41917.731736111113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5">
        <f t="shared" si="4"/>
        <v>1.0066666666666666</v>
      </c>
      <c r="R19">
        <f t="shared" si="5"/>
        <v>41.94</v>
      </c>
      <c r="S19" t="str">
        <f t="shared" si="11"/>
        <v>film &amp; video</v>
      </c>
      <c r="T19" t="str">
        <f t="shared" si="6"/>
        <v>television</v>
      </c>
      <c r="U19" t="str">
        <f t="shared" si="12"/>
        <v>1000 to 4999</v>
      </c>
      <c r="V19">
        <f t="shared" si="7"/>
        <v>1</v>
      </c>
      <c r="W19">
        <f t="shared" si="8"/>
        <v>0</v>
      </c>
      <c r="X19">
        <f t="shared" si="9"/>
        <v>0</v>
      </c>
      <c r="Y19">
        <f t="shared" si="10"/>
        <v>1</v>
      </c>
    </row>
    <row r="20" spans="1:25" ht="15" customHeight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0">
        <f t="shared" si="2"/>
        <v>41869.542314814818</v>
      </c>
      <c r="J20" s="11">
        <f t="shared" si="3"/>
        <v>41869.542314814818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5">
        <f t="shared" si="4"/>
        <v>1.0632110000000001</v>
      </c>
      <c r="R20">
        <f t="shared" si="5"/>
        <v>93.26</v>
      </c>
      <c r="S20" t="str">
        <f t="shared" si="11"/>
        <v>film &amp; video</v>
      </c>
      <c r="T20" t="str">
        <f t="shared" si="6"/>
        <v>television</v>
      </c>
      <c r="U20" t="str">
        <f t="shared" si="12"/>
        <v>30000 to 34999</v>
      </c>
      <c r="V20">
        <f t="shared" si="7"/>
        <v>1</v>
      </c>
      <c r="W20">
        <f t="shared" si="8"/>
        <v>0</v>
      </c>
      <c r="X20">
        <f t="shared" si="9"/>
        <v>0</v>
      </c>
      <c r="Y20">
        <f t="shared" si="10"/>
        <v>1</v>
      </c>
    </row>
    <row r="21" spans="1:25" ht="15" customHeight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0">
        <f t="shared" si="2"/>
        <v>42175.816365740742</v>
      </c>
      <c r="J21" s="11">
        <f t="shared" si="3"/>
        <v>42175.816365740742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5">
        <f t="shared" si="4"/>
        <v>1.4529411764705882</v>
      </c>
      <c r="R21">
        <f t="shared" si="5"/>
        <v>56.14</v>
      </c>
      <c r="S21" t="str">
        <f t="shared" si="11"/>
        <v>film &amp; video</v>
      </c>
      <c r="T21" t="str">
        <f t="shared" si="6"/>
        <v>television</v>
      </c>
      <c r="U21" t="str">
        <f t="shared" si="12"/>
        <v>Less than 1000</v>
      </c>
      <c r="V21">
        <f t="shared" si="7"/>
        <v>1</v>
      </c>
      <c r="W21">
        <f t="shared" si="8"/>
        <v>0</v>
      </c>
      <c r="X21">
        <f t="shared" si="9"/>
        <v>0</v>
      </c>
      <c r="Y21">
        <f t="shared" si="10"/>
        <v>1</v>
      </c>
    </row>
    <row r="22" spans="1:25" ht="15" customHeight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0">
        <f t="shared" si="2"/>
        <v>42200.758240740746</v>
      </c>
      <c r="J22" s="11">
        <f t="shared" si="3"/>
        <v>42200.758240740746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5">
        <f t="shared" si="4"/>
        <v>1.002</v>
      </c>
      <c r="R22">
        <f t="shared" si="5"/>
        <v>80.16</v>
      </c>
      <c r="S22" t="str">
        <f t="shared" si="11"/>
        <v>film &amp; video</v>
      </c>
      <c r="T22" t="str">
        <f t="shared" si="6"/>
        <v>television</v>
      </c>
      <c r="U22" t="str">
        <f t="shared" si="12"/>
        <v>1000 to 4999</v>
      </c>
      <c r="V22">
        <f t="shared" si="7"/>
        <v>1</v>
      </c>
      <c r="W22">
        <f t="shared" si="8"/>
        <v>0</v>
      </c>
      <c r="X22">
        <f t="shared" si="9"/>
        <v>0</v>
      </c>
      <c r="Y22">
        <f t="shared" si="10"/>
        <v>1</v>
      </c>
    </row>
    <row r="23" spans="1:25" ht="15" customHeight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0">
        <f t="shared" si="2"/>
        <v>41878.627187500002</v>
      </c>
      <c r="J23" s="11">
        <f t="shared" si="3"/>
        <v>41878.627187500002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5">
        <f t="shared" si="4"/>
        <v>1.0913513513513513</v>
      </c>
      <c r="R23">
        <f t="shared" si="5"/>
        <v>199.9</v>
      </c>
      <c r="S23" t="str">
        <f t="shared" si="11"/>
        <v>film &amp; video</v>
      </c>
      <c r="T23" t="str">
        <f t="shared" si="6"/>
        <v>television</v>
      </c>
      <c r="U23" t="str">
        <f t="shared" si="12"/>
        <v>15000 to 19999</v>
      </c>
      <c r="V23">
        <f t="shared" si="7"/>
        <v>1</v>
      </c>
      <c r="W23">
        <f t="shared" si="8"/>
        <v>0</v>
      </c>
      <c r="X23">
        <f t="shared" si="9"/>
        <v>0</v>
      </c>
      <c r="Y23">
        <f t="shared" si="10"/>
        <v>1</v>
      </c>
    </row>
    <row r="24" spans="1:25" ht="15" customHeight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0">
        <f t="shared" si="2"/>
        <v>41989.91134259259</v>
      </c>
      <c r="J24" s="11">
        <f t="shared" si="3"/>
        <v>41989.91134259259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5">
        <f t="shared" si="4"/>
        <v>1.1714285714285715</v>
      </c>
      <c r="R24">
        <f t="shared" si="5"/>
        <v>51.25</v>
      </c>
      <c r="S24" t="str">
        <f t="shared" si="11"/>
        <v>film &amp; video</v>
      </c>
      <c r="T24" t="str">
        <f t="shared" si="6"/>
        <v>television</v>
      </c>
      <c r="U24" t="str">
        <f t="shared" si="12"/>
        <v>Less than 1000</v>
      </c>
      <c r="V24">
        <f t="shared" si="7"/>
        <v>1</v>
      </c>
      <c r="W24">
        <f t="shared" si="8"/>
        <v>0</v>
      </c>
      <c r="X24">
        <f t="shared" si="9"/>
        <v>0</v>
      </c>
      <c r="Y24">
        <f t="shared" si="10"/>
        <v>1</v>
      </c>
    </row>
    <row r="25" spans="1:25" ht="15" customHeight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0">
        <f t="shared" si="2"/>
        <v>42097.778946759259</v>
      </c>
      <c r="J25" s="11">
        <f t="shared" si="3"/>
        <v>42097.778946759259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5">
        <f t="shared" si="4"/>
        <v>1.1850000000000001</v>
      </c>
      <c r="R25">
        <f t="shared" si="5"/>
        <v>103.04</v>
      </c>
      <c r="S25" t="str">
        <f t="shared" si="11"/>
        <v>film &amp; video</v>
      </c>
      <c r="T25" t="str">
        <f t="shared" si="6"/>
        <v>television</v>
      </c>
      <c r="U25" t="str">
        <f t="shared" si="12"/>
        <v>1000 to 4999</v>
      </c>
      <c r="V25">
        <f t="shared" si="7"/>
        <v>1</v>
      </c>
      <c r="W25">
        <f t="shared" si="8"/>
        <v>0</v>
      </c>
      <c r="X25">
        <f t="shared" si="9"/>
        <v>0</v>
      </c>
      <c r="Y25">
        <f t="shared" si="10"/>
        <v>1</v>
      </c>
    </row>
    <row r="26" spans="1:25" ht="15" customHeight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0">
        <f t="shared" si="2"/>
        <v>42229.820173611108</v>
      </c>
      <c r="J26" s="11">
        <f t="shared" si="3"/>
        <v>42229.820173611108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5">
        <f t="shared" si="4"/>
        <v>1.0880768571428572</v>
      </c>
      <c r="R26">
        <f t="shared" si="5"/>
        <v>66.349999999999994</v>
      </c>
      <c r="S26" t="str">
        <f t="shared" si="11"/>
        <v>film &amp; video</v>
      </c>
      <c r="T26" t="str">
        <f t="shared" si="6"/>
        <v>television</v>
      </c>
      <c r="U26" t="str">
        <f t="shared" si="12"/>
        <v>35000 to 39999</v>
      </c>
      <c r="V26">
        <f t="shared" si="7"/>
        <v>1</v>
      </c>
      <c r="W26">
        <f t="shared" si="8"/>
        <v>0</v>
      </c>
      <c r="X26">
        <f t="shared" si="9"/>
        <v>0</v>
      </c>
      <c r="Y26">
        <f t="shared" si="10"/>
        <v>1</v>
      </c>
    </row>
    <row r="27" spans="1:25" ht="15" customHeight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0">
        <f t="shared" si="2"/>
        <v>42318.025011574078</v>
      </c>
      <c r="J27" s="11">
        <f t="shared" si="3"/>
        <v>42318.025011574078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5">
        <f t="shared" si="4"/>
        <v>1.3333333333333333</v>
      </c>
      <c r="R27">
        <f t="shared" si="5"/>
        <v>57.14</v>
      </c>
      <c r="S27" t="str">
        <f t="shared" si="11"/>
        <v>film &amp; video</v>
      </c>
      <c r="T27" t="str">
        <f t="shared" si="6"/>
        <v>television</v>
      </c>
      <c r="U27" t="str">
        <f t="shared" si="12"/>
        <v>Less than 1000</v>
      </c>
      <c r="V27">
        <f t="shared" si="7"/>
        <v>1</v>
      </c>
      <c r="W27">
        <f t="shared" si="8"/>
        <v>0</v>
      </c>
      <c r="X27">
        <f t="shared" si="9"/>
        <v>0</v>
      </c>
      <c r="Y27">
        <f t="shared" si="10"/>
        <v>1</v>
      </c>
    </row>
    <row r="28" spans="1:25" ht="15" customHeight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0">
        <f t="shared" si="2"/>
        <v>41828.515555555554</v>
      </c>
      <c r="J28" s="11">
        <f t="shared" si="3"/>
        <v>41828.515555555554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5">
        <f t="shared" si="4"/>
        <v>1.552</v>
      </c>
      <c r="R28">
        <f t="shared" si="5"/>
        <v>102.11</v>
      </c>
      <c r="S28" t="str">
        <f t="shared" si="11"/>
        <v>film &amp; video</v>
      </c>
      <c r="T28" t="str">
        <f t="shared" si="6"/>
        <v>television</v>
      </c>
      <c r="U28" t="str">
        <f t="shared" si="12"/>
        <v>1000 to 4999</v>
      </c>
      <c r="V28">
        <f t="shared" si="7"/>
        <v>1</v>
      </c>
      <c r="W28">
        <f t="shared" si="8"/>
        <v>0</v>
      </c>
      <c r="X28">
        <f t="shared" si="9"/>
        <v>0</v>
      </c>
      <c r="Y28">
        <f t="shared" si="10"/>
        <v>1</v>
      </c>
    </row>
    <row r="29" spans="1:25" ht="15" customHeight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0">
        <f t="shared" si="2"/>
        <v>41929.164733796293</v>
      </c>
      <c r="J29" s="11">
        <f t="shared" si="3"/>
        <v>41929.164733796293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5">
        <f t="shared" si="4"/>
        <v>1.1172500000000001</v>
      </c>
      <c r="R29">
        <f t="shared" si="5"/>
        <v>148.97</v>
      </c>
      <c r="S29" t="str">
        <f t="shared" si="11"/>
        <v>film &amp; video</v>
      </c>
      <c r="T29" t="str">
        <f t="shared" si="6"/>
        <v>television</v>
      </c>
      <c r="U29" t="str">
        <f t="shared" si="12"/>
        <v>20000 to 24999</v>
      </c>
      <c r="V29">
        <f t="shared" si="7"/>
        <v>1</v>
      </c>
      <c r="W29">
        <f t="shared" si="8"/>
        <v>0</v>
      </c>
      <c r="X29">
        <f t="shared" si="9"/>
        <v>0</v>
      </c>
      <c r="Y29">
        <f t="shared" si="10"/>
        <v>1</v>
      </c>
    </row>
    <row r="30" spans="1:25" ht="15" customHeight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0">
        <f t="shared" si="2"/>
        <v>42324.96393518518</v>
      </c>
      <c r="J30" s="11">
        <f t="shared" si="3"/>
        <v>42324.96393518518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5">
        <f t="shared" si="4"/>
        <v>1.0035000000000001</v>
      </c>
      <c r="R30">
        <f t="shared" si="5"/>
        <v>169.61</v>
      </c>
      <c r="S30" t="str">
        <f t="shared" si="11"/>
        <v>film &amp; video</v>
      </c>
      <c r="T30" t="str">
        <f t="shared" si="6"/>
        <v>television</v>
      </c>
      <c r="U30" t="str">
        <f t="shared" si="12"/>
        <v>10000 to 14999</v>
      </c>
      <c r="V30">
        <f t="shared" si="7"/>
        <v>1</v>
      </c>
      <c r="W30">
        <f t="shared" si="8"/>
        <v>0</v>
      </c>
      <c r="X30">
        <f t="shared" si="9"/>
        <v>0</v>
      </c>
      <c r="Y30">
        <f t="shared" si="10"/>
        <v>1</v>
      </c>
    </row>
    <row r="31" spans="1:25" ht="15" customHeight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0">
        <f t="shared" si="2"/>
        <v>41812.67324074074</v>
      </c>
      <c r="J31" s="11">
        <f t="shared" si="3"/>
        <v>41812.67324074074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5">
        <f t="shared" si="4"/>
        <v>1.2333333333333334</v>
      </c>
      <c r="R31">
        <f t="shared" si="5"/>
        <v>31.62</v>
      </c>
      <c r="S31" t="str">
        <f t="shared" si="11"/>
        <v>film &amp; video</v>
      </c>
      <c r="T31" t="str">
        <f t="shared" si="6"/>
        <v>television</v>
      </c>
      <c r="U31" t="str">
        <f t="shared" si="12"/>
        <v>1000 to 4999</v>
      </c>
      <c r="V31">
        <f t="shared" si="7"/>
        <v>1</v>
      </c>
      <c r="W31">
        <f t="shared" si="8"/>
        <v>0</v>
      </c>
      <c r="X31">
        <f t="shared" si="9"/>
        <v>0</v>
      </c>
      <c r="Y31">
        <f t="shared" si="10"/>
        <v>1</v>
      </c>
    </row>
    <row r="32" spans="1:25" ht="15" customHeight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0">
        <f t="shared" si="2"/>
        <v>41842.292997685188</v>
      </c>
      <c r="J32" s="11">
        <f t="shared" si="3"/>
        <v>41842.292997685188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5">
        <f t="shared" si="4"/>
        <v>1.0129975</v>
      </c>
      <c r="R32">
        <f t="shared" si="5"/>
        <v>76.45</v>
      </c>
      <c r="S32" t="str">
        <f t="shared" si="11"/>
        <v>film &amp; video</v>
      </c>
      <c r="T32" t="str">
        <f t="shared" si="6"/>
        <v>television</v>
      </c>
      <c r="U32" t="str">
        <f t="shared" si="12"/>
        <v>1000 to 4999</v>
      </c>
      <c r="V32">
        <f t="shared" si="7"/>
        <v>1</v>
      </c>
      <c r="W32">
        <f t="shared" si="8"/>
        <v>0</v>
      </c>
      <c r="X32">
        <f t="shared" si="9"/>
        <v>0</v>
      </c>
      <c r="Y32">
        <f t="shared" si="10"/>
        <v>1</v>
      </c>
    </row>
    <row r="33" spans="1:25" ht="15" customHeight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0">
        <f t="shared" si="2"/>
        <v>42376.79206018518</v>
      </c>
      <c r="J33" s="11">
        <f t="shared" si="3"/>
        <v>42376.79206018518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5">
        <f t="shared" si="4"/>
        <v>1</v>
      </c>
      <c r="R33">
        <f t="shared" si="5"/>
        <v>13</v>
      </c>
      <c r="S33" t="str">
        <f t="shared" si="11"/>
        <v>film &amp; video</v>
      </c>
      <c r="T33" t="str">
        <f t="shared" si="6"/>
        <v>television</v>
      </c>
      <c r="U33" t="str">
        <f t="shared" si="12"/>
        <v>Less than 1000</v>
      </c>
      <c r="V33">
        <f t="shared" si="7"/>
        <v>1</v>
      </c>
      <c r="W33">
        <f t="shared" si="8"/>
        <v>0</v>
      </c>
      <c r="X33">
        <f t="shared" si="9"/>
        <v>0</v>
      </c>
      <c r="Y33">
        <f t="shared" si="10"/>
        <v>1</v>
      </c>
    </row>
    <row r="34" spans="1:25" ht="15" customHeight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0">
        <f t="shared" si="2"/>
        <v>42461.627511574072</v>
      </c>
      <c r="J34" s="11">
        <f t="shared" si="3"/>
        <v>42461.627511574072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5">
        <f t="shared" si="4"/>
        <v>1.0024604569420035</v>
      </c>
      <c r="R34">
        <f t="shared" si="5"/>
        <v>320.45</v>
      </c>
      <c r="S34" t="str">
        <f t="shared" si="11"/>
        <v>film &amp; video</v>
      </c>
      <c r="T34" t="str">
        <f t="shared" si="6"/>
        <v>television</v>
      </c>
      <c r="U34" t="str">
        <f t="shared" si="12"/>
        <v>25000 to 29999</v>
      </c>
      <c r="V34">
        <f t="shared" si="7"/>
        <v>1</v>
      </c>
      <c r="W34">
        <f t="shared" si="8"/>
        <v>0</v>
      </c>
      <c r="X34">
        <f t="shared" si="9"/>
        <v>0</v>
      </c>
      <c r="Y34">
        <f t="shared" si="10"/>
        <v>1</v>
      </c>
    </row>
    <row r="35" spans="1:25" ht="15" customHeight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0">
        <f t="shared" si="2"/>
        <v>42286.660891203705</v>
      </c>
      <c r="J35" s="11">
        <f t="shared" si="3"/>
        <v>42286.660891203705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5">
        <f t="shared" si="4"/>
        <v>1.0209523809523811</v>
      </c>
      <c r="R35">
        <f t="shared" si="5"/>
        <v>83.75</v>
      </c>
      <c r="S35" t="str">
        <f t="shared" si="11"/>
        <v>film &amp; video</v>
      </c>
      <c r="T35" t="str">
        <f t="shared" si="6"/>
        <v>television</v>
      </c>
      <c r="U35" t="str">
        <f t="shared" si="12"/>
        <v>5000 to 9999</v>
      </c>
      <c r="V35">
        <f t="shared" si="7"/>
        <v>1</v>
      </c>
      <c r="W35">
        <f t="shared" si="8"/>
        <v>0</v>
      </c>
      <c r="X35">
        <f t="shared" si="9"/>
        <v>0</v>
      </c>
      <c r="Y35">
        <f t="shared" si="10"/>
        <v>1</v>
      </c>
    </row>
    <row r="36" spans="1:25" ht="15" customHeight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0">
        <f t="shared" si="2"/>
        <v>41841.321770833332</v>
      </c>
      <c r="J36" s="11">
        <f t="shared" si="3"/>
        <v>41841.321770833332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5">
        <f t="shared" si="4"/>
        <v>1.3046153846153845</v>
      </c>
      <c r="R36">
        <f t="shared" si="5"/>
        <v>49.88</v>
      </c>
      <c r="S36" t="str">
        <f t="shared" si="11"/>
        <v>film &amp; video</v>
      </c>
      <c r="T36" t="str">
        <f t="shared" si="6"/>
        <v>television</v>
      </c>
      <c r="U36" t="str">
        <f t="shared" si="12"/>
        <v>1000 to 4999</v>
      </c>
      <c r="V36">
        <f t="shared" si="7"/>
        <v>1</v>
      </c>
      <c r="W36">
        <f t="shared" si="8"/>
        <v>0</v>
      </c>
      <c r="X36">
        <f t="shared" si="9"/>
        <v>0</v>
      </c>
      <c r="Y36">
        <f t="shared" si="10"/>
        <v>1</v>
      </c>
    </row>
    <row r="37" spans="1:25" ht="15" customHeight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0">
        <f t="shared" si="2"/>
        <v>42098.291828703703</v>
      </c>
      <c r="J37" s="11">
        <f t="shared" si="3"/>
        <v>42098.291828703703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5">
        <f t="shared" si="4"/>
        <v>1.665</v>
      </c>
      <c r="R37">
        <f t="shared" si="5"/>
        <v>59.46</v>
      </c>
      <c r="S37" t="str">
        <f t="shared" si="11"/>
        <v>film &amp; video</v>
      </c>
      <c r="T37" t="str">
        <f t="shared" si="6"/>
        <v>television</v>
      </c>
      <c r="U37" t="str">
        <f t="shared" si="12"/>
        <v>1000 to 4999</v>
      </c>
      <c r="V37">
        <f t="shared" si="7"/>
        <v>1</v>
      </c>
      <c r="W37">
        <f t="shared" si="8"/>
        <v>0</v>
      </c>
      <c r="X37">
        <f t="shared" si="9"/>
        <v>0</v>
      </c>
      <c r="Y37">
        <f t="shared" si="10"/>
        <v>1</v>
      </c>
    </row>
    <row r="38" spans="1:25" ht="15" customHeight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0">
        <f t="shared" si="2"/>
        <v>42068.307002314818</v>
      </c>
      <c r="J38" s="11">
        <f t="shared" si="3"/>
        <v>42068.307002314818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5">
        <f t="shared" si="4"/>
        <v>1.4215</v>
      </c>
      <c r="R38">
        <f t="shared" si="5"/>
        <v>193.84</v>
      </c>
      <c r="S38" t="str">
        <f t="shared" si="11"/>
        <v>film &amp; video</v>
      </c>
      <c r="T38" t="str">
        <f t="shared" si="6"/>
        <v>television</v>
      </c>
      <c r="U38" t="str">
        <f t="shared" si="12"/>
        <v>5000 to 9999</v>
      </c>
      <c r="V38">
        <f t="shared" si="7"/>
        <v>1</v>
      </c>
      <c r="W38">
        <f t="shared" si="8"/>
        <v>0</v>
      </c>
      <c r="X38">
        <f t="shared" si="9"/>
        <v>0</v>
      </c>
      <c r="Y38">
        <f t="shared" si="10"/>
        <v>1</v>
      </c>
    </row>
    <row r="39" spans="1:25" ht="15" customHeight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0">
        <f t="shared" si="2"/>
        <v>42032.693043981482</v>
      </c>
      <c r="J39" s="11">
        <f t="shared" si="3"/>
        <v>42032.693043981482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5">
        <f t="shared" si="4"/>
        <v>1.8344090909090909</v>
      </c>
      <c r="R39">
        <f t="shared" si="5"/>
        <v>159.51</v>
      </c>
      <c r="S39" t="str">
        <f t="shared" si="11"/>
        <v>film &amp; video</v>
      </c>
      <c r="T39" t="str">
        <f t="shared" si="6"/>
        <v>television</v>
      </c>
      <c r="U39" t="str">
        <f t="shared" si="12"/>
        <v>20000 to 24999</v>
      </c>
      <c r="V39">
        <f t="shared" si="7"/>
        <v>1</v>
      </c>
      <c r="W39">
        <f t="shared" si="8"/>
        <v>0</v>
      </c>
      <c r="X39">
        <f t="shared" si="9"/>
        <v>0</v>
      </c>
      <c r="Y39">
        <f t="shared" si="10"/>
        <v>1</v>
      </c>
    </row>
    <row r="40" spans="1:25" ht="15" customHeight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0">
        <f t="shared" si="2"/>
        <v>41375.057222222218</v>
      </c>
      <c r="J40" s="11">
        <f t="shared" si="3"/>
        <v>41375.057222222218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5">
        <f t="shared" si="4"/>
        <v>1.1004</v>
      </c>
      <c r="R40">
        <f t="shared" si="5"/>
        <v>41.68</v>
      </c>
      <c r="S40" t="str">
        <f t="shared" si="11"/>
        <v>film &amp; video</v>
      </c>
      <c r="T40" t="str">
        <f t="shared" si="6"/>
        <v>television</v>
      </c>
      <c r="U40" t="str">
        <f t="shared" si="12"/>
        <v>1000 to 4999</v>
      </c>
      <c r="V40">
        <f t="shared" si="7"/>
        <v>1</v>
      </c>
      <c r="W40">
        <f t="shared" si="8"/>
        <v>0</v>
      </c>
      <c r="X40">
        <f t="shared" si="9"/>
        <v>0</v>
      </c>
      <c r="Y40">
        <f t="shared" si="10"/>
        <v>1</v>
      </c>
    </row>
    <row r="41" spans="1:25" ht="15" customHeight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0">
        <f t="shared" si="2"/>
        <v>41754.047083333331</v>
      </c>
      <c r="J41" s="11">
        <f t="shared" si="3"/>
        <v>41754.047083333331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5">
        <f t="shared" si="4"/>
        <v>1.3098000000000001</v>
      </c>
      <c r="R41">
        <f t="shared" si="5"/>
        <v>150.9</v>
      </c>
      <c r="S41" t="str">
        <f t="shared" si="11"/>
        <v>film &amp; video</v>
      </c>
      <c r="T41" t="str">
        <f t="shared" si="6"/>
        <v>television</v>
      </c>
      <c r="U41" t="str">
        <f t="shared" si="12"/>
        <v>25000 to 29999</v>
      </c>
      <c r="V41">
        <f t="shared" si="7"/>
        <v>1</v>
      </c>
      <c r="W41">
        <f t="shared" si="8"/>
        <v>0</v>
      </c>
      <c r="X41">
        <f t="shared" si="9"/>
        <v>0</v>
      </c>
      <c r="Y41">
        <f t="shared" si="10"/>
        <v>1</v>
      </c>
    </row>
    <row r="42" spans="1:25" ht="15" customHeight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0">
        <f t="shared" si="2"/>
        <v>41789.21398148148</v>
      </c>
      <c r="J42" s="11">
        <f t="shared" si="3"/>
        <v>41789.21398148148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5">
        <f t="shared" si="4"/>
        <v>1.0135000000000001</v>
      </c>
      <c r="R42">
        <f t="shared" si="5"/>
        <v>126.69</v>
      </c>
      <c r="S42" t="str">
        <f t="shared" si="11"/>
        <v>film &amp; video</v>
      </c>
      <c r="T42" t="str">
        <f t="shared" si="6"/>
        <v>television</v>
      </c>
      <c r="U42" t="str">
        <f t="shared" si="12"/>
        <v>1000 to 4999</v>
      </c>
      <c r="V42">
        <f t="shared" si="7"/>
        <v>1</v>
      </c>
      <c r="W42">
        <f t="shared" si="8"/>
        <v>0</v>
      </c>
      <c r="X42">
        <f t="shared" si="9"/>
        <v>0</v>
      </c>
      <c r="Y42">
        <f t="shared" si="10"/>
        <v>1</v>
      </c>
    </row>
    <row r="43" spans="1:25" ht="15" customHeight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0">
        <f t="shared" si="2"/>
        <v>41887.568912037037</v>
      </c>
      <c r="J43" s="11">
        <f t="shared" si="3"/>
        <v>41887.568912037037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5">
        <f t="shared" si="4"/>
        <v>1</v>
      </c>
      <c r="R43">
        <f t="shared" si="5"/>
        <v>105.26</v>
      </c>
      <c r="S43" t="str">
        <f t="shared" si="11"/>
        <v>film &amp; video</v>
      </c>
      <c r="T43" t="str">
        <f t="shared" si="6"/>
        <v>television</v>
      </c>
      <c r="U43" t="str">
        <f t="shared" si="12"/>
        <v>1000 to 4999</v>
      </c>
      <c r="V43">
        <f t="shared" si="7"/>
        <v>1</v>
      </c>
      <c r="W43">
        <f t="shared" si="8"/>
        <v>0</v>
      </c>
      <c r="X43">
        <f t="shared" si="9"/>
        <v>0</v>
      </c>
      <c r="Y43">
        <f t="shared" si="10"/>
        <v>1</v>
      </c>
    </row>
    <row r="44" spans="1:25" ht="15" customHeight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0">
        <f t="shared" si="2"/>
        <v>41971.639189814814</v>
      </c>
      <c r="J44" s="11">
        <f t="shared" si="3"/>
        <v>41971.639189814814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5">
        <f t="shared" si="4"/>
        <v>1.4185714285714286</v>
      </c>
      <c r="R44">
        <f t="shared" si="5"/>
        <v>117.51</v>
      </c>
      <c r="S44" t="str">
        <f t="shared" si="11"/>
        <v>film &amp; video</v>
      </c>
      <c r="T44" t="str">
        <f t="shared" si="6"/>
        <v>television</v>
      </c>
      <c r="U44" t="str">
        <f t="shared" si="12"/>
        <v>10000 to 14999</v>
      </c>
      <c r="V44">
        <f t="shared" si="7"/>
        <v>1</v>
      </c>
      <c r="W44">
        <f t="shared" si="8"/>
        <v>0</v>
      </c>
      <c r="X44">
        <f t="shared" si="9"/>
        <v>0</v>
      </c>
      <c r="Y44">
        <f t="shared" si="10"/>
        <v>1</v>
      </c>
    </row>
    <row r="45" spans="1:25" ht="15" customHeight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0">
        <f t="shared" si="2"/>
        <v>41802.790347222224</v>
      </c>
      <c r="J45" s="11">
        <f t="shared" si="3"/>
        <v>41802.790347222224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5">
        <f t="shared" si="4"/>
        <v>3.0865999999999998</v>
      </c>
      <c r="R45">
        <f t="shared" si="5"/>
        <v>117.36</v>
      </c>
      <c r="S45" t="str">
        <f t="shared" si="11"/>
        <v>film &amp; video</v>
      </c>
      <c r="T45" t="str">
        <f t="shared" si="6"/>
        <v>television</v>
      </c>
      <c r="U45" t="str">
        <f t="shared" si="12"/>
        <v>10000 to 14999</v>
      </c>
      <c r="V45">
        <f t="shared" si="7"/>
        <v>1</v>
      </c>
      <c r="W45">
        <f t="shared" si="8"/>
        <v>0</v>
      </c>
      <c r="X45">
        <f t="shared" si="9"/>
        <v>0</v>
      </c>
      <c r="Y45">
        <f t="shared" si="10"/>
        <v>1</v>
      </c>
    </row>
    <row r="46" spans="1:25" ht="15" customHeight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0">
        <f t="shared" si="2"/>
        <v>41874.098807870374</v>
      </c>
      <c r="J46" s="11">
        <f t="shared" si="3"/>
        <v>41874.098807870374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5">
        <f t="shared" si="4"/>
        <v>1</v>
      </c>
      <c r="R46">
        <f t="shared" si="5"/>
        <v>133.33000000000001</v>
      </c>
      <c r="S46" t="str">
        <f t="shared" si="11"/>
        <v>film &amp; video</v>
      </c>
      <c r="T46" t="str">
        <f t="shared" si="6"/>
        <v>television</v>
      </c>
      <c r="U46" t="str">
        <f t="shared" si="12"/>
        <v>1000 to 4999</v>
      </c>
      <c r="V46">
        <f t="shared" si="7"/>
        <v>1</v>
      </c>
      <c r="W46">
        <f t="shared" si="8"/>
        <v>0</v>
      </c>
      <c r="X46">
        <f t="shared" si="9"/>
        <v>0</v>
      </c>
      <c r="Y46">
        <f t="shared" si="10"/>
        <v>1</v>
      </c>
    </row>
    <row r="47" spans="1:25" ht="15" customHeight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0">
        <f t="shared" si="2"/>
        <v>42457.623923611114</v>
      </c>
      <c r="J47" s="11">
        <f t="shared" si="3"/>
        <v>42457.623923611114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5">
        <f t="shared" si="4"/>
        <v>1.2</v>
      </c>
      <c r="R47">
        <f t="shared" si="5"/>
        <v>98.36</v>
      </c>
      <c r="S47" t="str">
        <f t="shared" si="11"/>
        <v>film &amp; video</v>
      </c>
      <c r="T47" t="str">
        <f t="shared" si="6"/>
        <v>television</v>
      </c>
      <c r="U47" t="str">
        <f t="shared" si="12"/>
        <v>5000 to 9999</v>
      </c>
      <c r="V47">
        <f t="shared" si="7"/>
        <v>1</v>
      </c>
      <c r="W47">
        <f t="shared" si="8"/>
        <v>0</v>
      </c>
      <c r="X47">
        <f t="shared" si="9"/>
        <v>0</v>
      </c>
      <c r="Y47">
        <f t="shared" si="10"/>
        <v>1</v>
      </c>
    </row>
    <row r="48" spans="1:25" ht="15" customHeight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0">
        <f t="shared" si="2"/>
        <v>42323.964976851858</v>
      </c>
      <c r="J48" s="11">
        <f t="shared" si="3"/>
        <v>42323.964976851858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5">
        <f t="shared" si="4"/>
        <v>1.0416666666666667</v>
      </c>
      <c r="R48">
        <f t="shared" si="5"/>
        <v>194.44</v>
      </c>
      <c r="S48" t="str">
        <f t="shared" si="11"/>
        <v>film &amp; video</v>
      </c>
      <c r="T48" t="str">
        <f t="shared" si="6"/>
        <v>television</v>
      </c>
      <c r="U48" t="str">
        <f t="shared" si="12"/>
        <v>5000 to 9999</v>
      </c>
      <c r="V48">
        <f t="shared" si="7"/>
        <v>1</v>
      </c>
      <c r="W48">
        <f t="shared" si="8"/>
        <v>0</v>
      </c>
      <c r="X48">
        <f t="shared" si="9"/>
        <v>0</v>
      </c>
      <c r="Y48">
        <f t="shared" si="10"/>
        <v>1</v>
      </c>
    </row>
    <row r="49" spans="1:25" ht="15" customHeight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0">
        <f t="shared" si="2"/>
        <v>41932.819525462961</v>
      </c>
      <c r="J49" s="11">
        <f t="shared" si="3"/>
        <v>41932.819525462961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5">
        <f t="shared" si="4"/>
        <v>1.0761100000000001</v>
      </c>
      <c r="R49">
        <f t="shared" si="5"/>
        <v>76.87</v>
      </c>
      <c r="S49" t="str">
        <f t="shared" si="11"/>
        <v>film &amp; video</v>
      </c>
      <c r="T49" t="str">
        <f t="shared" si="6"/>
        <v>television</v>
      </c>
      <c r="U49" t="str">
        <f t="shared" si="12"/>
        <v>5000 to 9999</v>
      </c>
      <c r="V49">
        <f t="shared" si="7"/>
        <v>1</v>
      </c>
      <c r="W49">
        <f t="shared" si="8"/>
        <v>0</v>
      </c>
      <c r="X49">
        <f t="shared" si="9"/>
        <v>0</v>
      </c>
      <c r="Y49">
        <f t="shared" si="10"/>
        <v>1</v>
      </c>
    </row>
    <row r="50" spans="1:25" ht="15" customHeight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0">
        <f t="shared" si="2"/>
        <v>42033.516898148147</v>
      </c>
      <c r="J50" s="11">
        <f t="shared" si="3"/>
        <v>42033.516898148147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5">
        <f t="shared" si="4"/>
        <v>1.0794999999999999</v>
      </c>
      <c r="R50">
        <f t="shared" si="5"/>
        <v>56.82</v>
      </c>
      <c r="S50" t="str">
        <f t="shared" si="11"/>
        <v>film &amp; video</v>
      </c>
      <c r="T50" t="str">
        <f t="shared" si="6"/>
        <v>television</v>
      </c>
      <c r="U50" t="str">
        <f t="shared" si="12"/>
        <v>1000 to 4999</v>
      </c>
      <c r="V50">
        <f t="shared" si="7"/>
        <v>1</v>
      </c>
      <c r="W50">
        <f t="shared" si="8"/>
        <v>0</v>
      </c>
      <c r="X50">
        <f t="shared" si="9"/>
        <v>0</v>
      </c>
      <c r="Y50">
        <f t="shared" si="10"/>
        <v>1</v>
      </c>
    </row>
    <row r="51" spans="1:25" ht="15" customHeigh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0">
        <f t="shared" si="2"/>
        <v>42271.176446759258</v>
      </c>
      <c r="J51" s="11">
        <f t="shared" si="3"/>
        <v>42271.176446759258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5">
        <f t="shared" si="4"/>
        <v>1</v>
      </c>
      <c r="R51">
        <f t="shared" si="5"/>
        <v>137.93</v>
      </c>
      <c r="S51" t="str">
        <f t="shared" si="11"/>
        <v>film &amp; video</v>
      </c>
      <c r="T51" t="str">
        <f t="shared" si="6"/>
        <v>television</v>
      </c>
      <c r="U51" t="str">
        <f t="shared" si="12"/>
        <v>10000 to 14999</v>
      </c>
      <c r="V51">
        <f t="shared" si="7"/>
        <v>1</v>
      </c>
      <c r="W51">
        <f t="shared" si="8"/>
        <v>0</v>
      </c>
      <c r="X51">
        <f t="shared" si="9"/>
        <v>0</v>
      </c>
      <c r="Y51">
        <f t="shared" si="10"/>
        <v>1</v>
      </c>
    </row>
    <row r="52" spans="1:25" ht="15" customHeight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0">
        <f t="shared" si="2"/>
        <v>41995.752986111111</v>
      </c>
      <c r="J52" s="11">
        <f t="shared" si="3"/>
        <v>41995.752986111111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5">
        <f t="shared" si="4"/>
        <v>1</v>
      </c>
      <c r="R52">
        <f t="shared" si="5"/>
        <v>27.27</v>
      </c>
      <c r="S52" t="str">
        <f t="shared" si="11"/>
        <v>film &amp; video</v>
      </c>
      <c r="T52" t="str">
        <f t="shared" si="6"/>
        <v>television</v>
      </c>
      <c r="U52" t="str">
        <f t="shared" si="12"/>
        <v>Less than 1000</v>
      </c>
      <c r="V52">
        <f t="shared" si="7"/>
        <v>1</v>
      </c>
      <c r="W52">
        <f t="shared" si="8"/>
        <v>0</v>
      </c>
      <c r="X52">
        <f t="shared" si="9"/>
        <v>0</v>
      </c>
      <c r="Y52">
        <f t="shared" si="10"/>
        <v>1</v>
      </c>
    </row>
    <row r="53" spans="1:25" ht="15" customHeight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0">
        <f t="shared" si="2"/>
        <v>42196.928668981483</v>
      </c>
      <c r="J53" s="11">
        <f t="shared" si="3"/>
        <v>42196.928668981483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5">
        <f t="shared" si="4"/>
        <v>1.2801818181818181</v>
      </c>
      <c r="R53">
        <f t="shared" si="5"/>
        <v>118.34</v>
      </c>
      <c r="S53" t="str">
        <f t="shared" si="11"/>
        <v>film &amp; video</v>
      </c>
      <c r="T53" t="str">
        <f t="shared" si="6"/>
        <v>television</v>
      </c>
      <c r="U53" t="str">
        <f t="shared" si="12"/>
        <v>10000 to 14999</v>
      </c>
      <c r="V53">
        <f t="shared" si="7"/>
        <v>1</v>
      </c>
      <c r="W53">
        <f t="shared" si="8"/>
        <v>0</v>
      </c>
      <c r="X53">
        <f t="shared" si="9"/>
        <v>0</v>
      </c>
      <c r="Y53">
        <f t="shared" si="10"/>
        <v>1</v>
      </c>
    </row>
    <row r="54" spans="1:25" ht="15" customHeight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0">
        <f t="shared" si="2"/>
        <v>41807.701921296299</v>
      </c>
      <c r="J54" s="11">
        <f t="shared" si="3"/>
        <v>41807.701921296299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5">
        <f t="shared" si="4"/>
        <v>1.1620999999999999</v>
      </c>
      <c r="R54">
        <f t="shared" si="5"/>
        <v>223.48</v>
      </c>
      <c r="S54" t="str">
        <f t="shared" si="11"/>
        <v>film &amp; video</v>
      </c>
      <c r="T54" t="str">
        <f t="shared" si="6"/>
        <v>television</v>
      </c>
      <c r="U54" t="str">
        <f t="shared" si="12"/>
        <v>10000 to 14999</v>
      </c>
      <c r="V54">
        <f t="shared" si="7"/>
        <v>1</v>
      </c>
      <c r="W54">
        <f t="shared" si="8"/>
        <v>0</v>
      </c>
      <c r="X54">
        <f t="shared" si="9"/>
        <v>0</v>
      </c>
      <c r="Y54">
        <f t="shared" si="10"/>
        <v>1</v>
      </c>
    </row>
    <row r="55" spans="1:25" ht="15" customHeight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0">
        <f t="shared" si="2"/>
        <v>41719.549131944441</v>
      </c>
      <c r="J55" s="11">
        <f t="shared" si="3"/>
        <v>41719.549131944441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5">
        <f t="shared" si="4"/>
        <v>1.0963333333333334</v>
      </c>
      <c r="R55">
        <f t="shared" si="5"/>
        <v>28.11</v>
      </c>
      <c r="S55" t="str">
        <f t="shared" si="11"/>
        <v>film &amp; video</v>
      </c>
      <c r="T55" t="str">
        <f t="shared" si="6"/>
        <v>television</v>
      </c>
      <c r="U55" t="str">
        <f t="shared" si="12"/>
        <v>1000 to 4999</v>
      </c>
      <c r="V55">
        <f t="shared" si="7"/>
        <v>1</v>
      </c>
      <c r="W55">
        <f t="shared" si="8"/>
        <v>0</v>
      </c>
      <c r="X55">
        <f t="shared" si="9"/>
        <v>0</v>
      </c>
      <c r="Y55">
        <f t="shared" si="10"/>
        <v>1</v>
      </c>
    </row>
    <row r="56" spans="1:25" ht="15" customHeight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0">
        <f t="shared" si="2"/>
        <v>42333.713206018518</v>
      </c>
      <c r="J56" s="11">
        <f t="shared" si="3"/>
        <v>42333.713206018518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5">
        <f t="shared" si="4"/>
        <v>1.01</v>
      </c>
      <c r="R56">
        <f t="shared" si="5"/>
        <v>194.23</v>
      </c>
      <c r="S56" t="str">
        <f t="shared" si="11"/>
        <v>film &amp; video</v>
      </c>
      <c r="T56" t="str">
        <f t="shared" si="6"/>
        <v>television</v>
      </c>
      <c r="U56" t="str">
        <f t="shared" si="12"/>
        <v>10000 to 14999</v>
      </c>
      <c r="V56">
        <f t="shared" si="7"/>
        <v>1</v>
      </c>
      <c r="W56">
        <f t="shared" si="8"/>
        <v>0</v>
      </c>
      <c r="X56">
        <f t="shared" si="9"/>
        <v>0</v>
      </c>
      <c r="Y56">
        <f t="shared" si="10"/>
        <v>1</v>
      </c>
    </row>
    <row r="57" spans="1:25" ht="15" customHeight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0">
        <f t="shared" si="2"/>
        <v>42496.968935185185</v>
      </c>
      <c r="J57" s="11">
        <f t="shared" si="3"/>
        <v>42496.968935185185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5">
        <f t="shared" si="4"/>
        <v>1.2895348837209302</v>
      </c>
      <c r="R57">
        <f t="shared" si="5"/>
        <v>128.94999999999999</v>
      </c>
      <c r="S57" t="str">
        <f t="shared" si="11"/>
        <v>film &amp; video</v>
      </c>
      <c r="T57" t="str">
        <f t="shared" si="6"/>
        <v>television</v>
      </c>
      <c r="U57" t="str">
        <f t="shared" si="12"/>
        <v>5000 to 9999</v>
      </c>
      <c r="V57">
        <f t="shared" si="7"/>
        <v>1</v>
      </c>
      <c r="W57">
        <f t="shared" si="8"/>
        <v>0</v>
      </c>
      <c r="X57">
        <f t="shared" si="9"/>
        <v>0</v>
      </c>
      <c r="Y57">
        <f t="shared" si="10"/>
        <v>1</v>
      </c>
    </row>
    <row r="58" spans="1:25" ht="15" customHeight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0">
        <f t="shared" si="2"/>
        <v>42149.548888888887</v>
      </c>
      <c r="J58" s="11">
        <f t="shared" si="3"/>
        <v>42149.548888888887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5">
        <f t="shared" si="4"/>
        <v>1.0726249999999999</v>
      </c>
      <c r="R58">
        <f t="shared" si="5"/>
        <v>49.32</v>
      </c>
      <c r="S58" t="str">
        <f t="shared" si="11"/>
        <v>film &amp; video</v>
      </c>
      <c r="T58" t="str">
        <f t="shared" si="6"/>
        <v>television</v>
      </c>
      <c r="U58" t="str">
        <f t="shared" si="12"/>
        <v>5000 to 9999</v>
      </c>
      <c r="V58">
        <f t="shared" si="7"/>
        <v>1</v>
      </c>
      <c r="W58">
        <f t="shared" si="8"/>
        <v>0</v>
      </c>
      <c r="X58">
        <f t="shared" si="9"/>
        <v>0</v>
      </c>
      <c r="Y58">
        <f t="shared" si="10"/>
        <v>1</v>
      </c>
    </row>
    <row r="59" spans="1:25" ht="15" customHeight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0">
        <f t="shared" si="2"/>
        <v>42089.83289351852</v>
      </c>
      <c r="J59" s="11">
        <f t="shared" si="3"/>
        <v>42089.83289351852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5">
        <f t="shared" si="4"/>
        <v>1.0189999999999999</v>
      </c>
      <c r="R59">
        <f t="shared" si="5"/>
        <v>221.52</v>
      </c>
      <c r="S59" t="str">
        <f t="shared" si="11"/>
        <v>film &amp; video</v>
      </c>
      <c r="T59" t="str">
        <f t="shared" si="6"/>
        <v>television</v>
      </c>
      <c r="U59" t="str">
        <f t="shared" si="12"/>
        <v>15000 to 19999</v>
      </c>
      <c r="V59">
        <f t="shared" si="7"/>
        <v>1</v>
      </c>
      <c r="W59">
        <f t="shared" si="8"/>
        <v>0</v>
      </c>
      <c r="X59">
        <f t="shared" si="9"/>
        <v>0</v>
      </c>
      <c r="Y59">
        <f t="shared" si="10"/>
        <v>1</v>
      </c>
    </row>
    <row r="60" spans="1:25" ht="15" customHeight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0">
        <f t="shared" si="2"/>
        <v>41932.745046296295</v>
      </c>
      <c r="J60" s="11">
        <f t="shared" si="3"/>
        <v>41932.745046296295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5">
        <f t="shared" si="4"/>
        <v>1.0290999999999999</v>
      </c>
      <c r="R60">
        <f t="shared" si="5"/>
        <v>137.21</v>
      </c>
      <c r="S60" t="str">
        <f t="shared" si="11"/>
        <v>film &amp; video</v>
      </c>
      <c r="T60" t="str">
        <f t="shared" si="6"/>
        <v>television</v>
      </c>
      <c r="U60" t="str">
        <f t="shared" si="12"/>
        <v>10000 to 14999</v>
      </c>
      <c r="V60">
        <f t="shared" si="7"/>
        <v>1</v>
      </c>
      <c r="W60">
        <f t="shared" si="8"/>
        <v>0</v>
      </c>
      <c r="X60">
        <f t="shared" si="9"/>
        <v>0</v>
      </c>
      <c r="Y60">
        <f t="shared" si="10"/>
        <v>1</v>
      </c>
    </row>
    <row r="61" spans="1:25" ht="15" customHeight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0">
        <f t="shared" si="2"/>
        <v>42230.23583333334</v>
      </c>
      <c r="J61" s="11">
        <f t="shared" si="3"/>
        <v>42230.23583333334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5">
        <f t="shared" si="4"/>
        <v>1.0012570000000001</v>
      </c>
      <c r="R61">
        <f t="shared" si="5"/>
        <v>606.82000000000005</v>
      </c>
      <c r="S61" t="str">
        <f t="shared" si="11"/>
        <v>film &amp; video</v>
      </c>
      <c r="T61" t="str">
        <f t="shared" si="6"/>
        <v>television</v>
      </c>
      <c r="U61" t="str">
        <f t="shared" si="12"/>
        <v>20000 to 24999</v>
      </c>
      <c r="V61">
        <f t="shared" si="7"/>
        <v>1</v>
      </c>
      <c r="W61">
        <f t="shared" si="8"/>
        <v>0</v>
      </c>
      <c r="X61">
        <f t="shared" si="9"/>
        <v>0</v>
      </c>
      <c r="Y61">
        <f t="shared" si="10"/>
        <v>1</v>
      </c>
    </row>
    <row r="62" spans="1:25" ht="15" customHeight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0">
        <f t="shared" si="2"/>
        <v>41701.901817129627</v>
      </c>
      <c r="J62" s="11">
        <f t="shared" si="3"/>
        <v>41701.901817129627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5">
        <f t="shared" si="4"/>
        <v>1.0329622222222221</v>
      </c>
      <c r="R62">
        <f t="shared" si="5"/>
        <v>43.04</v>
      </c>
      <c r="S62" t="str">
        <f t="shared" si="11"/>
        <v>film &amp; video</v>
      </c>
      <c r="T62" t="str">
        <f t="shared" si="6"/>
        <v>shorts</v>
      </c>
      <c r="U62" t="str">
        <f t="shared" si="12"/>
        <v>1000 to 4999</v>
      </c>
      <c r="V62">
        <f t="shared" si="7"/>
        <v>1</v>
      </c>
      <c r="W62">
        <f t="shared" si="8"/>
        <v>0</v>
      </c>
      <c r="X62">
        <f t="shared" si="9"/>
        <v>0</v>
      </c>
      <c r="Y62">
        <f t="shared" si="10"/>
        <v>1</v>
      </c>
    </row>
    <row r="63" spans="1:25" ht="15" customHeight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0">
        <f t="shared" si="2"/>
        <v>41409.814317129632</v>
      </c>
      <c r="J63" s="11">
        <f t="shared" si="3"/>
        <v>41409.814317129632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5">
        <f t="shared" si="4"/>
        <v>1.4830000000000001</v>
      </c>
      <c r="R63">
        <f t="shared" si="5"/>
        <v>322.39</v>
      </c>
      <c r="S63" t="str">
        <f t="shared" si="11"/>
        <v>film &amp; video</v>
      </c>
      <c r="T63" t="str">
        <f t="shared" si="6"/>
        <v>shorts</v>
      </c>
      <c r="U63" t="str">
        <f t="shared" si="12"/>
        <v>5000 to 9999</v>
      </c>
      <c r="V63">
        <f t="shared" si="7"/>
        <v>1</v>
      </c>
      <c r="W63">
        <f t="shared" si="8"/>
        <v>0</v>
      </c>
      <c r="X63">
        <f t="shared" si="9"/>
        <v>0</v>
      </c>
      <c r="Y63">
        <f t="shared" si="10"/>
        <v>1</v>
      </c>
    </row>
    <row r="64" spans="1:25" ht="15" customHeight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0">
        <f t="shared" si="2"/>
        <v>41311.799513888887</v>
      </c>
      <c r="J64" s="11">
        <f t="shared" si="3"/>
        <v>41311.799513888887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5">
        <f t="shared" si="4"/>
        <v>1.5473333333333332</v>
      </c>
      <c r="R64">
        <f t="shared" si="5"/>
        <v>96.71</v>
      </c>
      <c r="S64" t="str">
        <f t="shared" si="11"/>
        <v>film &amp; video</v>
      </c>
      <c r="T64" t="str">
        <f t="shared" si="6"/>
        <v>shorts</v>
      </c>
      <c r="U64" t="str">
        <f t="shared" si="12"/>
        <v>1000 to 4999</v>
      </c>
      <c r="V64">
        <f t="shared" si="7"/>
        <v>1</v>
      </c>
      <c r="W64">
        <f t="shared" si="8"/>
        <v>0</v>
      </c>
      <c r="X64">
        <f t="shared" si="9"/>
        <v>0</v>
      </c>
      <c r="Y64">
        <f t="shared" si="10"/>
        <v>1</v>
      </c>
    </row>
    <row r="65" spans="1:25" ht="15" customHeight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0">
        <f t="shared" si="2"/>
        <v>41612.912187499998</v>
      </c>
      <c r="J65" s="11">
        <f t="shared" si="3"/>
        <v>41612.912187499998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5">
        <f t="shared" si="4"/>
        <v>1.1351849999999999</v>
      </c>
      <c r="R65">
        <f t="shared" si="5"/>
        <v>35.47</v>
      </c>
      <c r="S65" t="str">
        <f t="shared" si="11"/>
        <v>film &amp; video</v>
      </c>
      <c r="T65" t="str">
        <f t="shared" si="6"/>
        <v>shorts</v>
      </c>
      <c r="U65" t="str">
        <f t="shared" si="12"/>
        <v>1000 to 4999</v>
      </c>
      <c r="V65">
        <f t="shared" si="7"/>
        <v>1</v>
      </c>
      <c r="W65">
        <f t="shared" si="8"/>
        <v>0</v>
      </c>
      <c r="X65">
        <f t="shared" si="9"/>
        <v>0</v>
      </c>
      <c r="Y65">
        <f t="shared" si="10"/>
        <v>1</v>
      </c>
    </row>
    <row r="66" spans="1:25" ht="15" customHeight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0">
        <f t="shared" si="2"/>
        <v>41433.01829861111</v>
      </c>
      <c r="J66" s="11">
        <f t="shared" si="3"/>
        <v>41433.01829861111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5">
        <f t="shared" si="4"/>
        <v>1.7333333333333334</v>
      </c>
      <c r="R66">
        <f t="shared" si="5"/>
        <v>86.67</v>
      </c>
      <c r="S66" t="str">
        <f t="shared" si="11"/>
        <v>film &amp; video</v>
      </c>
      <c r="T66" t="str">
        <f t="shared" si="6"/>
        <v>shorts</v>
      </c>
      <c r="U66" t="str">
        <f t="shared" si="12"/>
        <v>1000 to 4999</v>
      </c>
      <c r="V66">
        <f t="shared" si="7"/>
        <v>1</v>
      </c>
      <c r="W66">
        <f t="shared" si="8"/>
        <v>0</v>
      </c>
      <c r="X66">
        <f t="shared" si="9"/>
        <v>0</v>
      </c>
      <c r="Y66">
        <f t="shared" si="10"/>
        <v>1</v>
      </c>
    </row>
    <row r="67" spans="1:25" ht="15" customHeight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0">
        <f t="shared" ref="I67:I130" si="13">(((L67/60)/60)/24)+DATE(1970,1,1)</f>
        <v>41835.821226851855</v>
      </c>
      <c r="J67" s="11">
        <f t="shared" ref="J67:J130" si="14">(((L67/60)/60)/24)+DATE(1970,1,1)</f>
        <v>41835.821226851855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15">E67/D67</f>
        <v>1.0752857142857142</v>
      </c>
      <c r="R67">
        <f t="shared" ref="R67:R130" si="16">ROUND(E67/N67,2)</f>
        <v>132.05000000000001</v>
      </c>
      <c r="S67" t="str">
        <f t="shared" si="11"/>
        <v>film &amp; video</v>
      </c>
      <c r="T67" t="str">
        <f t="shared" ref="T67:T130" si="17">MID(P67,FIND("/",P67,1)+1,LEN(P67))</f>
        <v>shorts</v>
      </c>
      <c r="U67" t="str">
        <f t="shared" si="12"/>
        <v>5000 to 9999</v>
      </c>
      <c r="V67">
        <f t="shared" ref="V67:V130" si="18">COUNTIF(F67,"successful")</f>
        <v>1</v>
      </c>
      <c r="W67">
        <f t="shared" ref="W67:W130" si="19">COUNTIF(F67,"Failed")</f>
        <v>0</v>
      </c>
      <c r="X67">
        <f t="shared" ref="X67:X130" si="20">COUNTIF(F67,"Canceled")</f>
        <v>0</v>
      </c>
      <c r="Y67">
        <f t="shared" ref="Y67:Y130" si="21">COUNTIF(F67,"Successful")+ COUNTIF(F67,"Failed") + COUNTIF(F67,"Canceled")</f>
        <v>1</v>
      </c>
    </row>
    <row r="68" spans="1:25" ht="15" customHeight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0">
        <f t="shared" si="13"/>
        <v>42539.849768518514</v>
      </c>
      <c r="J68" s="11">
        <f t="shared" si="14"/>
        <v>42539.849768518514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5">
        <f t="shared" si="15"/>
        <v>1.1859999999999999</v>
      </c>
      <c r="R68">
        <f t="shared" si="16"/>
        <v>91.23</v>
      </c>
      <c r="S68" t="str">
        <f t="shared" ref="S68:S131" si="22">LEFT(P68,FIND("/",P68,1)-1)</f>
        <v>film &amp; video</v>
      </c>
      <c r="T68" t="str">
        <f t="shared" si="17"/>
        <v>shorts</v>
      </c>
      <c r="U68" t="str">
        <f t="shared" ref="U68:U131" si="23">IF(D68&lt;1000,"Less than 1000",
IF(D68&lt;5000,"1000 to 4999",
IF(D68 &lt; 10000,"5000 to 9999",
IF(D68&lt;15000,"10000 to 14999",
IF(D68&lt;20000,"15000 to 19999",
IF(D68&lt;25000,"20000 to 24999",
IF(D68&lt;30000,"25000 to 29999",
IF(D68&lt;35000,"30000 to 34999",
IF(D68&lt;40000,"35000 to 39999",
IF(D68&lt;45000,"40000 to 44999",IF(D68&lt;50000,"45000 to 49999","Greater than 50000")))))))))))</f>
        <v>1000 to 4999</v>
      </c>
      <c r="V68">
        <f t="shared" si="18"/>
        <v>1</v>
      </c>
      <c r="W68">
        <f t="shared" si="19"/>
        <v>0</v>
      </c>
      <c r="X68">
        <f t="shared" si="20"/>
        <v>0</v>
      </c>
      <c r="Y68">
        <f t="shared" si="21"/>
        <v>1</v>
      </c>
    </row>
    <row r="69" spans="1:25" ht="15" customHeight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0">
        <f t="shared" si="13"/>
        <v>41075.583379629628</v>
      </c>
      <c r="J69" s="11">
        <f t="shared" si="14"/>
        <v>41075.583379629628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5">
        <f t="shared" si="15"/>
        <v>1.1625000000000001</v>
      </c>
      <c r="R69">
        <f t="shared" si="16"/>
        <v>116.25</v>
      </c>
      <c r="S69" t="str">
        <f t="shared" si="22"/>
        <v>film &amp; video</v>
      </c>
      <c r="T69" t="str">
        <f t="shared" si="17"/>
        <v>shorts</v>
      </c>
      <c r="U69" t="str">
        <f t="shared" si="23"/>
        <v>1000 to 4999</v>
      </c>
      <c r="V69">
        <f t="shared" si="18"/>
        <v>1</v>
      </c>
      <c r="W69">
        <f t="shared" si="19"/>
        <v>0</v>
      </c>
      <c r="X69">
        <f t="shared" si="20"/>
        <v>0</v>
      </c>
      <c r="Y69">
        <f t="shared" si="21"/>
        <v>1</v>
      </c>
    </row>
    <row r="70" spans="1:25" ht="15" customHeight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0">
        <f t="shared" si="13"/>
        <v>41663.569340277776</v>
      </c>
      <c r="J70" s="11">
        <f t="shared" si="14"/>
        <v>41663.569340277776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5">
        <f t="shared" si="15"/>
        <v>1.2716666666666667</v>
      </c>
      <c r="R70">
        <f t="shared" si="16"/>
        <v>21.19</v>
      </c>
      <c r="S70" t="str">
        <f t="shared" si="22"/>
        <v>film &amp; video</v>
      </c>
      <c r="T70" t="str">
        <f t="shared" si="17"/>
        <v>shorts</v>
      </c>
      <c r="U70" t="str">
        <f t="shared" si="23"/>
        <v>Less than 1000</v>
      </c>
      <c r="V70">
        <f t="shared" si="18"/>
        <v>1</v>
      </c>
      <c r="W70">
        <f t="shared" si="19"/>
        <v>0</v>
      </c>
      <c r="X70">
        <f t="shared" si="20"/>
        <v>0</v>
      </c>
      <c r="Y70">
        <f t="shared" si="21"/>
        <v>1</v>
      </c>
    </row>
    <row r="71" spans="1:25" ht="15" customHeight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0">
        <f t="shared" si="13"/>
        <v>40786.187789351854</v>
      </c>
      <c r="J71" s="11">
        <f t="shared" si="14"/>
        <v>40786.187789351854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5">
        <f t="shared" si="15"/>
        <v>1.109423</v>
      </c>
      <c r="R71">
        <f t="shared" si="16"/>
        <v>62.33</v>
      </c>
      <c r="S71" t="str">
        <f t="shared" si="22"/>
        <v>film &amp; video</v>
      </c>
      <c r="T71" t="str">
        <f t="shared" si="17"/>
        <v>shorts</v>
      </c>
      <c r="U71" t="str">
        <f t="shared" si="23"/>
        <v>10000 to 14999</v>
      </c>
      <c r="V71">
        <f t="shared" si="18"/>
        <v>1</v>
      </c>
      <c r="W71">
        <f t="shared" si="19"/>
        <v>0</v>
      </c>
      <c r="X71">
        <f t="shared" si="20"/>
        <v>0</v>
      </c>
      <c r="Y71">
        <f t="shared" si="21"/>
        <v>1</v>
      </c>
    </row>
    <row r="72" spans="1:25" ht="15" customHeight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0">
        <f t="shared" si="13"/>
        <v>40730.896354166667</v>
      </c>
      <c r="J72" s="11">
        <f t="shared" si="14"/>
        <v>40730.896354166667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5">
        <f t="shared" si="15"/>
        <v>1.272</v>
      </c>
      <c r="R72">
        <f t="shared" si="16"/>
        <v>37.409999999999997</v>
      </c>
      <c r="S72" t="str">
        <f t="shared" si="22"/>
        <v>film &amp; video</v>
      </c>
      <c r="T72" t="str">
        <f t="shared" si="17"/>
        <v>shorts</v>
      </c>
      <c r="U72" t="str">
        <f t="shared" si="23"/>
        <v>Less than 1000</v>
      </c>
      <c r="V72">
        <f t="shared" si="18"/>
        <v>1</v>
      </c>
      <c r="W72">
        <f t="shared" si="19"/>
        <v>0</v>
      </c>
      <c r="X72">
        <f t="shared" si="20"/>
        <v>0</v>
      </c>
      <c r="Y72">
        <f t="shared" si="21"/>
        <v>1</v>
      </c>
    </row>
    <row r="73" spans="1:25" ht="15" customHeight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0">
        <f t="shared" si="13"/>
        <v>40997.271493055552</v>
      </c>
      <c r="J73" s="11">
        <f t="shared" si="14"/>
        <v>40997.271493055552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5">
        <f t="shared" si="15"/>
        <v>1.2394444444444443</v>
      </c>
      <c r="R73">
        <f t="shared" si="16"/>
        <v>69.72</v>
      </c>
      <c r="S73" t="str">
        <f t="shared" si="22"/>
        <v>film &amp; video</v>
      </c>
      <c r="T73" t="str">
        <f t="shared" si="17"/>
        <v>shorts</v>
      </c>
      <c r="U73" t="str">
        <f t="shared" si="23"/>
        <v>1000 to 4999</v>
      </c>
      <c r="V73">
        <f t="shared" si="18"/>
        <v>1</v>
      </c>
      <c r="W73">
        <f t="shared" si="19"/>
        <v>0</v>
      </c>
      <c r="X73">
        <f t="shared" si="20"/>
        <v>0</v>
      </c>
      <c r="Y73">
        <f t="shared" si="21"/>
        <v>1</v>
      </c>
    </row>
    <row r="74" spans="1:25" ht="15" customHeight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0">
        <f t="shared" si="13"/>
        <v>41208.010196759256</v>
      </c>
      <c r="J74" s="11">
        <f t="shared" si="14"/>
        <v>41208.010196759256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5">
        <f t="shared" si="15"/>
        <v>1.084090909090909</v>
      </c>
      <c r="R74">
        <f t="shared" si="16"/>
        <v>58.17</v>
      </c>
      <c r="S74" t="str">
        <f t="shared" si="22"/>
        <v>film &amp; video</v>
      </c>
      <c r="T74" t="str">
        <f t="shared" si="17"/>
        <v>shorts</v>
      </c>
      <c r="U74" t="str">
        <f t="shared" si="23"/>
        <v>1000 to 4999</v>
      </c>
      <c r="V74">
        <f t="shared" si="18"/>
        <v>1</v>
      </c>
      <c r="W74">
        <f t="shared" si="19"/>
        <v>0</v>
      </c>
      <c r="X74">
        <f t="shared" si="20"/>
        <v>0</v>
      </c>
      <c r="Y74">
        <f t="shared" si="21"/>
        <v>1</v>
      </c>
    </row>
    <row r="75" spans="1:25" ht="15" customHeight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0">
        <f t="shared" si="13"/>
        <v>40587.75675925926</v>
      </c>
      <c r="J75" s="11">
        <f t="shared" si="14"/>
        <v>40587.75675925926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5">
        <f t="shared" si="15"/>
        <v>1</v>
      </c>
      <c r="R75">
        <f t="shared" si="16"/>
        <v>50</v>
      </c>
      <c r="S75" t="str">
        <f t="shared" si="22"/>
        <v>film &amp; video</v>
      </c>
      <c r="T75" t="str">
        <f t="shared" si="17"/>
        <v>shorts</v>
      </c>
      <c r="U75" t="str">
        <f t="shared" si="23"/>
        <v>Less than 1000</v>
      </c>
      <c r="V75">
        <f t="shared" si="18"/>
        <v>1</v>
      </c>
      <c r="W75">
        <f t="shared" si="19"/>
        <v>0</v>
      </c>
      <c r="X75">
        <f t="shared" si="20"/>
        <v>0</v>
      </c>
      <c r="Y75">
        <f t="shared" si="21"/>
        <v>1</v>
      </c>
    </row>
    <row r="76" spans="1:25" ht="15" customHeight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0">
        <f t="shared" si="13"/>
        <v>42360.487210648149</v>
      </c>
      <c r="J76" s="11">
        <f t="shared" si="14"/>
        <v>42360.487210648149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5">
        <f t="shared" si="15"/>
        <v>1.1293199999999999</v>
      </c>
      <c r="R76">
        <f t="shared" si="16"/>
        <v>19.47</v>
      </c>
      <c r="S76" t="str">
        <f t="shared" si="22"/>
        <v>film &amp; video</v>
      </c>
      <c r="T76" t="str">
        <f t="shared" si="17"/>
        <v>shorts</v>
      </c>
      <c r="U76" t="str">
        <f t="shared" si="23"/>
        <v>Less than 1000</v>
      </c>
      <c r="V76">
        <f t="shared" si="18"/>
        <v>1</v>
      </c>
      <c r="W76">
        <f t="shared" si="19"/>
        <v>0</v>
      </c>
      <c r="X76">
        <f t="shared" si="20"/>
        <v>0</v>
      </c>
      <c r="Y76">
        <f t="shared" si="21"/>
        <v>1</v>
      </c>
    </row>
    <row r="77" spans="1:25" ht="15" customHeight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0">
        <f t="shared" si="13"/>
        <v>41357.209166666667</v>
      </c>
      <c r="J77" s="11">
        <f t="shared" si="14"/>
        <v>41357.209166666667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5">
        <f t="shared" si="15"/>
        <v>1.1542857142857144</v>
      </c>
      <c r="R77">
        <f t="shared" si="16"/>
        <v>85.96</v>
      </c>
      <c r="S77" t="str">
        <f t="shared" si="22"/>
        <v>film &amp; video</v>
      </c>
      <c r="T77" t="str">
        <f t="shared" si="17"/>
        <v>shorts</v>
      </c>
      <c r="U77" t="str">
        <f t="shared" si="23"/>
        <v>1000 to 4999</v>
      </c>
      <c r="V77">
        <f t="shared" si="18"/>
        <v>1</v>
      </c>
      <c r="W77">
        <f t="shared" si="19"/>
        <v>0</v>
      </c>
      <c r="X77">
        <f t="shared" si="20"/>
        <v>0</v>
      </c>
      <c r="Y77">
        <f t="shared" si="21"/>
        <v>1</v>
      </c>
    </row>
    <row r="78" spans="1:25" ht="15" customHeight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0">
        <f t="shared" si="13"/>
        <v>40844.691643518519</v>
      </c>
      <c r="J78" s="11">
        <f t="shared" si="14"/>
        <v>40844.691643518519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5">
        <f t="shared" si="15"/>
        <v>1.5333333333333334</v>
      </c>
      <c r="R78">
        <f t="shared" si="16"/>
        <v>30.67</v>
      </c>
      <c r="S78" t="str">
        <f t="shared" si="22"/>
        <v>film &amp; video</v>
      </c>
      <c r="T78" t="str">
        <f t="shared" si="17"/>
        <v>shorts</v>
      </c>
      <c r="U78" t="str">
        <f t="shared" si="23"/>
        <v>Less than 1000</v>
      </c>
      <c r="V78">
        <f t="shared" si="18"/>
        <v>1</v>
      </c>
      <c r="W78">
        <f t="shared" si="19"/>
        <v>0</v>
      </c>
      <c r="X78">
        <f t="shared" si="20"/>
        <v>0</v>
      </c>
      <c r="Y78">
        <f t="shared" si="21"/>
        <v>1</v>
      </c>
    </row>
    <row r="79" spans="1:25" ht="15" customHeight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0">
        <f t="shared" si="13"/>
        <v>40997.144872685189</v>
      </c>
      <c r="J79" s="11">
        <f t="shared" si="14"/>
        <v>40997.144872685189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5">
        <f t="shared" si="15"/>
        <v>3.9249999999999998</v>
      </c>
      <c r="R79">
        <f t="shared" si="16"/>
        <v>60.38</v>
      </c>
      <c r="S79" t="str">
        <f t="shared" si="22"/>
        <v>film &amp; video</v>
      </c>
      <c r="T79" t="str">
        <f t="shared" si="17"/>
        <v>shorts</v>
      </c>
      <c r="U79" t="str">
        <f t="shared" si="23"/>
        <v>Less than 1000</v>
      </c>
      <c r="V79">
        <f t="shared" si="18"/>
        <v>1</v>
      </c>
      <c r="W79">
        <f t="shared" si="19"/>
        <v>0</v>
      </c>
      <c r="X79">
        <f t="shared" si="20"/>
        <v>0</v>
      </c>
      <c r="Y79">
        <f t="shared" si="21"/>
        <v>1</v>
      </c>
    </row>
    <row r="80" spans="1:25" ht="15" customHeight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0">
        <f t="shared" si="13"/>
        <v>42604.730567129634</v>
      </c>
      <c r="J80" s="11">
        <f t="shared" si="14"/>
        <v>42604.730567129634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5">
        <f t="shared" si="15"/>
        <v>27.02</v>
      </c>
      <c r="R80">
        <f t="shared" si="16"/>
        <v>38.6</v>
      </c>
      <c r="S80" t="str">
        <f t="shared" si="22"/>
        <v>film &amp; video</v>
      </c>
      <c r="T80" t="str">
        <f t="shared" si="17"/>
        <v>shorts</v>
      </c>
      <c r="U80" t="str">
        <f t="shared" si="23"/>
        <v>Less than 1000</v>
      </c>
      <c r="V80">
        <f t="shared" si="18"/>
        <v>1</v>
      </c>
      <c r="W80">
        <f t="shared" si="19"/>
        <v>0</v>
      </c>
      <c r="X80">
        <f t="shared" si="20"/>
        <v>0</v>
      </c>
      <c r="Y80">
        <f t="shared" si="21"/>
        <v>1</v>
      </c>
    </row>
    <row r="81" spans="1:25" ht="15" customHeight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0">
        <f t="shared" si="13"/>
        <v>41724.776539351849</v>
      </c>
      <c r="J81" s="11">
        <f t="shared" si="14"/>
        <v>41724.776539351849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5">
        <f t="shared" si="15"/>
        <v>1.27</v>
      </c>
      <c r="R81">
        <f t="shared" si="16"/>
        <v>40.270000000000003</v>
      </c>
      <c r="S81" t="str">
        <f t="shared" si="22"/>
        <v>film &amp; video</v>
      </c>
      <c r="T81" t="str">
        <f t="shared" si="17"/>
        <v>shorts</v>
      </c>
      <c r="U81" t="str">
        <f t="shared" si="23"/>
        <v>1000 to 4999</v>
      </c>
      <c r="V81">
        <f t="shared" si="18"/>
        <v>1</v>
      </c>
      <c r="W81">
        <f t="shared" si="19"/>
        <v>0</v>
      </c>
      <c r="X81">
        <f t="shared" si="20"/>
        <v>0</v>
      </c>
      <c r="Y81">
        <f t="shared" si="21"/>
        <v>1</v>
      </c>
    </row>
    <row r="82" spans="1:25" ht="15" customHeight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0">
        <f t="shared" si="13"/>
        <v>41583.083981481483</v>
      </c>
      <c r="J82" s="11">
        <f t="shared" si="14"/>
        <v>41583.083981481483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5">
        <f t="shared" si="15"/>
        <v>1.0725</v>
      </c>
      <c r="R82">
        <f t="shared" si="16"/>
        <v>273.83</v>
      </c>
      <c r="S82" t="str">
        <f t="shared" si="22"/>
        <v>film &amp; video</v>
      </c>
      <c r="T82" t="str">
        <f t="shared" si="17"/>
        <v>shorts</v>
      </c>
      <c r="U82" t="str">
        <f t="shared" si="23"/>
        <v>10000 to 14999</v>
      </c>
      <c r="V82">
        <f t="shared" si="18"/>
        <v>1</v>
      </c>
      <c r="W82">
        <f t="shared" si="19"/>
        <v>0</v>
      </c>
      <c r="X82">
        <f t="shared" si="20"/>
        <v>0</v>
      </c>
      <c r="Y82">
        <f t="shared" si="21"/>
        <v>1</v>
      </c>
    </row>
    <row r="83" spans="1:25" ht="15" customHeight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0">
        <f t="shared" si="13"/>
        <v>41100.158877314818</v>
      </c>
      <c r="J83" s="11">
        <f t="shared" si="14"/>
        <v>41100.158877314818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5">
        <f t="shared" si="15"/>
        <v>1.98</v>
      </c>
      <c r="R83">
        <f t="shared" si="16"/>
        <v>53.04</v>
      </c>
      <c r="S83" t="str">
        <f t="shared" si="22"/>
        <v>film &amp; video</v>
      </c>
      <c r="T83" t="str">
        <f t="shared" si="17"/>
        <v>shorts</v>
      </c>
      <c r="U83" t="str">
        <f t="shared" si="23"/>
        <v>Less than 1000</v>
      </c>
      <c r="V83">
        <f t="shared" si="18"/>
        <v>1</v>
      </c>
      <c r="W83">
        <f t="shared" si="19"/>
        <v>0</v>
      </c>
      <c r="X83">
        <f t="shared" si="20"/>
        <v>0</v>
      </c>
      <c r="Y83">
        <f t="shared" si="21"/>
        <v>1</v>
      </c>
    </row>
    <row r="84" spans="1:25" ht="15" customHeight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0">
        <f t="shared" si="13"/>
        <v>40795.820150462961</v>
      </c>
      <c r="J84" s="11">
        <f t="shared" si="14"/>
        <v>40795.820150462961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5">
        <f t="shared" si="15"/>
        <v>1.0001249999999999</v>
      </c>
      <c r="R84">
        <f t="shared" si="16"/>
        <v>40.01</v>
      </c>
      <c r="S84" t="str">
        <f t="shared" si="22"/>
        <v>film &amp; video</v>
      </c>
      <c r="T84" t="str">
        <f t="shared" si="17"/>
        <v>shorts</v>
      </c>
      <c r="U84" t="str">
        <f t="shared" si="23"/>
        <v>1000 to 4999</v>
      </c>
      <c r="V84">
        <f t="shared" si="18"/>
        <v>1</v>
      </c>
      <c r="W84">
        <f t="shared" si="19"/>
        <v>0</v>
      </c>
      <c r="X84">
        <f t="shared" si="20"/>
        <v>0</v>
      </c>
      <c r="Y84">
        <f t="shared" si="21"/>
        <v>1</v>
      </c>
    </row>
    <row r="85" spans="1:25" ht="15" customHeight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0">
        <f t="shared" si="13"/>
        <v>42042.615613425922</v>
      </c>
      <c r="J85" s="11">
        <f t="shared" si="14"/>
        <v>42042.615613425922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5">
        <f t="shared" si="15"/>
        <v>1.0249999999999999</v>
      </c>
      <c r="R85">
        <f t="shared" si="16"/>
        <v>15.77</v>
      </c>
      <c r="S85" t="str">
        <f t="shared" si="22"/>
        <v>film &amp; video</v>
      </c>
      <c r="T85" t="str">
        <f t="shared" si="17"/>
        <v>shorts</v>
      </c>
      <c r="U85" t="str">
        <f t="shared" si="23"/>
        <v>Less than 1000</v>
      </c>
      <c r="V85">
        <f t="shared" si="18"/>
        <v>1</v>
      </c>
      <c r="W85">
        <f t="shared" si="19"/>
        <v>0</v>
      </c>
      <c r="X85">
        <f t="shared" si="20"/>
        <v>0</v>
      </c>
      <c r="Y85">
        <f t="shared" si="21"/>
        <v>1</v>
      </c>
    </row>
    <row r="86" spans="1:25" ht="15" customHeight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0">
        <f t="shared" si="13"/>
        <v>40648.757939814815</v>
      </c>
      <c r="J86" s="11">
        <f t="shared" si="14"/>
        <v>40648.757939814815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5">
        <f t="shared" si="15"/>
        <v>1</v>
      </c>
      <c r="R86">
        <f t="shared" si="16"/>
        <v>71.430000000000007</v>
      </c>
      <c r="S86" t="str">
        <f t="shared" si="22"/>
        <v>film &amp; video</v>
      </c>
      <c r="T86" t="str">
        <f t="shared" si="17"/>
        <v>shorts</v>
      </c>
      <c r="U86" t="str">
        <f t="shared" si="23"/>
        <v>Less than 1000</v>
      </c>
      <c r="V86">
        <f t="shared" si="18"/>
        <v>1</v>
      </c>
      <c r="W86">
        <f t="shared" si="19"/>
        <v>0</v>
      </c>
      <c r="X86">
        <f t="shared" si="20"/>
        <v>0</v>
      </c>
      <c r="Y86">
        <f t="shared" si="21"/>
        <v>1</v>
      </c>
    </row>
    <row r="87" spans="1:25" ht="15" customHeight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0">
        <f t="shared" si="13"/>
        <v>40779.125428240739</v>
      </c>
      <c r="J87" s="11">
        <f t="shared" si="14"/>
        <v>40779.125428240739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5">
        <f t="shared" si="15"/>
        <v>1.2549999999999999</v>
      </c>
      <c r="R87">
        <f t="shared" si="16"/>
        <v>71.709999999999994</v>
      </c>
      <c r="S87" t="str">
        <f t="shared" si="22"/>
        <v>film &amp; video</v>
      </c>
      <c r="T87" t="str">
        <f t="shared" si="17"/>
        <v>shorts</v>
      </c>
      <c r="U87" t="str">
        <f t="shared" si="23"/>
        <v>1000 to 4999</v>
      </c>
      <c r="V87">
        <f t="shared" si="18"/>
        <v>1</v>
      </c>
      <c r="W87">
        <f t="shared" si="19"/>
        <v>0</v>
      </c>
      <c r="X87">
        <f t="shared" si="20"/>
        <v>0</v>
      </c>
      <c r="Y87">
        <f t="shared" si="21"/>
        <v>1</v>
      </c>
    </row>
    <row r="88" spans="1:25" ht="15" customHeight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0">
        <f t="shared" si="13"/>
        <v>42291.556076388893</v>
      </c>
      <c r="J88" s="11">
        <f t="shared" si="14"/>
        <v>42291.556076388893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5">
        <f t="shared" si="15"/>
        <v>1.0646666666666667</v>
      </c>
      <c r="R88">
        <f t="shared" si="16"/>
        <v>375.76</v>
      </c>
      <c r="S88" t="str">
        <f t="shared" si="22"/>
        <v>film &amp; video</v>
      </c>
      <c r="T88" t="str">
        <f t="shared" si="17"/>
        <v>shorts</v>
      </c>
      <c r="U88" t="str">
        <f t="shared" si="23"/>
        <v>5000 to 9999</v>
      </c>
      <c r="V88">
        <f t="shared" si="18"/>
        <v>1</v>
      </c>
      <c r="W88">
        <f t="shared" si="19"/>
        <v>0</v>
      </c>
      <c r="X88">
        <f t="shared" si="20"/>
        <v>0</v>
      </c>
      <c r="Y88">
        <f t="shared" si="21"/>
        <v>1</v>
      </c>
    </row>
    <row r="89" spans="1:25" ht="15" customHeight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0">
        <f t="shared" si="13"/>
        <v>40322.53938657407</v>
      </c>
      <c r="J89" s="11">
        <f t="shared" si="14"/>
        <v>40322.53938657407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5">
        <f t="shared" si="15"/>
        <v>1.046</v>
      </c>
      <c r="R89">
        <f t="shared" si="16"/>
        <v>104.6</v>
      </c>
      <c r="S89" t="str">
        <f t="shared" si="22"/>
        <v>film &amp; video</v>
      </c>
      <c r="T89" t="str">
        <f t="shared" si="17"/>
        <v>shorts</v>
      </c>
      <c r="U89" t="str">
        <f t="shared" si="23"/>
        <v>1000 to 4999</v>
      </c>
      <c r="V89">
        <f t="shared" si="18"/>
        <v>1</v>
      </c>
      <c r="W89">
        <f t="shared" si="19"/>
        <v>0</v>
      </c>
      <c r="X89">
        <f t="shared" si="20"/>
        <v>0</v>
      </c>
      <c r="Y89">
        <f t="shared" si="21"/>
        <v>1</v>
      </c>
    </row>
    <row r="90" spans="1:25" ht="15" customHeight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0">
        <f t="shared" si="13"/>
        <v>41786.65892361111</v>
      </c>
      <c r="J90" s="11">
        <f t="shared" si="14"/>
        <v>41786.65892361111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5">
        <f t="shared" si="15"/>
        <v>1.0285714285714285</v>
      </c>
      <c r="R90">
        <f t="shared" si="16"/>
        <v>60</v>
      </c>
      <c r="S90" t="str">
        <f t="shared" si="22"/>
        <v>film &amp; video</v>
      </c>
      <c r="T90" t="str">
        <f t="shared" si="17"/>
        <v>shorts</v>
      </c>
      <c r="U90" t="str">
        <f t="shared" si="23"/>
        <v>1000 to 4999</v>
      </c>
      <c r="V90">
        <f t="shared" si="18"/>
        <v>1</v>
      </c>
      <c r="W90">
        <f t="shared" si="19"/>
        <v>0</v>
      </c>
      <c r="X90">
        <f t="shared" si="20"/>
        <v>0</v>
      </c>
      <c r="Y90">
        <f t="shared" si="21"/>
        <v>1</v>
      </c>
    </row>
    <row r="91" spans="1:25" ht="15" customHeight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0">
        <f t="shared" si="13"/>
        <v>41402.752222222225</v>
      </c>
      <c r="J91" s="11">
        <f t="shared" si="14"/>
        <v>41402.752222222225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5">
        <f t="shared" si="15"/>
        <v>1.1506666666666667</v>
      </c>
      <c r="R91">
        <f t="shared" si="16"/>
        <v>123.29</v>
      </c>
      <c r="S91" t="str">
        <f t="shared" si="22"/>
        <v>film &amp; video</v>
      </c>
      <c r="T91" t="str">
        <f t="shared" si="17"/>
        <v>shorts</v>
      </c>
      <c r="U91" t="str">
        <f t="shared" si="23"/>
        <v>5000 to 9999</v>
      </c>
      <c r="V91">
        <f t="shared" si="18"/>
        <v>1</v>
      </c>
      <c r="W91">
        <f t="shared" si="19"/>
        <v>0</v>
      </c>
      <c r="X91">
        <f t="shared" si="20"/>
        <v>0</v>
      </c>
      <c r="Y91">
        <f t="shared" si="21"/>
        <v>1</v>
      </c>
    </row>
    <row r="92" spans="1:25" ht="15" customHeight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0">
        <f t="shared" si="13"/>
        <v>40706.297442129631</v>
      </c>
      <c r="J92" s="11">
        <f t="shared" si="14"/>
        <v>40706.297442129631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5">
        <f t="shared" si="15"/>
        <v>1.004</v>
      </c>
      <c r="R92">
        <f t="shared" si="16"/>
        <v>31.38</v>
      </c>
      <c r="S92" t="str">
        <f t="shared" si="22"/>
        <v>film &amp; video</v>
      </c>
      <c r="T92" t="str">
        <f t="shared" si="17"/>
        <v>shorts</v>
      </c>
      <c r="U92" t="str">
        <f t="shared" si="23"/>
        <v>Less than 1000</v>
      </c>
      <c r="V92">
        <f t="shared" si="18"/>
        <v>1</v>
      </c>
      <c r="W92">
        <f t="shared" si="19"/>
        <v>0</v>
      </c>
      <c r="X92">
        <f t="shared" si="20"/>
        <v>0</v>
      </c>
      <c r="Y92">
        <f t="shared" si="21"/>
        <v>1</v>
      </c>
    </row>
    <row r="93" spans="1:25" ht="15" customHeight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0">
        <f t="shared" si="13"/>
        <v>40619.402361111112</v>
      </c>
      <c r="J93" s="11">
        <f t="shared" si="14"/>
        <v>40619.402361111112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5">
        <f t="shared" si="15"/>
        <v>1.2</v>
      </c>
      <c r="R93">
        <f t="shared" si="16"/>
        <v>78.260000000000005</v>
      </c>
      <c r="S93" t="str">
        <f t="shared" si="22"/>
        <v>film &amp; video</v>
      </c>
      <c r="T93" t="str">
        <f t="shared" si="17"/>
        <v>shorts</v>
      </c>
      <c r="U93" t="str">
        <f t="shared" si="23"/>
        <v>1000 to 4999</v>
      </c>
      <c r="V93">
        <f t="shared" si="18"/>
        <v>1</v>
      </c>
      <c r="W93">
        <f t="shared" si="19"/>
        <v>0</v>
      </c>
      <c r="X93">
        <f t="shared" si="20"/>
        <v>0</v>
      </c>
      <c r="Y93">
        <f t="shared" si="21"/>
        <v>1</v>
      </c>
    </row>
    <row r="94" spans="1:25" ht="15" customHeight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0">
        <f t="shared" si="13"/>
        <v>42721.198877314819</v>
      </c>
      <c r="J94" s="11">
        <f t="shared" si="14"/>
        <v>42721.198877314819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5">
        <f t="shared" si="15"/>
        <v>1.052</v>
      </c>
      <c r="R94">
        <f t="shared" si="16"/>
        <v>122.33</v>
      </c>
      <c r="S94" t="str">
        <f t="shared" si="22"/>
        <v>film &amp; video</v>
      </c>
      <c r="T94" t="str">
        <f t="shared" si="17"/>
        <v>shorts</v>
      </c>
      <c r="U94" t="str">
        <f t="shared" si="23"/>
        <v>5000 to 9999</v>
      </c>
      <c r="V94">
        <f t="shared" si="18"/>
        <v>1</v>
      </c>
      <c r="W94">
        <f t="shared" si="19"/>
        <v>0</v>
      </c>
      <c r="X94">
        <f t="shared" si="20"/>
        <v>0</v>
      </c>
      <c r="Y94">
        <f t="shared" si="21"/>
        <v>1</v>
      </c>
    </row>
    <row r="95" spans="1:25" ht="15" customHeight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0">
        <f t="shared" si="13"/>
        <v>41065.858067129629</v>
      </c>
      <c r="J95" s="11">
        <f t="shared" si="14"/>
        <v>41065.858067129629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5">
        <f t="shared" si="15"/>
        <v>1.1060000000000001</v>
      </c>
      <c r="R95">
        <f t="shared" si="16"/>
        <v>73.73</v>
      </c>
      <c r="S95" t="str">
        <f t="shared" si="22"/>
        <v>film &amp; video</v>
      </c>
      <c r="T95" t="str">
        <f t="shared" si="17"/>
        <v>shorts</v>
      </c>
      <c r="U95" t="str">
        <f t="shared" si="23"/>
        <v>1000 to 4999</v>
      </c>
      <c r="V95">
        <f t="shared" si="18"/>
        <v>1</v>
      </c>
      <c r="W95">
        <f t="shared" si="19"/>
        <v>0</v>
      </c>
      <c r="X95">
        <f t="shared" si="20"/>
        <v>0</v>
      </c>
      <c r="Y95">
        <f t="shared" si="21"/>
        <v>1</v>
      </c>
    </row>
    <row r="96" spans="1:25" ht="15" customHeight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0">
        <f t="shared" si="13"/>
        <v>41716.717847222222</v>
      </c>
      <c r="J96" s="11">
        <f t="shared" si="14"/>
        <v>41716.717847222222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5">
        <f t="shared" si="15"/>
        <v>1.04</v>
      </c>
      <c r="R96">
        <f t="shared" si="16"/>
        <v>21.67</v>
      </c>
      <c r="S96" t="str">
        <f t="shared" si="22"/>
        <v>film &amp; video</v>
      </c>
      <c r="T96" t="str">
        <f t="shared" si="17"/>
        <v>shorts</v>
      </c>
      <c r="U96" t="str">
        <f t="shared" si="23"/>
        <v>Less than 1000</v>
      </c>
      <c r="V96">
        <f t="shared" si="18"/>
        <v>1</v>
      </c>
      <c r="W96">
        <f t="shared" si="19"/>
        <v>0</v>
      </c>
      <c r="X96">
        <f t="shared" si="20"/>
        <v>0</v>
      </c>
      <c r="Y96">
        <f t="shared" si="21"/>
        <v>1</v>
      </c>
    </row>
    <row r="97" spans="1:25" ht="15" customHeight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0">
        <f t="shared" si="13"/>
        <v>40935.005104166667</v>
      </c>
      <c r="J97" s="11">
        <f t="shared" si="14"/>
        <v>40935.005104166667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5">
        <f t="shared" si="15"/>
        <v>1.3142857142857143</v>
      </c>
      <c r="R97">
        <f t="shared" si="16"/>
        <v>21.9</v>
      </c>
      <c r="S97" t="str">
        <f t="shared" si="22"/>
        <v>film &amp; video</v>
      </c>
      <c r="T97" t="str">
        <f t="shared" si="17"/>
        <v>shorts</v>
      </c>
      <c r="U97" t="str">
        <f t="shared" si="23"/>
        <v>Less than 1000</v>
      </c>
      <c r="V97">
        <f t="shared" si="18"/>
        <v>1</v>
      </c>
      <c r="W97">
        <f t="shared" si="19"/>
        <v>0</v>
      </c>
      <c r="X97">
        <f t="shared" si="20"/>
        <v>0</v>
      </c>
      <c r="Y97">
        <f t="shared" si="21"/>
        <v>1</v>
      </c>
    </row>
    <row r="98" spans="1:25" ht="15" customHeight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0">
        <f t="shared" si="13"/>
        <v>40324.662511574075</v>
      </c>
      <c r="J98" s="11">
        <f t="shared" si="14"/>
        <v>40324.662511574075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5">
        <f t="shared" si="15"/>
        <v>1.1466666666666667</v>
      </c>
      <c r="R98">
        <f t="shared" si="16"/>
        <v>50.59</v>
      </c>
      <c r="S98" t="str">
        <f t="shared" si="22"/>
        <v>film &amp; video</v>
      </c>
      <c r="T98" t="str">
        <f t="shared" si="17"/>
        <v>shorts</v>
      </c>
      <c r="U98" t="str">
        <f t="shared" si="23"/>
        <v>1000 to 4999</v>
      </c>
      <c r="V98">
        <f t="shared" si="18"/>
        <v>1</v>
      </c>
      <c r="W98">
        <f t="shared" si="19"/>
        <v>0</v>
      </c>
      <c r="X98">
        <f t="shared" si="20"/>
        <v>0</v>
      </c>
      <c r="Y98">
        <f t="shared" si="21"/>
        <v>1</v>
      </c>
    </row>
    <row r="99" spans="1:25" ht="15" customHeight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0">
        <f t="shared" si="13"/>
        <v>40706.135208333333</v>
      </c>
      <c r="J99" s="11">
        <f t="shared" si="14"/>
        <v>40706.135208333333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5">
        <f t="shared" si="15"/>
        <v>1.0625</v>
      </c>
      <c r="R99">
        <f t="shared" si="16"/>
        <v>53.13</v>
      </c>
      <c r="S99" t="str">
        <f t="shared" si="22"/>
        <v>film &amp; video</v>
      </c>
      <c r="T99" t="str">
        <f t="shared" si="17"/>
        <v>shorts</v>
      </c>
      <c r="U99" t="str">
        <f t="shared" si="23"/>
        <v>Less than 1000</v>
      </c>
      <c r="V99">
        <f t="shared" si="18"/>
        <v>1</v>
      </c>
      <c r="W99">
        <f t="shared" si="19"/>
        <v>0</v>
      </c>
      <c r="X99">
        <f t="shared" si="20"/>
        <v>0</v>
      </c>
      <c r="Y99">
        <f t="shared" si="21"/>
        <v>1</v>
      </c>
    </row>
    <row r="100" spans="1:25" ht="15" customHeight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0">
        <f t="shared" si="13"/>
        <v>41214.79483796296</v>
      </c>
      <c r="J100" s="11">
        <f t="shared" si="14"/>
        <v>41214.79483796296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5">
        <f t="shared" si="15"/>
        <v>1.0625</v>
      </c>
      <c r="R100">
        <f t="shared" si="16"/>
        <v>56.67</v>
      </c>
      <c r="S100" t="str">
        <f t="shared" si="22"/>
        <v>film &amp; video</v>
      </c>
      <c r="T100" t="str">
        <f t="shared" si="17"/>
        <v>shorts</v>
      </c>
      <c r="U100" t="str">
        <f t="shared" si="23"/>
        <v>1000 to 4999</v>
      </c>
      <c r="V100">
        <f t="shared" si="18"/>
        <v>1</v>
      </c>
      <c r="W100">
        <f t="shared" si="19"/>
        <v>0</v>
      </c>
      <c r="X100">
        <f t="shared" si="20"/>
        <v>0</v>
      </c>
      <c r="Y100">
        <f t="shared" si="21"/>
        <v>1</v>
      </c>
    </row>
    <row r="101" spans="1:25" ht="15" customHeight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0">
        <f t="shared" si="13"/>
        <v>41631.902766203704</v>
      </c>
      <c r="J101" s="11">
        <f t="shared" si="14"/>
        <v>41631.902766203704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5">
        <f t="shared" si="15"/>
        <v>1.0601933333333333</v>
      </c>
      <c r="R101">
        <f t="shared" si="16"/>
        <v>40.78</v>
      </c>
      <c r="S101" t="str">
        <f t="shared" si="22"/>
        <v>film &amp; video</v>
      </c>
      <c r="T101" t="str">
        <f t="shared" si="17"/>
        <v>shorts</v>
      </c>
      <c r="U101" t="str">
        <f t="shared" si="23"/>
        <v>1000 to 4999</v>
      </c>
      <c r="V101">
        <f t="shared" si="18"/>
        <v>1</v>
      </c>
      <c r="W101">
        <f t="shared" si="19"/>
        <v>0</v>
      </c>
      <c r="X101">
        <f t="shared" si="20"/>
        <v>0</v>
      </c>
      <c r="Y101">
        <f t="shared" si="21"/>
        <v>1</v>
      </c>
    </row>
    <row r="102" spans="1:25" ht="15" customHeight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0">
        <f t="shared" si="13"/>
        <v>41197.753310185188</v>
      </c>
      <c r="J102" s="11">
        <f t="shared" si="14"/>
        <v>41197.753310185188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5">
        <f t="shared" si="15"/>
        <v>1</v>
      </c>
      <c r="R102">
        <f t="shared" si="16"/>
        <v>192.31</v>
      </c>
      <c r="S102" t="str">
        <f t="shared" si="22"/>
        <v>film &amp; video</v>
      </c>
      <c r="T102" t="str">
        <f t="shared" si="17"/>
        <v>shorts</v>
      </c>
      <c r="U102" t="str">
        <f t="shared" si="23"/>
        <v>5000 to 9999</v>
      </c>
      <c r="V102">
        <f t="shared" si="18"/>
        <v>1</v>
      </c>
      <c r="W102">
        <f t="shared" si="19"/>
        <v>0</v>
      </c>
      <c r="X102">
        <f t="shared" si="20"/>
        <v>0</v>
      </c>
      <c r="Y102">
        <f t="shared" si="21"/>
        <v>1</v>
      </c>
    </row>
    <row r="103" spans="1:25" ht="15" customHeight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0">
        <f t="shared" si="13"/>
        <v>41274.776736111111</v>
      </c>
      <c r="J103" s="11">
        <f t="shared" si="14"/>
        <v>41274.776736111111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5">
        <f t="shared" si="15"/>
        <v>1</v>
      </c>
      <c r="R103">
        <f t="shared" si="16"/>
        <v>100</v>
      </c>
      <c r="S103" t="str">
        <f t="shared" si="22"/>
        <v>film &amp; video</v>
      </c>
      <c r="T103" t="str">
        <f t="shared" si="17"/>
        <v>shorts</v>
      </c>
      <c r="U103" t="str">
        <f t="shared" si="23"/>
        <v>1000 to 4999</v>
      </c>
      <c r="V103">
        <f t="shared" si="18"/>
        <v>1</v>
      </c>
      <c r="W103">
        <f t="shared" si="19"/>
        <v>0</v>
      </c>
      <c r="X103">
        <f t="shared" si="20"/>
        <v>0</v>
      </c>
      <c r="Y103">
        <f t="shared" si="21"/>
        <v>1</v>
      </c>
    </row>
    <row r="104" spans="1:25" ht="15" customHeight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0">
        <f t="shared" si="13"/>
        <v>40505.131168981483</v>
      </c>
      <c r="J104" s="11">
        <f t="shared" si="14"/>
        <v>40505.131168981483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5">
        <f t="shared" si="15"/>
        <v>1.2775000000000001</v>
      </c>
      <c r="R104">
        <f t="shared" si="16"/>
        <v>117.92</v>
      </c>
      <c r="S104" t="str">
        <f t="shared" si="22"/>
        <v>film &amp; video</v>
      </c>
      <c r="T104" t="str">
        <f t="shared" si="17"/>
        <v>shorts</v>
      </c>
      <c r="U104" t="str">
        <f t="shared" si="23"/>
        <v>5000 to 9999</v>
      </c>
      <c r="V104">
        <f t="shared" si="18"/>
        <v>1</v>
      </c>
      <c r="W104">
        <f t="shared" si="19"/>
        <v>0</v>
      </c>
      <c r="X104">
        <f t="shared" si="20"/>
        <v>0</v>
      </c>
      <c r="Y104">
        <f t="shared" si="21"/>
        <v>1</v>
      </c>
    </row>
    <row r="105" spans="1:25" ht="15" customHeight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0">
        <f t="shared" si="13"/>
        <v>41682.805902777778</v>
      </c>
      <c r="J105" s="11">
        <f t="shared" si="14"/>
        <v>41682.805902777778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5">
        <f t="shared" si="15"/>
        <v>1.0515384615384615</v>
      </c>
      <c r="R105">
        <f t="shared" si="16"/>
        <v>27.9</v>
      </c>
      <c r="S105" t="str">
        <f t="shared" si="22"/>
        <v>film &amp; video</v>
      </c>
      <c r="T105" t="str">
        <f t="shared" si="17"/>
        <v>shorts</v>
      </c>
      <c r="U105" t="str">
        <f t="shared" si="23"/>
        <v>1000 to 4999</v>
      </c>
      <c r="V105">
        <f t="shared" si="18"/>
        <v>1</v>
      </c>
      <c r="W105">
        <f t="shared" si="19"/>
        <v>0</v>
      </c>
      <c r="X105">
        <f t="shared" si="20"/>
        <v>0</v>
      </c>
      <c r="Y105">
        <f t="shared" si="21"/>
        <v>1</v>
      </c>
    </row>
    <row r="106" spans="1:25" ht="15" customHeight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0">
        <f t="shared" si="13"/>
        <v>40612.695208333331</v>
      </c>
      <c r="J106" s="11">
        <f t="shared" si="14"/>
        <v>40612.695208333331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5">
        <f t="shared" si="15"/>
        <v>1.2</v>
      </c>
      <c r="R106">
        <f t="shared" si="16"/>
        <v>60</v>
      </c>
      <c r="S106" t="str">
        <f t="shared" si="22"/>
        <v>film &amp; video</v>
      </c>
      <c r="T106" t="str">
        <f t="shared" si="17"/>
        <v>shorts</v>
      </c>
      <c r="U106" t="str">
        <f t="shared" si="23"/>
        <v>Less than 1000</v>
      </c>
      <c r="V106">
        <f t="shared" si="18"/>
        <v>1</v>
      </c>
      <c r="W106">
        <f t="shared" si="19"/>
        <v>0</v>
      </c>
      <c r="X106">
        <f t="shared" si="20"/>
        <v>0</v>
      </c>
      <c r="Y106">
        <f t="shared" si="21"/>
        <v>1</v>
      </c>
    </row>
    <row r="107" spans="1:25" ht="15" customHeight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0">
        <f t="shared" si="13"/>
        <v>42485.724768518514</v>
      </c>
      <c r="J107" s="11">
        <f t="shared" si="14"/>
        <v>42485.724768518514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5">
        <f t="shared" si="15"/>
        <v>1.074090909090909</v>
      </c>
      <c r="R107">
        <f t="shared" si="16"/>
        <v>39.380000000000003</v>
      </c>
      <c r="S107" t="str">
        <f t="shared" si="22"/>
        <v>film &amp; video</v>
      </c>
      <c r="T107" t="str">
        <f t="shared" si="17"/>
        <v>shorts</v>
      </c>
      <c r="U107" t="str">
        <f t="shared" si="23"/>
        <v>1000 to 4999</v>
      </c>
      <c r="V107">
        <f t="shared" si="18"/>
        <v>1</v>
      </c>
      <c r="W107">
        <f t="shared" si="19"/>
        <v>0</v>
      </c>
      <c r="X107">
        <f t="shared" si="20"/>
        <v>0</v>
      </c>
      <c r="Y107">
        <f t="shared" si="21"/>
        <v>1</v>
      </c>
    </row>
    <row r="108" spans="1:25" ht="15" customHeigh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0">
        <f t="shared" si="13"/>
        <v>40987.776631944449</v>
      </c>
      <c r="J108" s="11">
        <f t="shared" si="14"/>
        <v>40987.776631944449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5">
        <f t="shared" si="15"/>
        <v>1.0049999999999999</v>
      </c>
      <c r="R108">
        <f t="shared" si="16"/>
        <v>186.11</v>
      </c>
      <c r="S108" t="str">
        <f t="shared" si="22"/>
        <v>film &amp; video</v>
      </c>
      <c r="T108" t="str">
        <f t="shared" si="17"/>
        <v>shorts</v>
      </c>
      <c r="U108" t="str">
        <f t="shared" si="23"/>
        <v>5000 to 9999</v>
      </c>
      <c r="V108">
        <f t="shared" si="18"/>
        <v>1</v>
      </c>
      <c r="W108">
        <f t="shared" si="19"/>
        <v>0</v>
      </c>
      <c r="X108">
        <f t="shared" si="20"/>
        <v>0</v>
      </c>
      <c r="Y108">
        <f t="shared" si="21"/>
        <v>1</v>
      </c>
    </row>
    <row r="109" spans="1:25" ht="15" customHeight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0">
        <f t="shared" si="13"/>
        <v>40635.982488425929</v>
      </c>
      <c r="J109" s="11">
        <f t="shared" si="14"/>
        <v>40635.982488425929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5">
        <f t="shared" si="15"/>
        <v>1.0246666666666666</v>
      </c>
      <c r="R109">
        <f t="shared" si="16"/>
        <v>111.38</v>
      </c>
      <c r="S109" t="str">
        <f t="shared" si="22"/>
        <v>film &amp; video</v>
      </c>
      <c r="T109" t="str">
        <f t="shared" si="17"/>
        <v>shorts</v>
      </c>
      <c r="U109" t="str">
        <f t="shared" si="23"/>
        <v>5000 to 9999</v>
      </c>
      <c r="V109">
        <f t="shared" si="18"/>
        <v>1</v>
      </c>
      <c r="W109">
        <f t="shared" si="19"/>
        <v>0</v>
      </c>
      <c r="X109">
        <f t="shared" si="20"/>
        <v>0</v>
      </c>
      <c r="Y109">
        <f t="shared" si="21"/>
        <v>1</v>
      </c>
    </row>
    <row r="110" spans="1:25" ht="15" customHeight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0">
        <f t="shared" si="13"/>
        <v>41365.613078703704</v>
      </c>
      <c r="J110" s="11">
        <f t="shared" si="14"/>
        <v>41365.613078703704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5">
        <f t="shared" si="15"/>
        <v>2.4666666666666668</v>
      </c>
      <c r="R110">
        <f t="shared" si="16"/>
        <v>78.72</v>
      </c>
      <c r="S110" t="str">
        <f t="shared" si="22"/>
        <v>film &amp; video</v>
      </c>
      <c r="T110" t="str">
        <f t="shared" si="17"/>
        <v>shorts</v>
      </c>
      <c r="U110" t="str">
        <f t="shared" si="23"/>
        <v>1000 to 4999</v>
      </c>
      <c r="V110">
        <f t="shared" si="18"/>
        <v>1</v>
      </c>
      <c r="W110">
        <f t="shared" si="19"/>
        <v>0</v>
      </c>
      <c r="X110">
        <f t="shared" si="20"/>
        <v>0</v>
      </c>
      <c r="Y110">
        <f t="shared" si="21"/>
        <v>1</v>
      </c>
    </row>
    <row r="111" spans="1:25" ht="15" customHeight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0">
        <f t="shared" si="13"/>
        <v>40570.025810185187</v>
      </c>
      <c r="J111" s="11">
        <f t="shared" si="14"/>
        <v>40570.025810185187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5">
        <f t="shared" si="15"/>
        <v>2.1949999999999998</v>
      </c>
      <c r="R111">
        <f t="shared" si="16"/>
        <v>46.7</v>
      </c>
      <c r="S111" t="str">
        <f t="shared" si="22"/>
        <v>film &amp; video</v>
      </c>
      <c r="T111" t="str">
        <f t="shared" si="17"/>
        <v>shorts</v>
      </c>
      <c r="U111" t="str">
        <f t="shared" si="23"/>
        <v>1000 to 4999</v>
      </c>
      <c r="V111">
        <f t="shared" si="18"/>
        <v>1</v>
      </c>
      <c r="W111">
        <f t="shared" si="19"/>
        <v>0</v>
      </c>
      <c r="X111">
        <f t="shared" si="20"/>
        <v>0</v>
      </c>
      <c r="Y111">
        <f t="shared" si="21"/>
        <v>1</v>
      </c>
    </row>
    <row r="112" spans="1:25" ht="15" customHeight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0">
        <f t="shared" si="13"/>
        <v>41557.949687500004</v>
      </c>
      <c r="J112" s="11">
        <f t="shared" si="14"/>
        <v>41557.949687500004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5">
        <f t="shared" si="15"/>
        <v>1.3076923076923077</v>
      </c>
      <c r="R112">
        <f t="shared" si="16"/>
        <v>65.38</v>
      </c>
      <c r="S112" t="str">
        <f t="shared" si="22"/>
        <v>film &amp; video</v>
      </c>
      <c r="T112" t="str">
        <f t="shared" si="17"/>
        <v>shorts</v>
      </c>
      <c r="U112" t="str">
        <f t="shared" si="23"/>
        <v>1000 to 4999</v>
      </c>
      <c r="V112">
        <f t="shared" si="18"/>
        <v>1</v>
      </c>
      <c r="W112">
        <f t="shared" si="19"/>
        <v>0</v>
      </c>
      <c r="X112">
        <f t="shared" si="20"/>
        <v>0</v>
      </c>
      <c r="Y112">
        <f t="shared" si="21"/>
        <v>1</v>
      </c>
    </row>
    <row r="113" spans="1:25" ht="15" customHeight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0">
        <f t="shared" si="13"/>
        <v>42125.333182870367</v>
      </c>
      <c r="J113" s="11">
        <f t="shared" si="14"/>
        <v>42125.333182870367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5">
        <f t="shared" si="15"/>
        <v>1.5457142857142858</v>
      </c>
      <c r="R113">
        <f t="shared" si="16"/>
        <v>102.08</v>
      </c>
      <c r="S113" t="str">
        <f t="shared" si="22"/>
        <v>film &amp; video</v>
      </c>
      <c r="T113" t="str">
        <f t="shared" si="17"/>
        <v>shorts</v>
      </c>
      <c r="U113" t="str">
        <f t="shared" si="23"/>
        <v>1000 to 4999</v>
      </c>
      <c r="V113">
        <f t="shared" si="18"/>
        <v>1</v>
      </c>
      <c r="W113">
        <f t="shared" si="19"/>
        <v>0</v>
      </c>
      <c r="X113">
        <f t="shared" si="20"/>
        <v>0</v>
      </c>
      <c r="Y113">
        <f t="shared" si="21"/>
        <v>1</v>
      </c>
    </row>
    <row r="114" spans="1:25" ht="15" customHeight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0">
        <f t="shared" si="13"/>
        <v>41718.043032407404</v>
      </c>
      <c r="J114" s="11">
        <f t="shared" si="14"/>
        <v>41718.043032407404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5">
        <f t="shared" si="15"/>
        <v>1.04</v>
      </c>
      <c r="R114">
        <f t="shared" si="16"/>
        <v>64.2</v>
      </c>
      <c r="S114" t="str">
        <f t="shared" si="22"/>
        <v>film &amp; video</v>
      </c>
      <c r="T114" t="str">
        <f t="shared" si="17"/>
        <v>shorts</v>
      </c>
      <c r="U114" t="str">
        <f t="shared" si="23"/>
        <v>5000 to 9999</v>
      </c>
      <c r="V114">
        <f t="shared" si="18"/>
        <v>1</v>
      </c>
      <c r="W114">
        <f t="shared" si="19"/>
        <v>0</v>
      </c>
      <c r="X114">
        <f t="shared" si="20"/>
        <v>0</v>
      </c>
      <c r="Y114">
        <f t="shared" si="21"/>
        <v>1</v>
      </c>
    </row>
    <row r="115" spans="1:25" ht="15" customHeight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0">
        <f t="shared" si="13"/>
        <v>40753.758425925924</v>
      </c>
      <c r="J115" s="11">
        <f t="shared" si="14"/>
        <v>40753.758425925924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5">
        <f t="shared" si="15"/>
        <v>1.41</v>
      </c>
      <c r="R115">
        <f t="shared" si="16"/>
        <v>90.38</v>
      </c>
      <c r="S115" t="str">
        <f t="shared" si="22"/>
        <v>film &amp; video</v>
      </c>
      <c r="T115" t="str">
        <f t="shared" si="17"/>
        <v>shorts</v>
      </c>
      <c r="U115" t="str">
        <f t="shared" si="23"/>
        <v>5000 to 9999</v>
      </c>
      <c r="V115">
        <f t="shared" si="18"/>
        <v>1</v>
      </c>
      <c r="W115">
        <f t="shared" si="19"/>
        <v>0</v>
      </c>
      <c r="X115">
        <f t="shared" si="20"/>
        <v>0</v>
      </c>
      <c r="Y115">
        <f t="shared" si="21"/>
        <v>1</v>
      </c>
    </row>
    <row r="116" spans="1:25" ht="15" customHeight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0">
        <f t="shared" si="13"/>
        <v>40861.27416666667</v>
      </c>
      <c r="J116" s="11">
        <f t="shared" si="14"/>
        <v>40861.27416666667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5">
        <f t="shared" si="15"/>
        <v>1.0333333333333334</v>
      </c>
      <c r="R116">
        <f t="shared" si="16"/>
        <v>88.57</v>
      </c>
      <c r="S116" t="str">
        <f t="shared" si="22"/>
        <v>film &amp; video</v>
      </c>
      <c r="T116" t="str">
        <f t="shared" si="17"/>
        <v>shorts</v>
      </c>
      <c r="U116" t="str">
        <f t="shared" si="23"/>
        <v>1000 to 4999</v>
      </c>
      <c r="V116">
        <f t="shared" si="18"/>
        <v>1</v>
      </c>
      <c r="W116">
        <f t="shared" si="19"/>
        <v>0</v>
      </c>
      <c r="X116">
        <f t="shared" si="20"/>
        <v>0</v>
      </c>
      <c r="Y116">
        <f t="shared" si="21"/>
        <v>1</v>
      </c>
    </row>
    <row r="117" spans="1:25" ht="15" customHeight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0">
        <f t="shared" si="13"/>
        <v>40918.738935185182</v>
      </c>
      <c r="J117" s="11">
        <f t="shared" si="14"/>
        <v>40918.738935185182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5">
        <f t="shared" si="15"/>
        <v>1.4044444444444444</v>
      </c>
      <c r="R117">
        <f t="shared" si="16"/>
        <v>28.73</v>
      </c>
      <c r="S117" t="str">
        <f t="shared" si="22"/>
        <v>film &amp; video</v>
      </c>
      <c r="T117" t="str">
        <f t="shared" si="17"/>
        <v>shorts</v>
      </c>
      <c r="U117" t="str">
        <f t="shared" si="23"/>
        <v>Less than 1000</v>
      </c>
      <c r="V117">
        <f t="shared" si="18"/>
        <v>1</v>
      </c>
      <c r="W117">
        <f t="shared" si="19"/>
        <v>0</v>
      </c>
      <c r="X117">
        <f t="shared" si="20"/>
        <v>0</v>
      </c>
      <c r="Y117">
        <f t="shared" si="21"/>
        <v>1</v>
      </c>
    </row>
    <row r="118" spans="1:25" ht="15" customHeight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0">
        <f t="shared" si="13"/>
        <v>40595.497164351851</v>
      </c>
      <c r="J118" s="11">
        <f t="shared" si="14"/>
        <v>40595.497164351851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5">
        <f t="shared" si="15"/>
        <v>1.1365714285714286</v>
      </c>
      <c r="R118">
        <f t="shared" si="16"/>
        <v>69.790000000000006</v>
      </c>
      <c r="S118" t="str">
        <f t="shared" si="22"/>
        <v>film &amp; video</v>
      </c>
      <c r="T118" t="str">
        <f t="shared" si="17"/>
        <v>shorts</v>
      </c>
      <c r="U118" t="str">
        <f t="shared" si="23"/>
        <v>1000 to 4999</v>
      </c>
      <c r="V118">
        <f t="shared" si="18"/>
        <v>1</v>
      </c>
      <c r="W118">
        <f t="shared" si="19"/>
        <v>0</v>
      </c>
      <c r="X118">
        <f t="shared" si="20"/>
        <v>0</v>
      </c>
      <c r="Y118">
        <f t="shared" si="21"/>
        <v>1</v>
      </c>
    </row>
    <row r="119" spans="1:25" ht="15" customHeight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0">
        <f t="shared" si="13"/>
        <v>40248.834999999999</v>
      </c>
      <c r="J119" s="11">
        <f t="shared" si="14"/>
        <v>40248.834999999999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5">
        <f t="shared" si="15"/>
        <v>1.0049377777777779</v>
      </c>
      <c r="R119">
        <f t="shared" si="16"/>
        <v>167.49</v>
      </c>
      <c r="S119" t="str">
        <f t="shared" si="22"/>
        <v>film &amp; video</v>
      </c>
      <c r="T119" t="str">
        <f t="shared" si="17"/>
        <v>shorts</v>
      </c>
      <c r="U119" t="str">
        <f t="shared" si="23"/>
        <v>1000 to 4999</v>
      </c>
      <c r="V119">
        <f t="shared" si="18"/>
        <v>1</v>
      </c>
      <c r="W119">
        <f t="shared" si="19"/>
        <v>0</v>
      </c>
      <c r="X119">
        <f t="shared" si="20"/>
        <v>0</v>
      </c>
      <c r="Y119">
        <f t="shared" si="21"/>
        <v>1</v>
      </c>
    </row>
    <row r="120" spans="1:25" ht="15" customHeight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0">
        <f t="shared" si="13"/>
        <v>40723.053657407407</v>
      </c>
      <c r="J120" s="11">
        <f t="shared" si="14"/>
        <v>40723.053657407407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5">
        <f t="shared" si="15"/>
        <v>1.1303159999999999</v>
      </c>
      <c r="R120">
        <f t="shared" si="16"/>
        <v>144.91</v>
      </c>
      <c r="S120" t="str">
        <f t="shared" si="22"/>
        <v>film &amp; video</v>
      </c>
      <c r="T120" t="str">
        <f t="shared" si="17"/>
        <v>shorts</v>
      </c>
      <c r="U120" t="str">
        <f t="shared" si="23"/>
        <v>5000 to 9999</v>
      </c>
      <c r="V120">
        <f t="shared" si="18"/>
        <v>1</v>
      </c>
      <c r="W120">
        <f t="shared" si="19"/>
        <v>0</v>
      </c>
      <c r="X120">
        <f t="shared" si="20"/>
        <v>0</v>
      </c>
      <c r="Y120">
        <f t="shared" si="21"/>
        <v>1</v>
      </c>
    </row>
    <row r="121" spans="1:25" ht="15" customHeight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0">
        <f t="shared" si="13"/>
        <v>40739.069282407407</v>
      </c>
      <c r="J121" s="11">
        <f t="shared" si="14"/>
        <v>40739.069282407407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5">
        <f t="shared" si="15"/>
        <v>1.0455692307692308</v>
      </c>
      <c r="R121">
        <f t="shared" si="16"/>
        <v>91.84</v>
      </c>
      <c r="S121" t="str">
        <f t="shared" si="22"/>
        <v>film &amp; video</v>
      </c>
      <c r="T121" t="str">
        <f t="shared" si="17"/>
        <v>shorts</v>
      </c>
      <c r="U121" t="str">
        <f t="shared" si="23"/>
        <v>1000 to 4999</v>
      </c>
      <c r="V121">
        <f t="shared" si="18"/>
        <v>1</v>
      </c>
      <c r="W121">
        <f t="shared" si="19"/>
        <v>0</v>
      </c>
      <c r="X121">
        <f t="shared" si="20"/>
        <v>0</v>
      </c>
      <c r="Y121">
        <f t="shared" si="21"/>
        <v>1</v>
      </c>
    </row>
    <row r="122" spans="1:25" ht="15" customHeight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0">
        <f t="shared" si="13"/>
        <v>42616.049849537041</v>
      </c>
      <c r="J122" s="11">
        <f t="shared" si="14"/>
        <v>42616.049849537041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5">
        <f t="shared" si="15"/>
        <v>1.4285714285714287E-4</v>
      </c>
      <c r="R122">
        <f t="shared" si="16"/>
        <v>10</v>
      </c>
      <c r="S122" t="str">
        <f t="shared" si="22"/>
        <v>film &amp; video</v>
      </c>
      <c r="T122" t="str">
        <f t="shared" si="17"/>
        <v>science fiction</v>
      </c>
      <c r="U122" t="str">
        <f t="shared" si="23"/>
        <v>Greater than 50000</v>
      </c>
      <c r="V122">
        <f t="shared" si="18"/>
        <v>0</v>
      </c>
      <c r="W122">
        <f t="shared" si="19"/>
        <v>0</v>
      </c>
      <c r="X122">
        <f t="shared" si="20"/>
        <v>1</v>
      </c>
      <c r="Y122">
        <f t="shared" si="21"/>
        <v>1</v>
      </c>
    </row>
    <row r="123" spans="1:25" ht="15" customHeight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0">
        <f t="shared" si="13"/>
        <v>42096.704976851848</v>
      </c>
      <c r="J123" s="11">
        <f t="shared" si="14"/>
        <v>42096.704976851848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5">
        <f t="shared" si="15"/>
        <v>3.3333333333333332E-4</v>
      </c>
      <c r="R123">
        <f t="shared" si="16"/>
        <v>1</v>
      </c>
      <c r="S123" t="str">
        <f t="shared" si="22"/>
        <v>film &amp; video</v>
      </c>
      <c r="T123" t="str">
        <f t="shared" si="17"/>
        <v>science fiction</v>
      </c>
      <c r="U123" t="str">
        <f t="shared" si="23"/>
        <v>1000 to 4999</v>
      </c>
      <c r="V123">
        <f t="shared" si="18"/>
        <v>0</v>
      </c>
      <c r="W123">
        <f t="shared" si="19"/>
        <v>0</v>
      </c>
      <c r="X123">
        <f t="shared" si="20"/>
        <v>1</v>
      </c>
      <c r="Y123">
        <f t="shared" si="21"/>
        <v>1</v>
      </c>
    </row>
    <row r="124" spans="1:25" ht="15" customHeight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0">
        <f t="shared" si="13"/>
        <v>42593.431793981479</v>
      </c>
      <c r="J124" s="11">
        <f t="shared" si="14"/>
        <v>42593.431793981479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5">
        <f t="shared" si="15"/>
        <v>0</v>
      </c>
      <c r="R124" t="e">
        <f t="shared" si="16"/>
        <v>#DIV/0!</v>
      </c>
      <c r="S124" t="str">
        <f t="shared" si="22"/>
        <v>film &amp; video</v>
      </c>
      <c r="T124" t="str">
        <f t="shared" si="17"/>
        <v>science fiction</v>
      </c>
      <c r="U124" t="str">
        <f t="shared" si="23"/>
        <v>Greater than 50000</v>
      </c>
      <c r="V124">
        <f t="shared" si="18"/>
        <v>0</v>
      </c>
      <c r="W124">
        <f t="shared" si="19"/>
        <v>0</v>
      </c>
      <c r="X124">
        <f t="shared" si="20"/>
        <v>1</v>
      </c>
      <c r="Y124">
        <f t="shared" si="21"/>
        <v>1</v>
      </c>
    </row>
    <row r="125" spans="1:25" ht="15" customHeight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0">
        <f t="shared" si="13"/>
        <v>41904.781990740739</v>
      </c>
      <c r="J125" s="11">
        <f t="shared" si="14"/>
        <v>41904.781990740739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5">
        <f t="shared" si="15"/>
        <v>2.7454545454545453E-3</v>
      </c>
      <c r="R125">
        <f t="shared" si="16"/>
        <v>25.17</v>
      </c>
      <c r="S125" t="str">
        <f t="shared" si="22"/>
        <v>film &amp; video</v>
      </c>
      <c r="T125" t="str">
        <f t="shared" si="17"/>
        <v>science fiction</v>
      </c>
      <c r="U125" t="str">
        <f t="shared" si="23"/>
        <v>Greater than 50000</v>
      </c>
      <c r="V125">
        <f t="shared" si="18"/>
        <v>0</v>
      </c>
      <c r="W125">
        <f t="shared" si="19"/>
        <v>0</v>
      </c>
      <c r="X125">
        <f t="shared" si="20"/>
        <v>1</v>
      </c>
      <c r="Y125">
        <f t="shared" si="21"/>
        <v>1</v>
      </c>
    </row>
    <row r="126" spans="1:25" ht="15" customHeight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0">
        <f t="shared" si="13"/>
        <v>42114.928726851853</v>
      </c>
      <c r="J126" s="11">
        <f t="shared" si="14"/>
        <v>42114.928726851853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5">
        <f t="shared" si="15"/>
        <v>0</v>
      </c>
      <c r="R126" t="e">
        <f t="shared" si="16"/>
        <v>#DIV/0!</v>
      </c>
      <c r="S126" t="str">
        <f t="shared" si="22"/>
        <v>film &amp; video</v>
      </c>
      <c r="T126" t="str">
        <f t="shared" si="17"/>
        <v>science fiction</v>
      </c>
      <c r="U126" t="str">
        <f t="shared" si="23"/>
        <v>1000 to 4999</v>
      </c>
      <c r="V126">
        <f t="shared" si="18"/>
        <v>0</v>
      </c>
      <c r="W126">
        <f t="shared" si="19"/>
        <v>0</v>
      </c>
      <c r="X126">
        <f t="shared" si="20"/>
        <v>1</v>
      </c>
      <c r="Y126">
        <f t="shared" si="21"/>
        <v>1</v>
      </c>
    </row>
    <row r="127" spans="1:25" ht="15" customHeight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0">
        <f t="shared" si="13"/>
        <v>42709.993981481486</v>
      </c>
      <c r="J127" s="11">
        <f t="shared" si="14"/>
        <v>42709.993981481486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5">
        <f t="shared" si="15"/>
        <v>0.14000000000000001</v>
      </c>
      <c r="R127">
        <f t="shared" si="16"/>
        <v>11.67</v>
      </c>
      <c r="S127" t="str">
        <f t="shared" si="22"/>
        <v>film &amp; video</v>
      </c>
      <c r="T127" t="str">
        <f t="shared" si="17"/>
        <v>science fiction</v>
      </c>
      <c r="U127" t="str">
        <f t="shared" si="23"/>
        <v>Less than 1000</v>
      </c>
      <c r="V127">
        <f t="shared" si="18"/>
        <v>0</v>
      </c>
      <c r="W127">
        <f t="shared" si="19"/>
        <v>0</v>
      </c>
      <c r="X127">
        <f t="shared" si="20"/>
        <v>1</v>
      </c>
      <c r="Y127">
        <f t="shared" si="21"/>
        <v>1</v>
      </c>
    </row>
    <row r="128" spans="1:25" ht="15" customHeight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0">
        <f t="shared" si="13"/>
        <v>42135.589548611111</v>
      </c>
      <c r="J128" s="11">
        <f t="shared" si="14"/>
        <v>42135.589548611111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5">
        <f t="shared" si="15"/>
        <v>5.5480000000000002E-2</v>
      </c>
      <c r="R128">
        <f t="shared" si="16"/>
        <v>106.69</v>
      </c>
      <c r="S128" t="str">
        <f t="shared" si="22"/>
        <v>film &amp; video</v>
      </c>
      <c r="T128" t="str">
        <f t="shared" si="17"/>
        <v>science fiction</v>
      </c>
      <c r="U128" t="str">
        <f t="shared" si="23"/>
        <v>25000 to 29999</v>
      </c>
      <c r="V128">
        <f t="shared" si="18"/>
        <v>0</v>
      </c>
      <c r="W128">
        <f t="shared" si="19"/>
        <v>0</v>
      </c>
      <c r="X128">
        <f t="shared" si="20"/>
        <v>1</v>
      </c>
      <c r="Y128">
        <f t="shared" si="21"/>
        <v>1</v>
      </c>
    </row>
    <row r="129" spans="1:25" ht="15" customHeight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0">
        <f t="shared" si="13"/>
        <v>42067.62431712963</v>
      </c>
      <c r="J129" s="11">
        <f t="shared" si="14"/>
        <v>42067.62431712963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5">
        <f t="shared" si="15"/>
        <v>2.375E-2</v>
      </c>
      <c r="R129">
        <f t="shared" si="16"/>
        <v>47.5</v>
      </c>
      <c r="S129" t="str">
        <f t="shared" si="22"/>
        <v>film &amp; video</v>
      </c>
      <c r="T129" t="str">
        <f t="shared" si="17"/>
        <v>science fiction</v>
      </c>
      <c r="U129" t="str">
        <f t="shared" si="23"/>
        <v>5000 to 9999</v>
      </c>
      <c r="V129">
        <f t="shared" si="18"/>
        <v>0</v>
      </c>
      <c r="W129">
        <f t="shared" si="19"/>
        <v>0</v>
      </c>
      <c r="X129">
        <f t="shared" si="20"/>
        <v>1</v>
      </c>
      <c r="Y129">
        <f t="shared" si="21"/>
        <v>1</v>
      </c>
    </row>
    <row r="130" spans="1:25" ht="15" customHeight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0">
        <f t="shared" si="13"/>
        <v>42628.22792824074</v>
      </c>
      <c r="J130" s="11">
        <f t="shared" si="14"/>
        <v>42628.22792824074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5">
        <f t="shared" si="15"/>
        <v>1.8669999999999999E-2</v>
      </c>
      <c r="R130">
        <f t="shared" si="16"/>
        <v>311.17</v>
      </c>
      <c r="S130" t="str">
        <f t="shared" si="22"/>
        <v>film &amp; video</v>
      </c>
      <c r="T130" t="str">
        <f t="shared" si="17"/>
        <v>science fiction</v>
      </c>
      <c r="U130" t="str">
        <f t="shared" si="23"/>
        <v>Greater than 50000</v>
      </c>
      <c r="V130">
        <f t="shared" si="18"/>
        <v>0</v>
      </c>
      <c r="W130">
        <f t="shared" si="19"/>
        <v>0</v>
      </c>
      <c r="X130">
        <f t="shared" si="20"/>
        <v>1</v>
      </c>
      <c r="Y130">
        <f t="shared" si="21"/>
        <v>1</v>
      </c>
    </row>
    <row r="131" spans="1:25" ht="15" customHeight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0">
        <f t="shared" ref="I131:I194" si="24">(((L131/60)/60)/24)+DATE(1970,1,1)</f>
        <v>41882.937303240738</v>
      </c>
      <c r="J131" s="11">
        <f t="shared" ref="J131:J194" si="25">(((L131/60)/60)/24)+DATE(1970,1,1)</f>
        <v>41882.937303240738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26">E131/D131</f>
        <v>0</v>
      </c>
      <c r="R131" t="e">
        <f t="shared" ref="R131:R194" si="27">ROUND(E131/N131,2)</f>
        <v>#DIV/0!</v>
      </c>
      <c r="S131" t="str">
        <f t="shared" si="22"/>
        <v>film &amp; video</v>
      </c>
      <c r="T131" t="str">
        <f t="shared" ref="T131:T194" si="28">MID(P131,FIND("/",P131,1)+1,LEN(P131))</f>
        <v>science fiction</v>
      </c>
      <c r="U131" t="str">
        <f t="shared" si="23"/>
        <v>20000 to 24999</v>
      </c>
      <c r="V131">
        <f t="shared" ref="V131:V194" si="29">COUNTIF(F131,"successful")</f>
        <v>0</v>
      </c>
      <c r="W131">
        <f t="shared" ref="W131:W194" si="30">COUNTIF(F131,"Failed")</f>
        <v>0</v>
      </c>
      <c r="X131">
        <f t="shared" ref="X131:X194" si="31">COUNTIF(F131,"Canceled")</f>
        <v>1</v>
      </c>
      <c r="Y131">
        <f t="shared" ref="Y131:Y194" si="32">COUNTIF(F131,"Successful")+ COUNTIF(F131,"Failed") + COUNTIF(F131,"Canceled")</f>
        <v>1</v>
      </c>
    </row>
    <row r="132" spans="1:25" ht="15" customHeight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0">
        <f t="shared" si="24"/>
        <v>41778.915416666663</v>
      </c>
      <c r="J132" s="11">
        <f t="shared" si="25"/>
        <v>41778.915416666663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5">
        <f t="shared" si="26"/>
        <v>0</v>
      </c>
      <c r="R132" t="e">
        <f t="shared" si="27"/>
        <v>#DIV/0!</v>
      </c>
      <c r="S132" t="str">
        <f t="shared" ref="S132:S195" si="33">LEFT(P132,FIND("/",P132,1)-1)</f>
        <v>film &amp; video</v>
      </c>
      <c r="T132" t="str">
        <f t="shared" si="28"/>
        <v>science fiction</v>
      </c>
      <c r="U132" t="str">
        <f t="shared" ref="U132:U195" si="34">IF(D132&lt;1000,"Less than 1000",
IF(D132&lt;5000,"1000 to 4999",
IF(D132 &lt; 10000,"5000 to 9999",
IF(D132&lt;15000,"10000 to 14999",
IF(D132&lt;20000,"15000 to 19999",
IF(D132&lt;25000,"20000 to 24999",
IF(D132&lt;30000,"25000 to 29999",
IF(D132&lt;35000,"30000 to 34999",
IF(D132&lt;40000,"35000 to 39999",
IF(D132&lt;45000,"40000 to 44999",IF(D132&lt;50000,"45000 to 49999","Greater than 50000")))))))))))</f>
        <v>Less than 1000</v>
      </c>
      <c r="V132">
        <f t="shared" si="29"/>
        <v>0</v>
      </c>
      <c r="W132">
        <f t="shared" si="30"/>
        <v>0</v>
      </c>
      <c r="X132">
        <f t="shared" si="31"/>
        <v>1</v>
      </c>
      <c r="Y132">
        <f t="shared" si="32"/>
        <v>1</v>
      </c>
    </row>
    <row r="133" spans="1:25" ht="15" customHeigh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0">
        <f t="shared" si="24"/>
        <v>42541.837511574078</v>
      </c>
      <c r="J133" s="11">
        <f t="shared" si="25"/>
        <v>42541.837511574078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5">
        <f t="shared" si="26"/>
        <v>0</v>
      </c>
      <c r="R133" t="e">
        <f t="shared" si="27"/>
        <v>#DIV/0!</v>
      </c>
      <c r="S133" t="str">
        <f t="shared" si="33"/>
        <v>film &amp; video</v>
      </c>
      <c r="T133" t="str">
        <f t="shared" si="28"/>
        <v>science fiction</v>
      </c>
      <c r="U133" t="str">
        <f t="shared" si="34"/>
        <v>1000 to 4999</v>
      </c>
      <c r="V133">
        <f t="shared" si="29"/>
        <v>0</v>
      </c>
      <c r="W133">
        <f t="shared" si="30"/>
        <v>0</v>
      </c>
      <c r="X133">
        <f t="shared" si="31"/>
        <v>1</v>
      </c>
      <c r="Y133">
        <f t="shared" si="32"/>
        <v>1</v>
      </c>
    </row>
    <row r="134" spans="1:25" ht="15" customHeight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0">
        <f t="shared" si="24"/>
        <v>41905.812581018516</v>
      </c>
      <c r="J134" s="11">
        <f t="shared" si="25"/>
        <v>41905.812581018516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5">
        <f t="shared" si="26"/>
        <v>9.5687499999999995E-2</v>
      </c>
      <c r="R134">
        <f t="shared" si="27"/>
        <v>94.51</v>
      </c>
      <c r="S134" t="str">
        <f t="shared" si="33"/>
        <v>film &amp; video</v>
      </c>
      <c r="T134" t="str">
        <f t="shared" si="28"/>
        <v>science fiction</v>
      </c>
      <c r="U134" t="str">
        <f t="shared" si="34"/>
        <v>Greater than 50000</v>
      </c>
      <c r="V134">
        <f t="shared" si="29"/>
        <v>0</v>
      </c>
      <c r="W134">
        <f t="shared" si="30"/>
        <v>0</v>
      </c>
      <c r="X134">
        <f t="shared" si="31"/>
        <v>1</v>
      </c>
      <c r="Y134">
        <f t="shared" si="32"/>
        <v>1</v>
      </c>
    </row>
    <row r="135" spans="1:25" ht="15" customHeight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0">
        <f t="shared" si="24"/>
        <v>42491.80768518518</v>
      </c>
      <c r="J135" s="11">
        <f t="shared" si="25"/>
        <v>42491.80768518518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5">
        <f t="shared" si="26"/>
        <v>0</v>
      </c>
      <c r="R135" t="e">
        <f t="shared" si="27"/>
        <v>#DIV/0!</v>
      </c>
      <c r="S135" t="str">
        <f t="shared" si="33"/>
        <v>film &amp; video</v>
      </c>
      <c r="T135" t="str">
        <f t="shared" si="28"/>
        <v>science fiction</v>
      </c>
      <c r="U135" t="str">
        <f t="shared" si="34"/>
        <v>Greater than 50000</v>
      </c>
      <c r="V135">
        <f t="shared" si="29"/>
        <v>0</v>
      </c>
      <c r="W135">
        <f t="shared" si="30"/>
        <v>0</v>
      </c>
      <c r="X135">
        <f t="shared" si="31"/>
        <v>1</v>
      </c>
      <c r="Y135">
        <f t="shared" si="32"/>
        <v>1</v>
      </c>
    </row>
    <row r="136" spans="1:25" ht="15" customHeight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0">
        <f t="shared" si="24"/>
        <v>42221.909930555557</v>
      </c>
      <c r="J136" s="11">
        <f t="shared" si="25"/>
        <v>42221.909930555557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5">
        <f t="shared" si="26"/>
        <v>0</v>
      </c>
      <c r="R136" t="e">
        <f t="shared" si="27"/>
        <v>#DIV/0!</v>
      </c>
      <c r="S136" t="str">
        <f t="shared" si="33"/>
        <v>film &amp; video</v>
      </c>
      <c r="T136" t="str">
        <f t="shared" si="28"/>
        <v>science fiction</v>
      </c>
      <c r="U136" t="str">
        <f t="shared" si="34"/>
        <v>5000 to 9999</v>
      </c>
      <c r="V136">
        <f t="shared" si="29"/>
        <v>0</v>
      </c>
      <c r="W136">
        <f t="shared" si="30"/>
        <v>0</v>
      </c>
      <c r="X136">
        <f t="shared" si="31"/>
        <v>1</v>
      </c>
      <c r="Y136">
        <f t="shared" si="32"/>
        <v>1</v>
      </c>
    </row>
    <row r="137" spans="1:25" ht="15" customHeight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0">
        <f t="shared" si="24"/>
        <v>41788.381909722222</v>
      </c>
      <c r="J137" s="11">
        <f t="shared" si="25"/>
        <v>41788.381909722222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5">
        <f t="shared" si="26"/>
        <v>0.13433333333333333</v>
      </c>
      <c r="R137">
        <f t="shared" si="27"/>
        <v>80.599999999999994</v>
      </c>
      <c r="S137" t="str">
        <f t="shared" si="33"/>
        <v>film &amp; video</v>
      </c>
      <c r="T137" t="str">
        <f t="shared" si="28"/>
        <v>science fiction</v>
      </c>
      <c r="U137" t="str">
        <f t="shared" si="34"/>
        <v>1000 to 4999</v>
      </c>
      <c r="V137">
        <f t="shared" si="29"/>
        <v>0</v>
      </c>
      <c r="W137">
        <f t="shared" si="30"/>
        <v>0</v>
      </c>
      <c r="X137">
        <f t="shared" si="31"/>
        <v>1</v>
      </c>
      <c r="Y137">
        <f t="shared" si="32"/>
        <v>1</v>
      </c>
    </row>
    <row r="138" spans="1:25" ht="15" customHeight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0">
        <f t="shared" si="24"/>
        <v>42096.410115740742</v>
      </c>
      <c r="J138" s="11">
        <f t="shared" si="25"/>
        <v>42096.410115740742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5">
        <f t="shared" si="26"/>
        <v>0</v>
      </c>
      <c r="R138" t="e">
        <f t="shared" si="27"/>
        <v>#DIV/0!</v>
      </c>
      <c r="S138" t="str">
        <f t="shared" si="33"/>
        <v>film &amp; video</v>
      </c>
      <c r="T138" t="str">
        <f t="shared" si="28"/>
        <v>science fiction</v>
      </c>
      <c r="U138" t="str">
        <f t="shared" si="34"/>
        <v>1000 to 4999</v>
      </c>
      <c r="V138">
        <f t="shared" si="29"/>
        <v>0</v>
      </c>
      <c r="W138">
        <f t="shared" si="30"/>
        <v>0</v>
      </c>
      <c r="X138">
        <f t="shared" si="31"/>
        <v>1</v>
      </c>
      <c r="Y138">
        <f t="shared" si="32"/>
        <v>1</v>
      </c>
    </row>
    <row r="139" spans="1:25" ht="15" customHeight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0">
        <f t="shared" si="24"/>
        <v>42239.573993055557</v>
      </c>
      <c r="J139" s="11">
        <f t="shared" si="25"/>
        <v>42239.573993055557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5">
        <f t="shared" si="26"/>
        <v>0</v>
      </c>
      <c r="R139" t="e">
        <f t="shared" si="27"/>
        <v>#DIV/0!</v>
      </c>
      <c r="S139" t="str">
        <f t="shared" si="33"/>
        <v>film &amp; video</v>
      </c>
      <c r="T139" t="str">
        <f t="shared" si="28"/>
        <v>science fiction</v>
      </c>
      <c r="U139" t="str">
        <f t="shared" si="34"/>
        <v>Greater than 50000</v>
      </c>
      <c r="V139">
        <f t="shared" si="29"/>
        <v>0</v>
      </c>
      <c r="W139">
        <f t="shared" si="30"/>
        <v>0</v>
      </c>
      <c r="X139">
        <f t="shared" si="31"/>
        <v>1</v>
      </c>
      <c r="Y139">
        <f t="shared" si="32"/>
        <v>1</v>
      </c>
    </row>
    <row r="140" spans="1:25" ht="15" customHeight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0">
        <f t="shared" si="24"/>
        <v>42186.257418981477</v>
      </c>
      <c r="J140" s="11">
        <f t="shared" si="25"/>
        <v>42186.257418981477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5">
        <f t="shared" si="26"/>
        <v>3.1413333333333335E-2</v>
      </c>
      <c r="R140">
        <f t="shared" si="27"/>
        <v>81.239999999999995</v>
      </c>
      <c r="S140" t="str">
        <f t="shared" si="33"/>
        <v>film &amp; video</v>
      </c>
      <c r="T140" t="str">
        <f t="shared" si="28"/>
        <v>science fiction</v>
      </c>
      <c r="U140" t="str">
        <f t="shared" si="34"/>
        <v>Greater than 50000</v>
      </c>
      <c r="V140">
        <f t="shared" si="29"/>
        <v>0</v>
      </c>
      <c r="W140">
        <f t="shared" si="30"/>
        <v>0</v>
      </c>
      <c r="X140">
        <f t="shared" si="31"/>
        <v>1</v>
      </c>
      <c r="Y140">
        <f t="shared" si="32"/>
        <v>1</v>
      </c>
    </row>
    <row r="141" spans="1:25" ht="15" customHeight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0">
        <f t="shared" si="24"/>
        <v>42187.920972222222</v>
      </c>
      <c r="J141" s="11">
        <f t="shared" si="25"/>
        <v>42187.920972222222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5">
        <f t="shared" si="26"/>
        <v>1</v>
      </c>
      <c r="R141">
        <f t="shared" si="27"/>
        <v>500</v>
      </c>
      <c r="S141" t="str">
        <f t="shared" si="33"/>
        <v>film &amp; video</v>
      </c>
      <c r="T141" t="str">
        <f t="shared" si="28"/>
        <v>science fiction</v>
      </c>
      <c r="U141" t="str">
        <f t="shared" si="34"/>
        <v>Less than 1000</v>
      </c>
      <c r="V141">
        <f t="shared" si="29"/>
        <v>0</v>
      </c>
      <c r="W141">
        <f t="shared" si="30"/>
        <v>0</v>
      </c>
      <c r="X141">
        <f t="shared" si="31"/>
        <v>1</v>
      </c>
      <c r="Y141">
        <f t="shared" si="32"/>
        <v>1</v>
      </c>
    </row>
    <row r="142" spans="1:25" ht="15" customHeight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0">
        <f t="shared" si="24"/>
        <v>42053.198287037041</v>
      </c>
      <c r="J142" s="11">
        <f t="shared" si="25"/>
        <v>42053.198287037041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5">
        <f t="shared" si="26"/>
        <v>0</v>
      </c>
      <c r="R142" t="e">
        <f t="shared" si="27"/>
        <v>#DIV/0!</v>
      </c>
      <c r="S142" t="str">
        <f t="shared" si="33"/>
        <v>film &amp; video</v>
      </c>
      <c r="T142" t="str">
        <f t="shared" si="28"/>
        <v>science fiction</v>
      </c>
      <c r="U142" t="str">
        <f t="shared" si="34"/>
        <v>Greater than 50000</v>
      </c>
      <c r="V142">
        <f t="shared" si="29"/>
        <v>0</v>
      </c>
      <c r="W142">
        <f t="shared" si="30"/>
        <v>0</v>
      </c>
      <c r="X142">
        <f t="shared" si="31"/>
        <v>1</v>
      </c>
      <c r="Y142">
        <f t="shared" si="32"/>
        <v>1</v>
      </c>
    </row>
    <row r="143" spans="1:25" ht="15" customHeight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0">
        <f t="shared" si="24"/>
        <v>42110.153043981481</v>
      </c>
      <c r="J143" s="11">
        <f t="shared" si="25"/>
        <v>42110.153043981481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5">
        <f t="shared" si="26"/>
        <v>0.10775</v>
      </c>
      <c r="R143">
        <f t="shared" si="27"/>
        <v>46.18</v>
      </c>
      <c r="S143" t="str">
        <f t="shared" si="33"/>
        <v>film &amp; video</v>
      </c>
      <c r="T143" t="str">
        <f t="shared" si="28"/>
        <v>science fiction</v>
      </c>
      <c r="U143" t="str">
        <f t="shared" si="34"/>
        <v>10000 to 14999</v>
      </c>
      <c r="V143">
        <f t="shared" si="29"/>
        <v>0</v>
      </c>
      <c r="W143">
        <f t="shared" si="30"/>
        <v>0</v>
      </c>
      <c r="X143">
        <f t="shared" si="31"/>
        <v>1</v>
      </c>
      <c r="Y143">
        <f t="shared" si="32"/>
        <v>1</v>
      </c>
    </row>
    <row r="144" spans="1:25" ht="15" customHeight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0">
        <f t="shared" si="24"/>
        <v>41938.893263888887</v>
      </c>
      <c r="J144" s="11">
        <f t="shared" si="25"/>
        <v>41938.893263888887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5">
        <f t="shared" si="26"/>
        <v>3.3333333333333335E-3</v>
      </c>
      <c r="R144">
        <f t="shared" si="27"/>
        <v>10</v>
      </c>
      <c r="S144" t="str">
        <f t="shared" si="33"/>
        <v>film &amp; video</v>
      </c>
      <c r="T144" t="str">
        <f t="shared" si="28"/>
        <v>science fiction</v>
      </c>
      <c r="U144" t="str">
        <f t="shared" si="34"/>
        <v>1000 to 4999</v>
      </c>
      <c r="V144">
        <f t="shared" si="29"/>
        <v>0</v>
      </c>
      <c r="W144">
        <f t="shared" si="30"/>
        <v>0</v>
      </c>
      <c r="X144">
        <f t="shared" si="31"/>
        <v>1</v>
      </c>
      <c r="Y144">
        <f t="shared" si="32"/>
        <v>1</v>
      </c>
    </row>
    <row r="145" spans="1:25" ht="15" customHeight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0">
        <f t="shared" si="24"/>
        <v>42559.064143518524</v>
      </c>
      <c r="J145" s="11">
        <f t="shared" si="25"/>
        <v>42559.064143518524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5">
        <f t="shared" si="26"/>
        <v>0</v>
      </c>
      <c r="R145" t="e">
        <f t="shared" si="27"/>
        <v>#DIV/0!</v>
      </c>
      <c r="S145" t="str">
        <f t="shared" si="33"/>
        <v>film &amp; video</v>
      </c>
      <c r="T145" t="str">
        <f t="shared" si="28"/>
        <v>science fiction</v>
      </c>
      <c r="U145" t="str">
        <f t="shared" si="34"/>
        <v>5000 to 9999</v>
      </c>
      <c r="V145">
        <f t="shared" si="29"/>
        <v>0</v>
      </c>
      <c r="W145">
        <f t="shared" si="30"/>
        <v>0</v>
      </c>
      <c r="X145">
        <f t="shared" si="31"/>
        <v>1</v>
      </c>
      <c r="Y145">
        <f t="shared" si="32"/>
        <v>1</v>
      </c>
    </row>
    <row r="146" spans="1:25" ht="15" customHeight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0">
        <f t="shared" si="24"/>
        <v>42047.762407407412</v>
      </c>
      <c r="J146" s="11">
        <f t="shared" si="25"/>
        <v>42047.762407407412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5">
        <f t="shared" si="26"/>
        <v>0.27600000000000002</v>
      </c>
      <c r="R146">
        <f t="shared" si="27"/>
        <v>55.95</v>
      </c>
      <c r="S146" t="str">
        <f t="shared" si="33"/>
        <v>film &amp; video</v>
      </c>
      <c r="T146" t="str">
        <f t="shared" si="28"/>
        <v>science fiction</v>
      </c>
      <c r="U146" t="str">
        <f t="shared" si="34"/>
        <v>5000 to 9999</v>
      </c>
      <c r="V146">
        <f t="shared" si="29"/>
        <v>0</v>
      </c>
      <c r="W146">
        <f t="shared" si="30"/>
        <v>0</v>
      </c>
      <c r="X146">
        <f t="shared" si="31"/>
        <v>1</v>
      </c>
      <c r="Y146">
        <f t="shared" si="32"/>
        <v>1</v>
      </c>
    </row>
    <row r="147" spans="1:25" ht="15" customHeight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0">
        <f t="shared" si="24"/>
        <v>42200.542268518519</v>
      </c>
      <c r="J147" s="11">
        <f t="shared" si="25"/>
        <v>42200.542268518519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5">
        <f t="shared" si="26"/>
        <v>7.5111111111111115E-2</v>
      </c>
      <c r="R147">
        <f t="shared" si="27"/>
        <v>37.56</v>
      </c>
      <c r="S147" t="str">
        <f t="shared" si="33"/>
        <v>film &amp; video</v>
      </c>
      <c r="T147" t="str">
        <f t="shared" si="28"/>
        <v>science fiction</v>
      </c>
      <c r="U147" t="str">
        <f t="shared" si="34"/>
        <v>1000 to 4999</v>
      </c>
      <c r="V147">
        <f t="shared" si="29"/>
        <v>0</v>
      </c>
      <c r="W147">
        <f t="shared" si="30"/>
        <v>0</v>
      </c>
      <c r="X147">
        <f t="shared" si="31"/>
        <v>1</v>
      </c>
      <c r="Y147">
        <f t="shared" si="32"/>
        <v>1</v>
      </c>
    </row>
    <row r="148" spans="1:25" ht="15" customHeight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0">
        <f t="shared" si="24"/>
        <v>42693.016180555554</v>
      </c>
      <c r="J148" s="11">
        <f t="shared" si="25"/>
        <v>42693.016180555554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5">
        <f t="shared" si="26"/>
        <v>5.7499999999999999E-3</v>
      </c>
      <c r="R148">
        <f t="shared" si="27"/>
        <v>38.33</v>
      </c>
      <c r="S148" t="str">
        <f t="shared" si="33"/>
        <v>film &amp; video</v>
      </c>
      <c r="T148" t="str">
        <f t="shared" si="28"/>
        <v>science fiction</v>
      </c>
      <c r="U148" t="str">
        <f t="shared" si="34"/>
        <v>20000 to 24999</v>
      </c>
      <c r="V148">
        <f t="shared" si="29"/>
        <v>0</v>
      </c>
      <c r="W148">
        <f t="shared" si="30"/>
        <v>0</v>
      </c>
      <c r="X148">
        <f t="shared" si="31"/>
        <v>1</v>
      </c>
      <c r="Y148">
        <f t="shared" si="32"/>
        <v>1</v>
      </c>
    </row>
    <row r="149" spans="1:25" ht="15" customHeight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0">
        <f t="shared" si="24"/>
        <v>41969.767824074079</v>
      </c>
      <c r="J149" s="11">
        <f t="shared" si="25"/>
        <v>41969.767824074079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5">
        <f t="shared" si="26"/>
        <v>0</v>
      </c>
      <c r="R149" t="e">
        <f t="shared" si="27"/>
        <v>#DIV/0!</v>
      </c>
      <c r="S149" t="str">
        <f t="shared" si="33"/>
        <v>film &amp; video</v>
      </c>
      <c r="T149" t="str">
        <f t="shared" si="28"/>
        <v>science fiction</v>
      </c>
      <c r="U149" t="str">
        <f t="shared" si="34"/>
        <v>5000 to 9999</v>
      </c>
      <c r="V149">
        <f t="shared" si="29"/>
        <v>0</v>
      </c>
      <c r="W149">
        <f t="shared" si="30"/>
        <v>0</v>
      </c>
      <c r="X149">
        <f t="shared" si="31"/>
        <v>1</v>
      </c>
      <c r="Y149">
        <f t="shared" si="32"/>
        <v>1</v>
      </c>
    </row>
    <row r="150" spans="1:25" ht="15" customHeight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0">
        <f t="shared" si="24"/>
        <v>42397.281666666662</v>
      </c>
      <c r="J150" s="11">
        <f t="shared" si="25"/>
        <v>42397.281666666662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5">
        <f t="shared" si="26"/>
        <v>8.0000000000000004E-4</v>
      </c>
      <c r="R150">
        <f t="shared" si="27"/>
        <v>20</v>
      </c>
      <c r="S150" t="str">
        <f t="shared" si="33"/>
        <v>film &amp; video</v>
      </c>
      <c r="T150" t="str">
        <f t="shared" si="28"/>
        <v>science fiction</v>
      </c>
      <c r="U150" t="str">
        <f t="shared" si="34"/>
        <v>Greater than 50000</v>
      </c>
      <c r="V150">
        <f t="shared" si="29"/>
        <v>0</v>
      </c>
      <c r="W150">
        <f t="shared" si="30"/>
        <v>0</v>
      </c>
      <c r="X150">
        <f t="shared" si="31"/>
        <v>1</v>
      </c>
      <c r="Y150">
        <f t="shared" si="32"/>
        <v>1</v>
      </c>
    </row>
    <row r="151" spans="1:25" ht="15" customHeight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0">
        <f t="shared" si="24"/>
        <v>41968.172106481477</v>
      </c>
      <c r="J151" s="11">
        <f t="shared" si="25"/>
        <v>41968.172106481477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5">
        <f t="shared" si="26"/>
        <v>9.1999999999999998E-3</v>
      </c>
      <c r="R151">
        <f t="shared" si="27"/>
        <v>15.33</v>
      </c>
      <c r="S151" t="str">
        <f t="shared" si="33"/>
        <v>film &amp; video</v>
      </c>
      <c r="T151" t="str">
        <f t="shared" si="28"/>
        <v>science fiction</v>
      </c>
      <c r="U151" t="str">
        <f t="shared" si="34"/>
        <v>10000 to 14999</v>
      </c>
      <c r="V151">
        <f t="shared" si="29"/>
        <v>0</v>
      </c>
      <c r="W151">
        <f t="shared" si="30"/>
        <v>0</v>
      </c>
      <c r="X151">
        <f t="shared" si="31"/>
        <v>1</v>
      </c>
      <c r="Y151">
        <f t="shared" si="32"/>
        <v>1</v>
      </c>
    </row>
    <row r="152" spans="1:25" ht="15" customHeight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0">
        <f t="shared" si="24"/>
        <v>42090.161828703705</v>
      </c>
      <c r="J152" s="11">
        <f t="shared" si="25"/>
        <v>42090.161828703705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5">
        <f t="shared" si="26"/>
        <v>0.23163076923076922</v>
      </c>
      <c r="R152">
        <f t="shared" si="27"/>
        <v>449.43</v>
      </c>
      <c r="S152" t="str">
        <f t="shared" si="33"/>
        <v>film &amp; video</v>
      </c>
      <c r="T152" t="str">
        <f t="shared" si="28"/>
        <v>science fiction</v>
      </c>
      <c r="U152" t="str">
        <f t="shared" si="34"/>
        <v>Greater than 50000</v>
      </c>
      <c r="V152">
        <f t="shared" si="29"/>
        <v>0</v>
      </c>
      <c r="W152">
        <f t="shared" si="30"/>
        <v>0</v>
      </c>
      <c r="X152">
        <f t="shared" si="31"/>
        <v>1</v>
      </c>
      <c r="Y152">
        <f t="shared" si="32"/>
        <v>1</v>
      </c>
    </row>
    <row r="153" spans="1:25" ht="15" customHeight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0">
        <f t="shared" si="24"/>
        <v>42113.550821759258</v>
      </c>
      <c r="J153" s="11">
        <f t="shared" si="25"/>
        <v>42113.550821759258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5">
        <f t="shared" si="26"/>
        <v>5.5999999999999995E-4</v>
      </c>
      <c r="R153">
        <f t="shared" si="27"/>
        <v>28</v>
      </c>
      <c r="S153" t="str">
        <f t="shared" si="33"/>
        <v>film &amp; video</v>
      </c>
      <c r="T153" t="str">
        <f t="shared" si="28"/>
        <v>science fiction</v>
      </c>
      <c r="U153" t="str">
        <f t="shared" si="34"/>
        <v>Greater than 50000</v>
      </c>
      <c r="V153">
        <f t="shared" si="29"/>
        <v>0</v>
      </c>
      <c r="W153">
        <f t="shared" si="30"/>
        <v>0</v>
      </c>
      <c r="X153">
        <f t="shared" si="31"/>
        <v>1</v>
      </c>
      <c r="Y153">
        <f t="shared" si="32"/>
        <v>1</v>
      </c>
    </row>
    <row r="154" spans="1:25" ht="15" customHeight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0">
        <f t="shared" si="24"/>
        <v>41875.077546296299</v>
      </c>
      <c r="J154" s="11">
        <f t="shared" si="25"/>
        <v>41875.077546296299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5">
        <f t="shared" si="26"/>
        <v>7.8947368421052633E-5</v>
      </c>
      <c r="R154">
        <f t="shared" si="27"/>
        <v>15</v>
      </c>
      <c r="S154" t="str">
        <f t="shared" si="33"/>
        <v>film &amp; video</v>
      </c>
      <c r="T154" t="str">
        <f t="shared" si="28"/>
        <v>science fiction</v>
      </c>
      <c r="U154" t="str">
        <f t="shared" si="34"/>
        <v>Greater than 50000</v>
      </c>
      <c r="V154">
        <f t="shared" si="29"/>
        <v>0</v>
      </c>
      <c r="W154">
        <f t="shared" si="30"/>
        <v>0</v>
      </c>
      <c r="X154">
        <f t="shared" si="31"/>
        <v>1</v>
      </c>
      <c r="Y154">
        <f t="shared" si="32"/>
        <v>1</v>
      </c>
    </row>
    <row r="155" spans="1:25" ht="15" customHeight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0">
        <f t="shared" si="24"/>
        <v>41933.586157407408</v>
      </c>
      <c r="J155" s="11">
        <f t="shared" si="25"/>
        <v>41933.586157407408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5">
        <f t="shared" si="26"/>
        <v>7.1799999999999998E-3</v>
      </c>
      <c r="R155">
        <f t="shared" si="27"/>
        <v>35.9</v>
      </c>
      <c r="S155" t="str">
        <f t="shared" si="33"/>
        <v>film &amp; video</v>
      </c>
      <c r="T155" t="str">
        <f t="shared" si="28"/>
        <v>science fiction</v>
      </c>
      <c r="U155" t="str">
        <f t="shared" si="34"/>
        <v>Greater than 50000</v>
      </c>
      <c r="V155">
        <f t="shared" si="29"/>
        <v>0</v>
      </c>
      <c r="W155">
        <f t="shared" si="30"/>
        <v>0</v>
      </c>
      <c r="X155">
        <f t="shared" si="31"/>
        <v>1</v>
      </c>
      <c r="Y155">
        <f t="shared" si="32"/>
        <v>1</v>
      </c>
    </row>
    <row r="156" spans="1:25" ht="15" customHeight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0">
        <f t="shared" si="24"/>
        <v>42115.547395833331</v>
      </c>
      <c r="J156" s="11">
        <f t="shared" si="25"/>
        <v>42115.547395833331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5">
        <f t="shared" si="26"/>
        <v>2.6666666666666668E-2</v>
      </c>
      <c r="R156">
        <f t="shared" si="27"/>
        <v>13.33</v>
      </c>
      <c r="S156" t="str">
        <f t="shared" si="33"/>
        <v>film &amp; video</v>
      </c>
      <c r="T156" t="str">
        <f t="shared" si="28"/>
        <v>science fiction</v>
      </c>
      <c r="U156" t="str">
        <f t="shared" si="34"/>
        <v>1000 to 4999</v>
      </c>
      <c r="V156">
        <f t="shared" si="29"/>
        <v>0</v>
      </c>
      <c r="W156">
        <f t="shared" si="30"/>
        <v>0</v>
      </c>
      <c r="X156">
        <f t="shared" si="31"/>
        <v>1</v>
      </c>
      <c r="Y156">
        <f t="shared" si="32"/>
        <v>1</v>
      </c>
    </row>
    <row r="157" spans="1:25" ht="15" customHeight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0">
        <f t="shared" si="24"/>
        <v>42168.559432870374</v>
      </c>
      <c r="J157" s="11">
        <f t="shared" si="25"/>
        <v>42168.559432870374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5">
        <f t="shared" si="26"/>
        <v>6.0000000000000002E-5</v>
      </c>
      <c r="R157">
        <f t="shared" si="27"/>
        <v>20.25</v>
      </c>
      <c r="S157" t="str">
        <f t="shared" si="33"/>
        <v>film &amp; video</v>
      </c>
      <c r="T157" t="str">
        <f t="shared" si="28"/>
        <v>science fiction</v>
      </c>
      <c r="U157" t="str">
        <f t="shared" si="34"/>
        <v>Greater than 50000</v>
      </c>
      <c r="V157">
        <f t="shared" si="29"/>
        <v>0</v>
      </c>
      <c r="W157">
        <f t="shared" si="30"/>
        <v>0</v>
      </c>
      <c r="X157">
        <f t="shared" si="31"/>
        <v>1</v>
      </c>
      <c r="Y157">
        <f t="shared" si="32"/>
        <v>1</v>
      </c>
    </row>
    <row r="158" spans="1:25" ht="15" customHeight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0">
        <f t="shared" si="24"/>
        <v>41794.124953703707</v>
      </c>
      <c r="J158" s="11">
        <f t="shared" si="25"/>
        <v>41794.124953703707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5">
        <f t="shared" si="26"/>
        <v>5.0999999999999997E-2</v>
      </c>
      <c r="R158">
        <f t="shared" si="27"/>
        <v>119</v>
      </c>
      <c r="S158" t="str">
        <f t="shared" si="33"/>
        <v>film &amp; video</v>
      </c>
      <c r="T158" t="str">
        <f t="shared" si="28"/>
        <v>science fiction</v>
      </c>
      <c r="U158" t="str">
        <f t="shared" si="34"/>
        <v>35000 to 39999</v>
      </c>
      <c r="V158">
        <f t="shared" si="29"/>
        <v>0</v>
      </c>
      <c r="W158">
        <f t="shared" si="30"/>
        <v>0</v>
      </c>
      <c r="X158">
        <f t="shared" si="31"/>
        <v>1</v>
      </c>
      <c r="Y158">
        <f t="shared" si="32"/>
        <v>1</v>
      </c>
    </row>
    <row r="159" spans="1:25" ht="15" customHeight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0">
        <f t="shared" si="24"/>
        <v>42396.911712962959</v>
      </c>
      <c r="J159" s="11">
        <f t="shared" si="25"/>
        <v>42396.911712962959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5">
        <f t="shared" si="26"/>
        <v>2.671118530884808E-3</v>
      </c>
      <c r="R159">
        <f t="shared" si="27"/>
        <v>4</v>
      </c>
      <c r="S159" t="str">
        <f t="shared" si="33"/>
        <v>film &amp; video</v>
      </c>
      <c r="T159" t="str">
        <f t="shared" si="28"/>
        <v>science fiction</v>
      </c>
      <c r="U159" t="str">
        <f t="shared" si="34"/>
        <v>1000 to 4999</v>
      </c>
      <c r="V159">
        <f t="shared" si="29"/>
        <v>0</v>
      </c>
      <c r="W159">
        <f t="shared" si="30"/>
        <v>0</v>
      </c>
      <c r="X159">
        <f t="shared" si="31"/>
        <v>1</v>
      </c>
      <c r="Y159">
        <f t="shared" si="32"/>
        <v>1</v>
      </c>
    </row>
    <row r="160" spans="1:25" ht="15" customHeight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0">
        <f t="shared" si="24"/>
        <v>41904.07671296296</v>
      </c>
      <c r="J160" s="11">
        <f t="shared" si="25"/>
        <v>41904.07671296296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5">
        <f t="shared" si="26"/>
        <v>0</v>
      </c>
      <c r="R160" t="e">
        <f t="shared" si="27"/>
        <v>#DIV/0!</v>
      </c>
      <c r="S160" t="str">
        <f t="shared" si="33"/>
        <v>film &amp; video</v>
      </c>
      <c r="T160" t="str">
        <f t="shared" si="28"/>
        <v>science fiction</v>
      </c>
      <c r="U160" t="str">
        <f t="shared" si="34"/>
        <v>5000 to 9999</v>
      </c>
      <c r="V160">
        <f t="shared" si="29"/>
        <v>0</v>
      </c>
      <c r="W160">
        <f t="shared" si="30"/>
        <v>0</v>
      </c>
      <c r="X160">
        <f t="shared" si="31"/>
        <v>1</v>
      </c>
      <c r="Y160">
        <f t="shared" si="32"/>
        <v>1</v>
      </c>
    </row>
    <row r="161" spans="1:25" ht="15" customHeigh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0">
        <f t="shared" si="24"/>
        <v>42514.434548611112</v>
      </c>
      <c r="J161" s="11">
        <f t="shared" si="25"/>
        <v>42514.434548611112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5">
        <f t="shared" si="26"/>
        <v>2.0000000000000002E-5</v>
      </c>
      <c r="R161">
        <f t="shared" si="27"/>
        <v>10</v>
      </c>
      <c r="S161" t="str">
        <f t="shared" si="33"/>
        <v>film &amp; video</v>
      </c>
      <c r="T161" t="str">
        <f t="shared" si="28"/>
        <v>science fiction</v>
      </c>
      <c r="U161" t="str">
        <f t="shared" si="34"/>
        <v>Greater than 50000</v>
      </c>
      <c r="V161">
        <f t="shared" si="29"/>
        <v>0</v>
      </c>
      <c r="W161">
        <f t="shared" si="30"/>
        <v>0</v>
      </c>
      <c r="X161">
        <f t="shared" si="31"/>
        <v>1</v>
      </c>
      <c r="Y161">
        <f t="shared" si="32"/>
        <v>1</v>
      </c>
    </row>
    <row r="162" spans="1:25" ht="15" customHeight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0">
        <f t="shared" si="24"/>
        <v>42171.913090277783</v>
      </c>
      <c r="J162" s="11">
        <f t="shared" si="25"/>
        <v>42171.913090277783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5">
        <f t="shared" si="26"/>
        <v>0</v>
      </c>
      <c r="R162" t="e">
        <f t="shared" si="27"/>
        <v>#DIV/0!</v>
      </c>
      <c r="S162" t="str">
        <f t="shared" si="33"/>
        <v>film &amp; video</v>
      </c>
      <c r="T162" t="str">
        <f t="shared" si="28"/>
        <v>drama</v>
      </c>
      <c r="U162" t="str">
        <f t="shared" si="34"/>
        <v>5000 to 9999</v>
      </c>
      <c r="V162">
        <f t="shared" si="29"/>
        <v>0</v>
      </c>
      <c r="W162">
        <f t="shared" si="30"/>
        <v>1</v>
      </c>
      <c r="X162">
        <f t="shared" si="31"/>
        <v>0</v>
      </c>
      <c r="Y162">
        <f t="shared" si="32"/>
        <v>1</v>
      </c>
    </row>
    <row r="163" spans="1:25" ht="15" customHeight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0">
        <f t="shared" si="24"/>
        <v>41792.687442129631</v>
      </c>
      <c r="J163" s="11">
        <f t="shared" si="25"/>
        <v>41792.687442129631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5">
        <f t="shared" si="26"/>
        <v>1E-4</v>
      </c>
      <c r="R163">
        <f t="shared" si="27"/>
        <v>5</v>
      </c>
      <c r="S163" t="str">
        <f t="shared" si="33"/>
        <v>film &amp; video</v>
      </c>
      <c r="T163" t="str">
        <f t="shared" si="28"/>
        <v>drama</v>
      </c>
      <c r="U163" t="str">
        <f t="shared" si="34"/>
        <v>Greater than 50000</v>
      </c>
      <c r="V163">
        <f t="shared" si="29"/>
        <v>0</v>
      </c>
      <c r="W163">
        <f t="shared" si="30"/>
        <v>1</v>
      </c>
      <c r="X163">
        <f t="shared" si="31"/>
        <v>0</v>
      </c>
      <c r="Y163">
        <f t="shared" si="32"/>
        <v>1</v>
      </c>
    </row>
    <row r="164" spans="1:25" ht="15" customHeight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0">
        <f t="shared" si="24"/>
        <v>41835.126805555556</v>
      </c>
      <c r="J164" s="11">
        <f t="shared" si="25"/>
        <v>41835.126805555556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5">
        <f t="shared" si="26"/>
        <v>0.15535714285714286</v>
      </c>
      <c r="R164">
        <f t="shared" si="27"/>
        <v>43.5</v>
      </c>
      <c r="S164" t="str">
        <f t="shared" si="33"/>
        <v>film &amp; video</v>
      </c>
      <c r="T164" t="str">
        <f t="shared" si="28"/>
        <v>drama</v>
      </c>
      <c r="U164" t="str">
        <f t="shared" si="34"/>
        <v>1000 to 4999</v>
      </c>
      <c r="V164">
        <f t="shared" si="29"/>
        <v>0</v>
      </c>
      <c r="W164">
        <f t="shared" si="30"/>
        <v>1</v>
      </c>
      <c r="X164">
        <f t="shared" si="31"/>
        <v>0</v>
      </c>
      <c r="Y164">
        <f t="shared" si="32"/>
        <v>1</v>
      </c>
    </row>
    <row r="165" spans="1:25" ht="15" customHeight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0">
        <f t="shared" si="24"/>
        <v>42243.961273148147</v>
      </c>
      <c r="J165" s="11">
        <f t="shared" si="25"/>
        <v>42243.961273148147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5">
        <f t="shared" si="26"/>
        <v>0</v>
      </c>
      <c r="R165" t="e">
        <f t="shared" si="27"/>
        <v>#DIV/0!</v>
      </c>
      <c r="S165" t="str">
        <f t="shared" si="33"/>
        <v>film &amp; video</v>
      </c>
      <c r="T165" t="str">
        <f t="shared" si="28"/>
        <v>drama</v>
      </c>
      <c r="U165" t="str">
        <f t="shared" si="34"/>
        <v>Greater than 50000</v>
      </c>
      <c r="V165">
        <f t="shared" si="29"/>
        <v>0</v>
      </c>
      <c r="W165">
        <f t="shared" si="30"/>
        <v>1</v>
      </c>
      <c r="X165">
        <f t="shared" si="31"/>
        <v>0</v>
      </c>
      <c r="Y165">
        <f t="shared" si="32"/>
        <v>1</v>
      </c>
    </row>
    <row r="166" spans="1:25" ht="15" customHeight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0">
        <f t="shared" si="24"/>
        <v>41841.762743055559</v>
      </c>
      <c r="J166" s="11">
        <f t="shared" si="25"/>
        <v>41841.762743055559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5">
        <f t="shared" si="26"/>
        <v>5.3333333333333332E-3</v>
      </c>
      <c r="R166">
        <f t="shared" si="27"/>
        <v>91.43</v>
      </c>
      <c r="S166" t="str">
        <f t="shared" si="33"/>
        <v>film &amp; video</v>
      </c>
      <c r="T166" t="str">
        <f t="shared" si="28"/>
        <v>drama</v>
      </c>
      <c r="U166" t="str">
        <f t="shared" si="34"/>
        <v>Greater than 50000</v>
      </c>
      <c r="V166">
        <f t="shared" si="29"/>
        <v>0</v>
      </c>
      <c r="W166">
        <f t="shared" si="30"/>
        <v>1</v>
      </c>
      <c r="X166">
        <f t="shared" si="31"/>
        <v>0</v>
      </c>
      <c r="Y166">
        <f t="shared" si="32"/>
        <v>1</v>
      </c>
    </row>
    <row r="167" spans="1:25" ht="15" customHeight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0">
        <f t="shared" si="24"/>
        <v>42351.658842592587</v>
      </c>
      <c r="J167" s="11">
        <f t="shared" si="25"/>
        <v>42351.658842592587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5">
        <f t="shared" si="26"/>
        <v>0</v>
      </c>
      <c r="R167" t="e">
        <f t="shared" si="27"/>
        <v>#DIV/0!</v>
      </c>
      <c r="S167" t="str">
        <f t="shared" si="33"/>
        <v>film &amp; video</v>
      </c>
      <c r="T167" t="str">
        <f t="shared" si="28"/>
        <v>drama</v>
      </c>
      <c r="U167" t="str">
        <f t="shared" si="34"/>
        <v>15000 to 19999</v>
      </c>
      <c r="V167">
        <f t="shared" si="29"/>
        <v>0</v>
      </c>
      <c r="W167">
        <f t="shared" si="30"/>
        <v>1</v>
      </c>
      <c r="X167">
        <f t="shared" si="31"/>
        <v>0</v>
      </c>
      <c r="Y167">
        <f t="shared" si="32"/>
        <v>1</v>
      </c>
    </row>
    <row r="168" spans="1:25" ht="15" customHeight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0">
        <f t="shared" si="24"/>
        <v>42721.075949074075</v>
      </c>
      <c r="J168" s="11">
        <f t="shared" si="25"/>
        <v>42721.075949074075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5">
        <f t="shared" si="26"/>
        <v>0.6</v>
      </c>
      <c r="R168">
        <f t="shared" si="27"/>
        <v>3000</v>
      </c>
      <c r="S168" t="str">
        <f t="shared" si="33"/>
        <v>film &amp; video</v>
      </c>
      <c r="T168" t="str">
        <f t="shared" si="28"/>
        <v>drama</v>
      </c>
      <c r="U168" t="str">
        <f t="shared" si="34"/>
        <v>5000 to 9999</v>
      </c>
      <c r="V168">
        <f t="shared" si="29"/>
        <v>0</v>
      </c>
      <c r="W168">
        <f t="shared" si="30"/>
        <v>1</v>
      </c>
      <c r="X168">
        <f t="shared" si="31"/>
        <v>0</v>
      </c>
      <c r="Y168">
        <f t="shared" si="32"/>
        <v>1</v>
      </c>
    </row>
    <row r="169" spans="1:25" ht="15" customHeight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0">
        <f t="shared" si="24"/>
        <v>42160.927488425921</v>
      </c>
      <c r="J169" s="11">
        <f t="shared" si="25"/>
        <v>42160.927488425921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5">
        <f t="shared" si="26"/>
        <v>1E-4</v>
      </c>
      <c r="R169">
        <f t="shared" si="27"/>
        <v>5.5</v>
      </c>
      <c r="S169" t="str">
        <f t="shared" si="33"/>
        <v>film &amp; video</v>
      </c>
      <c r="T169" t="str">
        <f t="shared" si="28"/>
        <v>drama</v>
      </c>
      <c r="U169" t="str">
        <f t="shared" si="34"/>
        <v>Greater than 50000</v>
      </c>
      <c r="V169">
        <f t="shared" si="29"/>
        <v>0</v>
      </c>
      <c r="W169">
        <f t="shared" si="30"/>
        <v>1</v>
      </c>
      <c r="X169">
        <f t="shared" si="31"/>
        <v>0</v>
      </c>
      <c r="Y169">
        <f t="shared" si="32"/>
        <v>1</v>
      </c>
    </row>
    <row r="170" spans="1:25" ht="15" customHeight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0">
        <f t="shared" si="24"/>
        <v>42052.83530092593</v>
      </c>
      <c r="J170" s="11">
        <f t="shared" si="25"/>
        <v>42052.83530092593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5">
        <f t="shared" si="26"/>
        <v>4.0625000000000001E-2</v>
      </c>
      <c r="R170">
        <f t="shared" si="27"/>
        <v>108.33</v>
      </c>
      <c r="S170" t="str">
        <f t="shared" si="33"/>
        <v>film &amp; video</v>
      </c>
      <c r="T170" t="str">
        <f t="shared" si="28"/>
        <v>drama</v>
      </c>
      <c r="U170" t="str">
        <f t="shared" si="34"/>
        <v>5000 to 9999</v>
      </c>
      <c r="V170">
        <f t="shared" si="29"/>
        <v>0</v>
      </c>
      <c r="W170">
        <f t="shared" si="30"/>
        <v>1</v>
      </c>
      <c r="X170">
        <f t="shared" si="31"/>
        <v>0</v>
      </c>
      <c r="Y170">
        <f t="shared" si="32"/>
        <v>1</v>
      </c>
    </row>
    <row r="171" spans="1:25" ht="15" customHeight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0">
        <f t="shared" si="24"/>
        <v>41900.505312499998</v>
      </c>
      <c r="J171" s="11">
        <f t="shared" si="25"/>
        <v>41900.505312499998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5">
        <f t="shared" si="26"/>
        <v>0.224</v>
      </c>
      <c r="R171">
        <f t="shared" si="27"/>
        <v>56</v>
      </c>
      <c r="S171" t="str">
        <f t="shared" si="33"/>
        <v>film &amp; video</v>
      </c>
      <c r="T171" t="str">
        <f t="shared" si="28"/>
        <v>drama</v>
      </c>
      <c r="U171" t="str">
        <f t="shared" si="34"/>
        <v>1000 to 4999</v>
      </c>
      <c r="V171">
        <f t="shared" si="29"/>
        <v>0</v>
      </c>
      <c r="W171">
        <f t="shared" si="30"/>
        <v>1</v>
      </c>
      <c r="X171">
        <f t="shared" si="31"/>
        <v>0</v>
      </c>
      <c r="Y171">
        <f t="shared" si="32"/>
        <v>1</v>
      </c>
    </row>
    <row r="172" spans="1:25" ht="15" customHeight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0">
        <f t="shared" si="24"/>
        <v>42216.977812500001</v>
      </c>
      <c r="J172" s="11">
        <f t="shared" si="25"/>
        <v>42216.977812500001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5">
        <f t="shared" si="26"/>
        <v>3.2500000000000001E-2</v>
      </c>
      <c r="R172">
        <f t="shared" si="27"/>
        <v>32.5</v>
      </c>
      <c r="S172" t="str">
        <f t="shared" si="33"/>
        <v>film &amp; video</v>
      </c>
      <c r="T172" t="str">
        <f t="shared" si="28"/>
        <v>drama</v>
      </c>
      <c r="U172" t="str">
        <f t="shared" si="34"/>
        <v>10000 to 14999</v>
      </c>
      <c r="V172">
        <f t="shared" si="29"/>
        <v>0</v>
      </c>
      <c r="W172">
        <f t="shared" si="30"/>
        <v>1</v>
      </c>
      <c r="X172">
        <f t="shared" si="31"/>
        <v>0</v>
      </c>
      <c r="Y172">
        <f t="shared" si="32"/>
        <v>1</v>
      </c>
    </row>
    <row r="173" spans="1:25" ht="15" customHeight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0">
        <f t="shared" si="24"/>
        <v>42534.180717592593</v>
      </c>
      <c r="J173" s="11">
        <f t="shared" si="25"/>
        <v>42534.180717592593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5">
        <f t="shared" si="26"/>
        <v>2.0000000000000002E-5</v>
      </c>
      <c r="R173">
        <f t="shared" si="27"/>
        <v>1</v>
      </c>
      <c r="S173" t="str">
        <f t="shared" si="33"/>
        <v>film &amp; video</v>
      </c>
      <c r="T173" t="str">
        <f t="shared" si="28"/>
        <v>drama</v>
      </c>
      <c r="U173" t="str">
        <f t="shared" si="34"/>
        <v>Greater than 50000</v>
      </c>
      <c r="V173">
        <f t="shared" si="29"/>
        <v>0</v>
      </c>
      <c r="W173">
        <f t="shared" si="30"/>
        <v>1</v>
      </c>
      <c r="X173">
        <f t="shared" si="31"/>
        <v>0</v>
      </c>
      <c r="Y173">
        <f t="shared" si="32"/>
        <v>1</v>
      </c>
    </row>
    <row r="174" spans="1:25" ht="15" customHeight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0">
        <f t="shared" si="24"/>
        <v>42047.394942129627</v>
      </c>
      <c r="J174" s="11">
        <f t="shared" si="25"/>
        <v>42047.394942129627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5">
        <f t="shared" si="26"/>
        <v>0</v>
      </c>
      <c r="R174" t="e">
        <f t="shared" si="27"/>
        <v>#DIV/0!</v>
      </c>
      <c r="S174" t="str">
        <f t="shared" si="33"/>
        <v>film &amp; video</v>
      </c>
      <c r="T174" t="str">
        <f t="shared" si="28"/>
        <v>drama</v>
      </c>
      <c r="U174" t="str">
        <f t="shared" si="34"/>
        <v>Greater than 50000</v>
      </c>
      <c r="V174">
        <f t="shared" si="29"/>
        <v>0</v>
      </c>
      <c r="W174">
        <f t="shared" si="30"/>
        <v>1</v>
      </c>
      <c r="X174">
        <f t="shared" si="31"/>
        <v>0</v>
      </c>
      <c r="Y174">
        <f t="shared" si="32"/>
        <v>1</v>
      </c>
    </row>
    <row r="175" spans="1:25" ht="15" customHeight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0">
        <f t="shared" si="24"/>
        <v>42033.573009259257</v>
      </c>
      <c r="J175" s="11">
        <f t="shared" si="25"/>
        <v>42033.573009259257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5">
        <f t="shared" si="26"/>
        <v>0</v>
      </c>
      <c r="R175" t="e">
        <f t="shared" si="27"/>
        <v>#DIV/0!</v>
      </c>
      <c r="S175" t="str">
        <f t="shared" si="33"/>
        <v>film &amp; video</v>
      </c>
      <c r="T175" t="str">
        <f t="shared" si="28"/>
        <v>drama</v>
      </c>
      <c r="U175" t="str">
        <f t="shared" si="34"/>
        <v>1000 to 4999</v>
      </c>
      <c r="V175">
        <f t="shared" si="29"/>
        <v>0</v>
      </c>
      <c r="W175">
        <f t="shared" si="30"/>
        <v>1</v>
      </c>
      <c r="X175">
        <f t="shared" si="31"/>
        <v>0</v>
      </c>
      <c r="Y175">
        <f t="shared" si="32"/>
        <v>1</v>
      </c>
    </row>
    <row r="176" spans="1:25" ht="15" customHeight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0">
        <f t="shared" si="24"/>
        <v>42072.758981481486</v>
      </c>
      <c r="J176" s="11">
        <f t="shared" si="25"/>
        <v>42072.758981481486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5">
        <f t="shared" si="26"/>
        <v>0</v>
      </c>
      <c r="R176" t="e">
        <f t="shared" si="27"/>
        <v>#DIV/0!</v>
      </c>
      <c r="S176" t="str">
        <f t="shared" si="33"/>
        <v>film &amp; video</v>
      </c>
      <c r="T176" t="str">
        <f t="shared" si="28"/>
        <v>drama</v>
      </c>
      <c r="U176" t="str">
        <f t="shared" si="34"/>
        <v>5000 to 9999</v>
      </c>
      <c r="V176">
        <f t="shared" si="29"/>
        <v>0</v>
      </c>
      <c r="W176">
        <f t="shared" si="30"/>
        <v>1</v>
      </c>
      <c r="X176">
        <f t="shared" si="31"/>
        <v>0</v>
      </c>
      <c r="Y176">
        <f t="shared" si="32"/>
        <v>1</v>
      </c>
    </row>
    <row r="177" spans="1:25" ht="15" customHeight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0">
        <f t="shared" si="24"/>
        <v>41855.777905092589</v>
      </c>
      <c r="J177" s="11">
        <f t="shared" si="25"/>
        <v>41855.777905092589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5">
        <f t="shared" si="26"/>
        <v>6.4850000000000005E-2</v>
      </c>
      <c r="R177">
        <f t="shared" si="27"/>
        <v>49.88</v>
      </c>
      <c r="S177" t="str">
        <f t="shared" si="33"/>
        <v>film &amp; video</v>
      </c>
      <c r="T177" t="str">
        <f t="shared" si="28"/>
        <v>drama</v>
      </c>
      <c r="U177" t="str">
        <f t="shared" si="34"/>
        <v>20000 to 24999</v>
      </c>
      <c r="V177">
        <f t="shared" si="29"/>
        <v>0</v>
      </c>
      <c r="W177">
        <f t="shared" si="30"/>
        <v>1</v>
      </c>
      <c r="X177">
        <f t="shared" si="31"/>
        <v>0</v>
      </c>
      <c r="Y177">
        <f t="shared" si="32"/>
        <v>1</v>
      </c>
    </row>
    <row r="178" spans="1:25" ht="15" customHeight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0">
        <f t="shared" si="24"/>
        <v>42191.824062500003</v>
      </c>
      <c r="J178" s="11">
        <f t="shared" si="25"/>
        <v>42191.824062500003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5">
        <f t="shared" si="26"/>
        <v>0</v>
      </c>
      <c r="R178" t="e">
        <f t="shared" si="27"/>
        <v>#DIV/0!</v>
      </c>
      <c r="S178" t="str">
        <f t="shared" si="33"/>
        <v>film &amp; video</v>
      </c>
      <c r="T178" t="str">
        <f t="shared" si="28"/>
        <v>drama</v>
      </c>
      <c r="U178" t="str">
        <f t="shared" si="34"/>
        <v>1000 to 4999</v>
      </c>
      <c r="V178">
        <f t="shared" si="29"/>
        <v>0</v>
      </c>
      <c r="W178">
        <f t="shared" si="30"/>
        <v>1</v>
      </c>
      <c r="X178">
        <f t="shared" si="31"/>
        <v>0</v>
      </c>
      <c r="Y178">
        <f t="shared" si="32"/>
        <v>1</v>
      </c>
    </row>
    <row r="179" spans="1:25" ht="15" customHeight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0">
        <f t="shared" si="24"/>
        <v>42070.047754629632</v>
      </c>
      <c r="J179" s="11">
        <f t="shared" si="25"/>
        <v>42070.047754629632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5">
        <f t="shared" si="26"/>
        <v>0.4</v>
      </c>
      <c r="R179">
        <f t="shared" si="27"/>
        <v>25.71</v>
      </c>
      <c r="S179" t="str">
        <f t="shared" si="33"/>
        <v>film &amp; video</v>
      </c>
      <c r="T179" t="str">
        <f t="shared" si="28"/>
        <v>drama</v>
      </c>
      <c r="U179" t="str">
        <f t="shared" si="34"/>
        <v>Less than 1000</v>
      </c>
      <c r="V179">
        <f t="shared" si="29"/>
        <v>0</v>
      </c>
      <c r="W179">
        <f t="shared" si="30"/>
        <v>1</v>
      </c>
      <c r="X179">
        <f t="shared" si="31"/>
        <v>0</v>
      </c>
      <c r="Y179">
        <f t="shared" si="32"/>
        <v>1</v>
      </c>
    </row>
    <row r="180" spans="1:25" ht="15" customHeight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0">
        <f t="shared" si="24"/>
        <v>42304.955381944441</v>
      </c>
      <c r="J180" s="11">
        <f t="shared" si="25"/>
        <v>42304.955381944441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5">
        <f t="shared" si="26"/>
        <v>0</v>
      </c>
      <c r="R180" t="e">
        <f t="shared" si="27"/>
        <v>#DIV/0!</v>
      </c>
      <c r="S180" t="str">
        <f t="shared" si="33"/>
        <v>film &amp; video</v>
      </c>
      <c r="T180" t="str">
        <f t="shared" si="28"/>
        <v>drama</v>
      </c>
      <c r="U180" t="str">
        <f t="shared" si="34"/>
        <v>Greater than 50000</v>
      </c>
      <c r="V180">
        <f t="shared" si="29"/>
        <v>0</v>
      </c>
      <c r="W180">
        <f t="shared" si="30"/>
        <v>1</v>
      </c>
      <c r="X180">
        <f t="shared" si="31"/>
        <v>0</v>
      </c>
      <c r="Y180">
        <f t="shared" si="32"/>
        <v>1</v>
      </c>
    </row>
    <row r="181" spans="1:25" ht="15" customHeight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0">
        <f t="shared" si="24"/>
        <v>42403.080497685187</v>
      </c>
      <c r="J181" s="11">
        <f t="shared" si="25"/>
        <v>42403.080497685187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5">
        <f t="shared" si="26"/>
        <v>0.2</v>
      </c>
      <c r="R181">
        <f t="shared" si="27"/>
        <v>100</v>
      </c>
      <c r="S181" t="str">
        <f t="shared" si="33"/>
        <v>film &amp; video</v>
      </c>
      <c r="T181" t="str">
        <f t="shared" si="28"/>
        <v>drama</v>
      </c>
      <c r="U181" t="str">
        <f t="shared" si="34"/>
        <v>1000 to 4999</v>
      </c>
      <c r="V181">
        <f t="shared" si="29"/>
        <v>0</v>
      </c>
      <c r="W181">
        <f t="shared" si="30"/>
        <v>1</v>
      </c>
      <c r="X181">
        <f t="shared" si="31"/>
        <v>0</v>
      </c>
      <c r="Y181">
        <f t="shared" si="32"/>
        <v>1</v>
      </c>
    </row>
    <row r="182" spans="1:25" ht="15" customHeight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0">
        <f t="shared" si="24"/>
        <v>42067.991238425922</v>
      </c>
      <c r="J182" s="11">
        <f t="shared" si="25"/>
        <v>42067.991238425922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5">
        <f t="shared" si="26"/>
        <v>0.33416666666666667</v>
      </c>
      <c r="R182">
        <f t="shared" si="27"/>
        <v>30.85</v>
      </c>
      <c r="S182" t="str">
        <f t="shared" si="33"/>
        <v>film &amp; video</v>
      </c>
      <c r="T182" t="str">
        <f t="shared" si="28"/>
        <v>drama</v>
      </c>
      <c r="U182" t="str">
        <f t="shared" si="34"/>
        <v>1000 to 4999</v>
      </c>
      <c r="V182">
        <f t="shared" si="29"/>
        <v>0</v>
      </c>
      <c r="W182">
        <f t="shared" si="30"/>
        <v>1</v>
      </c>
      <c r="X182">
        <f t="shared" si="31"/>
        <v>0</v>
      </c>
      <c r="Y182">
        <f t="shared" si="32"/>
        <v>1</v>
      </c>
    </row>
    <row r="183" spans="1:25" ht="15" customHeight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0">
        <f t="shared" si="24"/>
        <v>42147.741840277777</v>
      </c>
      <c r="J183" s="11">
        <f t="shared" si="25"/>
        <v>42147.741840277777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5">
        <f t="shared" si="26"/>
        <v>0.21092608822670172</v>
      </c>
      <c r="R183">
        <f t="shared" si="27"/>
        <v>180.5</v>
      </c>
      <c r="S183" t="str">
        <f t="shared" si="33"/>
        <v>film &amp; video</v>
      </c>
      <c r="T183" t="str">
        <f t="shared" si="28"/>
        <v>drama</v>
      </c>
      <c r="U183" t="str">
        <f t="shared" si="34"/>
        <v>1000 to 4999</v>
      </c>
      <c r="V183">
        <f t="shared" si="29"/>
        <v>0</v>
      </c>
      <c r="W183">
        <f t="shared" si="30"/>
        <v>1</v>
      </c>
      <c r="X183">
        <f t="shared" si="31"/>
        <v>0</v>
      </c>
      <c r="Y183">
        <f t="shared" si="32"/>
        <v>1</v>
      </c>
    </row>
    <row r="184" spans="1:25" ht="15" customHeight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0">
        <f t="shared" si="24"/>
        <v>42712.011944444443</v>
      </c>
      <c r="J184" s="11">
        <f t="shared" si="25"/>
        <v>42712.011944444443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5">
        <f t="shared" si="26"/>
        <v>0</v>
      </c>
      <c r="R184" t="e">
        <f t="shared" si="27"/>
        <v>#DIV/0!</v>
      </c>
      <c r="S184" t="str">
        <f t="shared" si="33"/>
        <v>film &amp; video</v>
      </c>
      <c r="T184" t="str">
        <f t="shared" si="28"/>
        <v>drama</v>
      </c>
      <c r="U184" t="str">
        <f t="shared" si="34"/>
        <v>1000 to 4999</v>
      </c>
      <c r="V184">
        <f t="shared" si="29"/>
        <v>0</v>
      </c>
      <c r="W184">
        <f t="shared" si="30"/>
        <v>1</v>
      </c>
      <c r="X184">
        <f t="shared" si="31"/>
        <v>0</v>
      </c>
      <c r="Y184">
        <f t="shared" si="32"/>
        <v>1</v>
      </c>
    </row>
    <row r="185" spans="1:25" ht="15" customHeigh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0">
        <f t="shared" si="24"/>
        <v>41939.810300925928</v>
      </c>
      <c r="J185" s="11">
        <f t="shared" si="25"/>
        <v>41939.810300925928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5">
        <f t="shared" si="26"/>
        <v>0.35855999999999999</v>
      </c>
      <c r="R185">
        <f t="shared" si="27"/>
        <v>373.5</v>
      </c>
      <c r="S185" t="str">
        <f t="shared" si="33"/>
        <v>film &amp; video</v>
      </c>
      <c r="T185" t="str">
        <f t="shared" si="28"/>
        <v>drama</v>
      </c>
      <c r="U185" t="str">
        <f t="shared" si="34"/>
        <v>10000 to 14999</v>
      </c>
      <c r="V185">
        <f t="shared" si="29"/>
        <v>0</v>
      </c>
      <c r="W185">
        <f t="shared" si="30"/>
        <v>1</v>
      </c>
      <c r="X185">
        <f t="shared" si="31"/>
        <v>0</v>
      </c>
      <c r="Y185">
        <f t="shared" si="32"/>
        <v>1</v>
      </c>
    </row>
    <row r="186" spans="1:25" ht="15" customHeight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0">
        <f t="shared" si="24"/>
        <v>41825.791226851856</v>
      </c>
      <c r="J186" s="11">
        <f t="shared" si="25"/>
        <v>41825.791226851856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5">
        <f t="shared" si="26"/>
        <v>3.4000000000000002E-2</v>
      </c>
      <c r="R186">
        <f t="shared" si="27"/>
        <v>25.5</v>
      </c>
      <c r="S186" t="str">
        <f t="shared" si="33"/>
        <v>film &amp; video</v>
      </c>
      <c r="T186" t="str">
        <f t="shared" si="28"/>
        <v>drama</v>
      </c>
      <c r="U186" t="str">
        <f t="shared" si="34"/>
        <v>1000 to 4999</v>
      </c>
      <c r="V186">
        <f t="shared" si="29"/>
        <v>0</v>
      </c>
      <c r="W186">
        <f t="shared" si="30"/>
        <v>1</v>
      </c>
      <c r="X186">
        <f t="shared" si="31"/>
        <v>0</v>
      </c>
      <c r="Y186">
        <f t="shared" si="32"/>
        <v>1</v>
      </c>
    </row>
    <row r="187" spans="1:25" ht="15" customHeigh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0">
        <f t="shared" si="24"/>
        <v>42570.91133101852</v>
      </c>
      <c r="J187" s="11">
        <f t="shared" si="25"/>
        <v>42570.91133101852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5">
        <f t="shared" si="26"/>
        <v>5.5E-2</v>
      </c>
      <c r="R187">
        <f t="shared" si="27"/>
        <v>220</v>
      </c>
      <c r="S187" t="str">
        <f t="shared" si="33"/>
        <v>film &amp; video</v>
      </c>
      <c r="T187" t="str">
        <f t="shared" si="28"/>
        <v>drama</v>
      </c>
      <c r="U187" t="str">
        <f t="shared" si="34"/>
        <v>40000 to 44999</v>
      </c>
      <c r="V187">
        <f t="shared" si="29"/>
        <v>0</v>
      </c>
      <c r="W187">
        <f t="shared" si="30"/>
        <v>1</v>
      </c>
      <c r="X187">
        <f t="shared" si="31"/>
        <v>0</v>
      </c>
      <c r="Y187">
        <f t="shared" si="32"/>
        <v>1</v>
      </c>
    </row>
    <row r="188" spans="1:25" ht="15" customHeight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0">
        <f t="shared" si="24"/>
        <v>42767.812893518523</v>
      </c>
      <c r="J188" s="11">
        <f t="shared" si="25"/>
        <v>42767.812893518523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5">
        <f t="shared" si="26"/>
        <v>0</v>
      </c>
      <c r="R188" t="e">
        <f t="shared" si="27"/>
        <v>#DIV/0!</v>
      </c>
      <c r="S188" t="str">
        <f t="shared" si="33"/>
        <v>film &amp; video</v>
      </c>
      <c r="T188" t="str">
        <f t="shared" si="28"/>
        <v>drama</v>
      </c>
      <c r="U188" t="str">
        <f t="shared" si="34"/>
        <v>5000 to 9999</v>
      </c>
      <c r="V188">
        <f t="shared" si="29"/>
        <v>0</v>
      </c>
      <c r="W188">
        <f t="shared" si="30"/>
        <v>1</v>
      </c>
      <c r="X188">
        <f t="shared" si="31"/>
        <v>0</v>
      </c>
      <c r="Y188">
        <f t="shared" si="32"/>
        <v>1</v>
      </c>
    </row>
    <row r="189" spans="1:25" ht="15" customHeight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0">
        <f t="shared" si="24"/>
        <v>42182.234456018516</v>
      </c>
      <c r="J189" s="11">
        <f t="shared" si="25"/>
        <v>42182.234456018516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5">
        <f t="shared" si="26"/>
        <v>0.16</v>
      </c>
      <c r="R189">
        <f t="shared" si="27"/>
        <v>160</v>
      </c>
      <c r="S189" t="str">
        <f t="shared" si="33"/>
        <v>film &amp; video</v>
      </c>
      <c r="T189" t="str">
        <f t="shared" si="28"/>
        <v>drama</v>
      </c>
      <c r="U189" t="str">
        <f t="shared" si="34"/>
        <v>5000 to 9999</v>
      </c>
      <c r="V189">
        <f t="shared" si="29"/>
        <v>0</v>
      </c>
      <c r="W189">
        <f t="shared" si="30"/>
        <v>1</v>
      </c>
      <c r="X189">
        <f t="shared" si="31"/>
        <v>0</v>
      </c>
      <c r="Y189">
        <f t="shared" si="32"/>
        <v>1</v>
      </c>
    </row>
    <row r="190" spans="1:25" ht="15" customHeight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0">
        <f t="shared" si="24"/>
        <v>41857.18304398148</v>
      </c>
      <c r="J190" s="11">
        <f t="shared" si="25"/>
        <v>41857.18304398148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5">
        <f t="shared" si="26"/>
        <v>0</v>
      </c>
      <c r="R190" t="e">
        <f t="shared" si="27"/>
        <v>#DIV/0!</v>
      </c>
      <c r="S190" t="str">
        <f t="shared" si="33"/>
        <v>film &amp; video</v>
      </c>
      <c r="T190" t="str">
        <f t="shared" si="28"/>
        <v>drama</v>
      </c>
      <c r="U190" t="str">
        <f t="shared" si="34"/>
        <v>1000 to 4999</v>
      </c>
      <c r="V190">
        <f t="shared" si="29"/>
        <v>0</v>
      </c>
      <c r="W190">
        <f t="shared" si="30"/>
        <v>1</v>
      </c>
      <c r="X190">
        <f t="shared" si="31"/>
        <v>0</v>
      </c>
      <c r="Y190">
        <f t="shared" si="32"/>
        <v>1</v>
      </c>
    </row>
    <row r="191" spans="1:25" ht="15" customHeight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0">
        <f t="shared" si="24"/>
        <v>42556.690706018519</v>
      </c>
      <c r="J191" s="11">
        <f t="shared" si="25"/>
        <v>42556.690706018519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5">
        <f t="shared" si="26"/>
        <v>6.8999999999999997E-4</v>
      </c>
      <c r="R191">
        <f t="shared" si="27"/>
        <v>69</v>
      </c>
      <c r="S191" t="str">
        <f t="shared" si="33"/>
        <v>film &amp; video</v>
      </c>
      <c r="T191" t="str">
        <f t="shared" si="28"/>
        <v>drama</v>
      </c>
      <c r="U191" t="str">
        <f t="shared" si="34"/>
        <v>Greater than 50000</v>
      </c>
      <c r="V191">
        <f t="shared" si="29"/>
        <v>0</v>
      </c>
      <c r="W191">
        <f t="shared" si="30"/>
        <v>1</v>
      </c>
      <c r="X191">
        <f t="shared" si="31"/>
        <v>0</v>
      </c>
      <c r="Y191">
        <f t="shared" si="32"/>
        <v>1</v>
      </c>
    </row>
    <row r="192" spans="1:25" ht="15" customHeigh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0">
        <f t="shared" si="24"/>
        <v>42527.650995370372</v>
      </c>
      <c r="J192" s="11">
        <f t="shared" si="25"/>
        <v>42527.650995370372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5">
        <f t="shared" si="26"/>
        <v>4.1666666666666666E-3</v>
      </c>
      <c r="R192">
        <f t="shared" si="27"/>
        <v>50</v>
      </c>
      <c r="S192" t="str">
        <f t="shared" si="33"/>
        <v>film &amp; video</v>
      </c>
      <c r="T192" t="str">
        <f t="shared" si="28"/>
        <v>drama</v>
      </c>
      <c r="U192" t="str">
        <f t="shared" si="34"/>
        <v>10000 to 14999</v>
      </c>
      <c r="V192">
        <f t="shared" si="29"/>
        <v>0</v>
      </c>
      <c r="W192">
        <f t="shared" si="30"/>
        <v>1</v>
      </c>
      <c r="X192">
        <f t="shared" si="31"/>
        <v>0</v>
      </c>
      <c r="Y192">
        <f t="shared" si="32"/>
        <v>1</v>
      </c>
    </row>
    <row r="193" spans="1:25" ht="15" customHeight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0">
        <f t="shared" si="24"/>
        <v>42239.441412037035</v>
      </c>
      <c r="J193" s="11">
        <f t="shared" si="25"/>
        <v>42239.441412037035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5">
        <f t="shared" si="26"/>
        <v>0.05</v>
      </c>
      <c r="R193">
        <f t="shared" si="27"/>
        <v>83.33</v>
      </c>
      <c r="S193" t="str">
        <f t="shared" si="33"/>
        <v>film &amp; video</v>
      </c>
      <c r="T193" t="str">
        <f t="shared" si="28"/>
        <v>drama</v>
      </c>
      <c r="U193" t="str">
        <f t="shared" si="34"/>
        <v>5000 to 9999</v>
      </c>
      <c r="V193">
        <f t="shared" si="29"/>
        <v>0</v>
      </c>
      <c r="W193">
        <f t="shared" si="30"/>
        <v>1</v>
      </c>
      <c r="X193">
        <f t="shared" si="31"/>
        <v>0</v>
      </c>
      <c r="Y193">
        <f t="shared" si="32"/>
        <v>1</v>
      </c>
    </row>
    <row r="194" spans="1:25" ht="15" customHeight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0">
        <f t="shared" si="24"/>
        <v>41899.792037037041</v>
      </c>
      <c r="J194" s="11">
        <f t="shared" si="25"/>
        <v>41899.792037037041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5">
        <f t="shared" si="26"/>
        <v>1.7E-5</v>
      </c>
      <c r="R194">
        <f t="shared" si="27"/>
        <v>5.67</v>
      </c>
      <c r="S194" t="str">
        <f t="shared" si="33"/>
        <v>film &amp; video</v>
      </c>
      <c r="T194" t="str">
        <f t="shared" si="28"/>
        <v>drama</v>
      </c>
      <c r="U194" t="str">
        <f t="shared" si="34"/>
        <v>Greater than 50000</v>
      </c>
      <c r="V194">
        <f t="shared" si="29"/>
        <v>0</v>
      </c>
      <c r="W194">
        <f t="shared" si="30"/>
        <v>1</v>
      </c>
      <c r="X194">
        <f t="shared" si="31"/>
        <v>0</v>
      </c>
      <c r="Y194">
        <f t="shared" si="32"/>
        <v>1</v>
      </c>
    </row>
    <row r="195" spans="1:25" ht="15" customHeight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0">
        <f t="shared" ref="I195:I258" si="35">(((L195/60)/60)/24)+DATE(1970,1,1)</f>
        <v>41911.934791666667</v>
      </c>
      <c r="J195" s="11">
        <f t="shared" ref="J195:J258" si="36">(((L195/60)/60)/24)+DATE(1970,1,1)</f>
        <v>41911.934791666667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37">E195/D195</f>
        <v>0</v>
      </c>
      <c r="R195" t="e">
        <f t="shared" ref="R195:R258" si="38">ROUND(E195/N195,2)</f>
        <v>#DIV/0!</v>
      </c>
      <c r="S195" t="str">
        <f t="shared" si="33"/>
        <v>film &amp; video</v>
      </c>
      <c r="T195" t="str">
        <f t="shared" ref="T195:T258" si="39">MID(P195,FIND("/",P195,1)+1,LEN(P195))</f>
        <v>drama</v>
      </c>
      <c r="U195" t="str">
        <f t="shared" si="34"/>
        <v>1000 to 4999</v>
      </c>
      <c r="V195">
        <f t="shared" ref="V195:V258" si="40">COUNTIF(F195,"successful")</f>
        <v>0</v>
      </c>
      <c r="W195">
        <f t="shared" ref="W195:W258" si="41">COUNTIF(F195,"Failed")</f>
        <v>1</v>
      </c>
      <c r="X195">
        <f t="shared" ref="X195:X258" si="42">COUNTIF(F195,"Canceled")</f>
        <v>0</v>
      </c>
      <c r="Y195">
        <f t="shared" ref="Y195:Y258" si="43">COUNTIF(F195,"Successful")+ COUNTIF(F195,"Failed") + COUNTIF(F195,"Canceled")</f>
        <v>1</v>
      </c>
    </row>
    <row r="196" spans="1:25" ht="15" customHeight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0">
        <f t="shared" si="35"/>
        <v>42375.996886574074</v>
      </c>
      <c r="J196" s="11">
        <f t="shared" si="36"/>
        <v>42375.996886574074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5">
        <f t="shared" si="37"/>
        <v>1.1999999999999999E-3</v>
      </c>
      <c r="R196">
        <f t="shared" si="38"/>
        <v>1</v>
      </c>
      <c r="S196" t="str">
        <f t="shared" ref="S196:S259" si="44">LEFT(P196,FIND("/",P196,1)-1)</f>
        <v>film &amp; video</v>
      </c>
      <c r="T196" t="str">
        <f t="shared" si="39"/>
        <v>drama</v>
      </c>
      <c r="U196" t="str">
        <f t="shared" ref="U196:U259" si="45">IF(D196&lt;1000,"Less than 1000",
IF(D196&lt;5000,"1000 to 4999",
IF(D196 &lt; 10000,"5000 to 9999",
IF(D196&lt;15000,"10000 to 14999",
IF(D196&lt;20000,"15000 to 19999",
IF(D196&lt;25000,"20000 to 24999",
IF(D196&lt;30000,"25000 to 29999",
IF(D196&lt;35000,"30000 to 34999",
IF(D196&lt;40000,"35000 to 39999",
IF(D196&lt;45000,"40000 to 44999",IF(D196&lt;50000,"45000 to 49999","Greater than 50000")))))))))))</f>
        <v>1000 to 4999</v>
      </c>
      <c r="V196">
        <f t="shared" si="40"/>
        <v>0</v>
      </c>
      <c r="W196">
        <f t="shared" si="41"/>
        <v>1</v>
      </c>
      <c r="X196">
        <f t="shared" si="42"/>
        <v>0</v>
      </c>
      <c r="Y196">
        <f t="shared" si="43"/>
        <v>1</v>
      </c>
    </row>
    <row r="197" spans="1:25" ht="15" customHeight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0">
        <f t="shared" si="35"/>
        <v>42135.67050925926</v>
      </c>
      <c r="J197" s="11">
        <f t="shared" si="36"/>
        <v>42135.67050925926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5">
        <f t="shared" si="37"/>
        <v>0</v>
      </c>
      <c r="R197" t="e">
        <f t="shared" si="38"/>
        <v>#DIV/0!</v>
      </c>
      <c r="S197" t="str">
        <f t="shared" si="44"/>
        <v>film &amp; video</v>
      </c>
      <c r="T197" t="str">
        <f t="shared" si="39"/>
        <v>drama</v>
      </c>
      <c r="U197" t="str">
        <f t="shared" si="45"/>
        <v>Greater than 50000</v>
      </c>
      <c r="V197">
        <f t="shared" si="40"/>
        <v>0</v>
      </c>
      <c r="W197">
        <f t="shared" si="41"/>
        <v>1</v>
      </c>
      <c r="X197">
        <f t="shared" si="42"/>
        <v>0</v>
      </c>
      <c r="Y197">
        <f t="shared" si="43"/>
        <v>1</v>
      </c>
    </row>
    <row r="198" spans="1:25" ht="15" customHeight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0">
        <f t="shared" si="35"/>
        <v>42259.542800925927</v>
      </c>
      <c r="J198" s="11">
        <f t="shared" si="36"/>
        <v>42259.542800925927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5">
        <f t="shared" si="37"/>
        <v>0.41857142857142859</v>
      </c>
      <c r="R198">
        <f t="shared" si="38"/>
        <v>77.11</v>
      </c>
      <c r="S198" t="str">
        <f t="shared" si="44"/>
        <v>film &amp; video</v>
      </c>
      <c r="T198" t="str">
        <f t="shared" si="39"/>
        <v>drama</v>
      </c>
      <c r="U198" t="str">
        <f t="shared" si="45"/>
        <v>1000 to 4999</v>
      </c>
      <c r="V198">
        <f t="shared" si="40"/>
        <v>0</v>
      </c>
      <c r="W198">
        <f t="shared" si="41"/>
        <v>1</v>
      </c>
      <c r="X198">
        <f t="shared" si="42"/>
        <v>0</v>
      </c>
      <c r="Y198">
        <f t="shared" si="43"/>
        <v>1</v>
      </c>
    </row>
    <row r="199" spans="1:25" ht="15" customHeight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0">
        <f t="shared" si="35"/>
        <v>42741.848379629635</v>
      </c>
      <c r="J199" s="11">
        <f t="shared" si="36"/>
        <v>42741.848379629635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5">
        <f t="shared" si="37"/>
        <v>0.1048</v>
      </c>
      <c r="R199">
        <f t="shared" si="38"/>
        <v>32.75</v>
      </c>
      <c r="S199" t="str">
        <f t="shared" si="44"/>
        <v>film &amp; video</v>
      </c>
      <c r="T199" t="str">
        <f t="shared" si="39"/>
        <v>drama</v>
      </c>
      <c r="U199" t="str">
        <f t="shared" si="45"/>
        <v>1000 to 4999</v>
      </c>
      <c r="V199">
        <f t="shared" si="40"/>
        <v>0</v>
      </c>
      <c r="W199">
        <f t="shared" si="41"/>
        <v>1</v>
      </c>
      <c r="X199">
        <f t="shared" si="42"/>
        <v>0</v>
      </c>
      <c r="Y199">
        <f t="shared" si="43"/>
        <v>1</v>
      </c>
    </row>
    <row r="200" spans="1:25" ht="15" customHeight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0">
        <f t="shared" si="35"/>
        <v>41887.383356481485</v>
      </c>
      <c r="J200" s="11">
        <f t="shared" si="36"/>
        <v>41887.383356481485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5">
        <f t="shared" si="37"/>
        <v>1.116E-2</v>
      </c>
      <c r="R200">
        <f t="shared" si="38"/>
        <v>46.5</v>
      </c>
      <c r="S200" t="str">
        <f t="shared" si="44"/>
        <v>film &amp; video</v>
      </c>
      <c r="T200" t="str">
        <f t="shared" si="39"/>
        <v>drama</v>
      </c>
      <c r="U200" t="str">
        <f t="shared" si="45"/>
        <v>25000 to 29999</v>
      </c>
      <c r="V200">
        <f t="shared" si="40"/>
        <v>0</v>
      </c>
      <c r="W200">
        <f t="shared" si="41"/>
        <v>1</v>
      </c>
      <c r="X200">
        <f t="shared" si="42"/>
        <v>0</v>
      </c>
      <c r="Y200">
        <f t="shared" si="43"/>
        <v>1</v>
      </c>
    </row>
    <row r="201" spans="1:25" ht="15" customHeight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0">
        <f t="shared" si="35"/>
        <v>42584.123865740738</v>
      </c>
      <c r="J201" s="11">
        <f t="shared" si="36"/>
        <v>42584.123865740738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5">
        <f t="shared" si="37"/>
        <v>0</v>
      </c>
      <c r="R201" t="e">
        <f t="shared" si="38"/>
        <v>#DIV/0!</v>
      </c>
      <c r="S201" t="str">
        <f t="shared" si="44"/>
        <v>film &amp; video</v>
      </c>
      <c r="T201" t="str">
        <f t="shared" si="39"/>
        <v>drama</v>
      </c>
      <c r="U201" t="str">
        <f t="shared" si="45"/>
        <v>10000 to 14999</v>
      </c>
      <c r="V201">
        <f t="shared" si="40"/>
        <v>0</v>
      </c>
      <c r="W201">
        <f t="shared" si="41"/>
        <v>1</v>
      </c>
      <c r="X201">
        <f t="shared" si="42"/>
        <v>0</v>
      </c>
      <c r="Y201">
        <f t="shared" si="43"/>
        <v>1</v>
      </c>
    </row>
    <row r="202" spans="1:25" ht="15" customHeight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0">
        <f t="shared" si="35"/>
        <v>41867.083368055559</v>
      </c>
      <c r="J202" s="11">
        <f t="shared" si="36"/>
        <v>41867.083368055559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5">
        <f t="shared" si="37"/>
        <v>0.26192500000000002</v>
      </c>
      <c r="R202">
        <f t="shared" si="38"/>
        <v>87.31</v>
      </c>
      <c r="S202" t="str">
        <f t="shared" si="44"/>
        <v>film &amp; video</v>
      </c>
      <c r="T202" t="str">
        <f t="shared" si="39"/>
        <v>drama</v>
      </c>
      <c r="U202" t="str">
        <f t="shared" si="45"/>
        <v>5000 to 9999</v>
      </c>
      <c r="V202">
        <f t="shared" si="40"/>
        <v>0</v>
      </c>
      <c r="W202">
        <f t="shared" si="41"/>
        <v>1</v>
      </c>
      <c r="X202">
        <f t="shared" si="42"/>
        <v>0</v>
      </c>
      <c r="Y202">
        <f t="shared" si="43"/>
        <v>1</v>
      </c>
    </row>
    <row r="203" spans="1:25" ht="15" customHeight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0">
        <f t="shared" si="35"/>
        <v>42023.818622685183</v>
      </c>
      <c r="J203" s="11">
        <f t="shared" si="36"/>
        <v>42023.818622685183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5">
        <f t="shared" si="37"/>
        <v>0.58461538461538465</v>
      </c>
      <c r="R203">
        <f t="shared" si="38"/>
        <v>54.29</v>
      </c>
      <c r="S203" t="str">
        <f t="shared" si="44"/>
        <v>film &amp; video</v>
      </c>
      <c r="T203" t="str">
        <f t="shared" si="39"/>
        <v>drama</v>
      </c>
      <c r="U203" t="str">
        <f t="shared" si="45"/>
        <v>Less than 1000</v>
      </c>
      <c r="V203">
        <f t="shared" si="40"/>
        <v>0</v>
      </c>
      <c r="W203">
        <f t="shared" si="41"/>
        <v>1</v>
      </c>
      <c r="X203">
        <f t="shared" si="42"/>
        <v>0</v>
      </c>
      <c r="Y203">
        <f t="shared" si="43"/>
        <v>1</v>
      </c>
    </row>
    <row r="204" spans="1:25" ht="15" customHeigh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0">
        <f t="shared" si="35"/>
        <v>42255.927824074075</v>
      </c>
      <c r="J204" s="11">
        <f t="shared" si="36"/>
        <v>42255.927824074075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5">
        <f t="shared" si="37"/>
        <v>0</v>
      </c>
      <c r="R204" t="e">
        <f t="shared" si="38"/>
        <v>#DIV/0!</v>
      </c>
      <c r="S204" t="str">
        <f t="shared" si="44"/>
        <v>film &amp; video</v>
      </c>
      <c r="T204" t="str">
        <f t="shared" si="39"/>
        <v>drama</v>
      </c>
      <c r="U204" t="str">
        <f t="shared" si="45"/>
        <v>5000 to 9999</v>
      </c>
      <c r="V204">
        <f t="shared" si="40"/>
        <v>0</v>
      </c>
      <c r="W204">
        <f t="shared" si="41"/>
        <v>1</v>
      </c>
      <c r="X204">
        <f t="shared" si="42"/>
        <v>0</v>
      </c>
      <c r="Y204">
        <f t="shared" si="43"/>
        <v>1</v>
      </c>
    </row>
    <row r="205" spans="1:25" ht="15" customHeight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0">
        <f t="shared" si="35"/>
        <v>41973.847962962958</v>
      </c>
      <c r="J205" s="11">
        <f t="shared" si="36"/>
        <v>41973.847962962958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5">
        <f t="shared" si="37"/>
        <v>0.2984</v>
      </c>
      <c r="R205">
        <f t="shared" si="38"/>
        <v>93.25</v>
      </c>
      <c r="S205" t="str">
        <f t="shared" si="44"/>
        <v>film &amp; video</v>
      </c>
      <c r="T205" t="str">
        <f t="shared" si="39"/>
        <v>drama</v>
      </c>
      <c r="U205" t="str">
        <f t="shared" si="45"/>
        <v>1000 to 4999</v>
      </c>
      <c r="V205">
        <f t="shared" si="40"/>
        <v>0</v>
      </c>
      <c r="W205">
        <f t="shared" si="41"/>
        <v>1</v>
      </c>
      <c r="X205">
        <f t="shared" si="42"/>
        <v>0</v>
      </c>
      <c r="Y205">
        <f t="shared" si="43"/>
        <v>1</v>
      </c>
    </row>
    <row r="206" spans="1:25" ht="15" customHeight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0">
        <f t="shared" si="35"/>
        <v>42556.583368055552</v>
      </c>
      <c r="J206" s="11">
        <f t="shared" si="36"/>
        <v>42556.583368055552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5">
        <f t="shared" si="37"/>
        <v>0.50721666666666665</v>
      </c>
      <c r="R206">
        <f t="shared" si="38"/>
        <v>117.68</v>
      </c>
      <c r="S206" t="str">
        <f t="shared" si="44"/>
        <v>film &amp; video</v>
      </c>
      <c r="T206" t="str">
        <f t="shared" si="39"/>
        <v>drama</v>
      </c>
      <c r="U206" t="str">
        <f t="shared" si="45"/>
        <v>Greater than 50000</v>
      </c>
      <c r="V206">
        <f t="shared" si="40"/>
        <v>0</v>
      </c>
      <c r="W206">
        <f t="shared" si="41"/>
        <v>1</v>
      </c>
      <c r="X206">
        <f t="shared" si="42"/>
        <v>0</v>
      </c>
      <c r="Y206">
        <f t="shared" si="43"/>
        <v>1</v>
      </c>
    </row>
    <row r="207" spans="1:25" ht="15" customHeight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0">
        <f t="shared" si="35"/>
        <v>42248.632199074069</v>
      </c>
      <c r="J207" s="11">
        <f t="shared" si="36"/>
        <v>42248.632199074069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5">
        <f t="shared" si="37"/>
        <v>0.16250000000000001</v>
      </c>
      <c r="R207">
        <f t="shared" si="38"/>
        <v>76.47</v>
      </c>
      <c r="S207" t="str">
        <f t="shared" si="44"/>
        <v>film &amp; video</v>
      </c>
      <c r="T207" t="str">
        <f t="shared" si="39"/>
        <v>drama</v>
      </c>
      <c r="U207" t="str">
        <f t="shared" si="45"/>
        <v>5000 to 9999</v>
      </c>
      <c r="V207">
        <f t="shared" si="40"/>
        <v>0</v>
      </c>
      <c r="W207">
        <f t="shared" si="41"/>
        <v>1</v>
      </c>
      <c r="X207">
        <f t="shared" si="42"/>
        <v>0</v>
      </c>
      <c r="Y207">
        <f t="shared" si="43"/>
        <v>1</v>
      </c>
    </row>
    <row r="208" spans="1:25" ht="15" customHeight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0">
        <f t="shared" si="35"/>
        <v>42567.004432870366</v>
      </c>
      <c r="J208" s="11">
        <f t="shared" si="36"/>
        <v>42567.004432870366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5">
        <f t="shared" si="37"/>
        <v>0</v>
      </c>
      <c r="R208" t="e">
        <f t="shared" si="38"/>
        <v>#DIV/0!</v>
      </c>
      <c r="S208" t="str">
        <f t="shared" si="44"/>
        <v>film &amp; video</v>
      </c>
      <c r="T208" t="str">
        <f t="shared" si="39"/>
        <v>drama</v>
      </c>
      <c r="U208" t="str">
        <f t="shared" si="45"/>
        <v>10000 to 14999</v>
      </c>
      <c r="V208">
        <f t="shared" si="40"/>
        <v>0</v>
      </c>
      <c r="W208">
        <f t="shared" si="41"/>
        <v>1</v>
      </c>
      <c r="X208">
        <f t="shared" si="42"/>
        <v>0</v>
      </c>
      <c r="Y208">
        <f t="shared" si="43"/>
        <v>1</v>
      </c>
    </row>
    <row r="209" spans="1:25" ht="15" customHeight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0">
        <f t="shared" si="35"/>
        <v>41978.197199074071</v>
      </c>
      <c r="J209" s="11">
        <f t="shared" si="36"/>
        <v>41978.197199074071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5">
        <f t="shared" si="37"/>
        <v>0.15214285714285714</v>
      </c>
      <c r="R209">
        <f t="shared" si="38"/>
        <v>163.85</v>
      </c>
      <c r="S209" t="str">
        <f t="shared" si="44"/>
        <v>film &amp; video</v>
      </c>
      <c r="T209" t="str">
        <f t="shared" si="39"/>
        <v>drama</v>
      </c>
      <c r="U209" t="str">
        <f t="shared" si="45"/>
        <v>10000 to 14999</v>
      </c>
      <c r="V209">
        <f t="shared" si="40"/>
        <v>0</v>
      </c>
      <c r="W209">
        <f t="shared" si="41"/>
        <v>1</v>
      </c>
      <c r="X209">
        <f t="shared" si="42"/>
        <v>0</v>
      </c>
      <c r="Y209">
        <f t="shared" si="43"/>
        <v>1</v>
      </c>
    </row>
    <row r="210" spans="1:25" ht="15" customHeight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0">
        <f t="shared" si="35"/>
        <v>41959.369988425926</v>
      </c>
      <c r="J210" s="11">
        <f t="shared" si="36"/>
        <v>41959.369988425926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5">
        <f t="shared" si="37"/>
        <v>0</v>
      </c>
      <c r="R210" t="e">
        <f t="shared" si="38"/>
        <v>#DIV/0!</v>
      </c>
      <c r="S210" t="str">
        <f t="shared" si="44"/>
        <v>film &amp; video</v>
      </c>
      <c r="T210" t="str">
        <f t="shared" si="39"/>
        <v>drama</v>
      </c>
      <c r="U210" t="str">
        <f t="shared" si="45"/>
        <v>Greater than 50000</v>
      </c>
      <c r="V210">
        <f t="shared" si="40"/>
        <v>0</v>
      </c>
      <c r="W210">
        <f t="shared" si="41"/>
        <v>1</v>
      </c>
      <c r="X210">
        <f t="shared" si="42"/>
        <v>0</v>
      </c>
      <c r="Y210">
        <f t="shared" si="43"/>
        <v>1</v>
      </c>
    </row>
    <row r="211" spans="1:25" ht="15" customHeight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0">
        <f t="shared" si="35"/>
        <v>42165.922858796301</v>
      </c>
      <c r="J211" s="11">
        <f t="shared" si="36"/>
        <v>42165.922858796301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5">
        <f t="shared" si="37"/>
        <v>0</v>
      </c>
      <c r="R211" t="e">
        <f t="shared" si="38"/>
        <v>#DIV/0!</v>
      </c>
      <c r="S211" t="str">
        <f t="shared" si="44"/>
        <v>film &amp; video</v>
      </c>
      <c r="T211" t="str">
        <f t="shared" si="39"/>
        <v>drama</v>
      </c>
      <c r="U211" t="str">
        <f t="shared" si="45"/>
        <v>25000 to 29999</v>
      </c>
      <c r="V211">
        <f t="shared" si="40"/>
        <v>0</v>
      </c>
      <c r="W211">
        <f t="shared" si="41"/>
        <v>1</v>
      </c>
      <c r="X211">
        <f t="shared" si="42"/>
        <v>0</v>
      </c>
      <c r="Y211">
        <f t="shared" si="43"/>
        <v>1</v>
      </c>
    </row>
    <row r="212" spans="1:25" ht="15" customHeight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0">
        <f t="shared" si="35"/>
        <v>42249.064722222218</v>
      </c>
      <c r="J212" s="11">
        <f t="shared" si="36"/>
        <v>42249.064722222218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5">
        <f t="shared" si="37"/>
        <v>0.2525</v>
      </c>
      <c r="R212">
        <f t="shared" si="38"/>
        <v>91.82</v>
      </c>
      <c r="S212" t="str">
        <f t="shared" si="44"/>
        <v>film &amp; video</v>
      </c>
      <c r="T212" t="str">
        <f t="shared" si="39"/>
        <v>drama</v>
      </c>
      <c r="U212" t="str">
        <f t="shared" si="45"/>
        <v>10000 to 14999</v>
      </c>
      <c r="V212">
        <f t="shared" si="40"/>
        <v>0</v>
      </c>
      <c r="W212">
        <f t="shared" si="41"/>
        <v>1</v>
      </c>
      <c r="X212">
        <f t="shared" si="42"/>
        <v>0</v>
      </c>
      <c r="Y212">
        <f t="shared" si="43"/>
        <v>1</v>
      </c>
    </row>
    <row r="213" spans="1:25" ht="15" customHeight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0">
        <f t="shared" si="35"/>
        <v>42236.159918981488</v>
      </c>
      <c r="J213" s="11">
        <f t="shared" si="36"/>
        <v>42236.159918981488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5">
        <f t="shared" si="37"/>
        <v>0.44600000000000001</v>
      </c>
      <c r="R213">
        <f t="shared" si="38"/>
        <v>185.83</v>
      </c>
      <c r="S213" t="str">
        <f t="shared" si="44"/>
        <v>film &amp; video</v>
      </c>
      <c r="T213" t="str">
        <f t="shared" si="39"/>
        <v>drama</v>
      </c>
      <c r="U213" t="str">
        <f t="shared" si="45"/>
        <v>5000 to 9999</v>
      </c>
      <c r="V213">
        <f t="shared" si="40"/>
        <v>0</v>
      </c>
      <c r="W213">
        <f t="shared" si="41"/>
        <v>1</v>
      </c>
      <c r="X213">
        <f t="shared" si="42"/>
        <v>0</v>
      </c>
      <c r="Y213">
        <f t="shared" si="43"/>
        <v>1</v>
      </c>
    </row>
    <row r="214" spans="1:25" ht="15" customHeight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0">
        <f t="shared" si="35"/>
        <v>42416.881018518514</v>
      </c>
      <c r="J214" s="11">
        <f t="shared" si="36"/>
        <v>42416.881018518514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5">
        <f t="shared" si="37"/>
        <v>1.5873015873015873E-4</v>
      </c>
      <c r="R214">
        <f t="shared" si="38"/>
        <v>1</v>
      </c>
      <c r="S214" t="str">
        <f t="shared" si="44"/>
        <v>film &amp; video</v>
      </c>
      <c r="T214" t="str">
        <f t="shared" si="39"/>
        <v>drama</v>
      </c>
      <c r="U214" t="str">
        <f t="shared" si="45"/>
        <v>5000 to 9999</v>
      </c>
      <c r="V214">
        <f t="shared" si="40"/>
        <v>0</v>
      </c>
      <c r="W214">
        <f t="shared" si="41"/>
        <v>1</v>
      </c>
      <c r="X214">
        <f t="shared" si="42"/>
        <v>0</v>
      </c>
      <c r="Y214">
        <f t="shared" si="43"/>
        <v>1</v>
      </c>
    </row>
    <row r="215" spans="1:25" ht="15" customHeight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0">
        <f t="shared" si="35"/>
        <v>42202.594293981485</v>
      </c>
      <c r="J215" s="11">
        <f t="shared" si="36"/>
        <v>42202.594293981485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5">
        <f t="shared" si="37"/>
        <v>4.0000000000000002E-4</v>
      </c>
      <c r="R215">
        <f t="shared" si="38"/>
        <v>20</v>
      </c>
      <c r="S215" t="str">
        <f t="shared" si="44"/>
        <v>film &amp; video</v>
      </c>
      <c r="T215" t="str">
        <f t="shared" si="39"/>
        <v>drama</v>
      </c>
      <c r="U215" t="str">
        <f t="shared" si="45"/>
        <v>Greater than 50000</v>
      </c>
      <c r="V215">
        <f t="shared" si="40"/>
        <v>0</v>
      </c>
      <c r="W215">
        <f t="shared" si="41"/>
        <v>1</v>
      </c>
      <c r="X215">
        <f t="shared" si="42"/>
        <v>0</v>
      </c>
      <c r="Y215">
        <f t="shared" si="43"/>
        <v>1</v>
      </c>
    </row>
    <row r="216" spans="1:25" ht="15" customHeight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0">
        <f t="shared" si="35"/>
        <v>42009.64061342593</v>
      </c>
      <c r="J216" s="11">
        <f t="shared" si="36"/>
        <v>42009.64061342593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5">
        <f t="shared" si="37"/>
        <v>8.0000000000000007E-5</v>
      </c>
      <c r="R216">
        <f t="shared" si="38"/>
        <v>1</v>
      </c>
      <c r="S216" t="str">
        <f t="shared" si="44"/>
        <v>film &amp; video</v>
      </c>
      <c r="T216" t="str">
        <f t="shared" si="39"/>
        <v>drama</v>
      </c>
      <c r="U216" t="str">
        <f t="shared" si="45"/>
        <v>10000 to 14999</v>
      </c>
      <c r="V216">
        <f t="shared" si="40"/>
        <v>0</v>
      </c>
      <c r="W216">
        <f t="shared" si="41"/>
        <v>1</v>
      </c>
      <c r="X216">
        <f t="shared" si="42"/>
        <v>0</v>
      </c>
      <c r="Y216">
        <f t="shared" si="43"/>
        <v>1</v>
      </c>
    </row>
    <row r="217" spans="1:25" ht="15" customHeight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0">
        <f t="shared" si="35"/>
        <v>42375.230115740742</v>
      </c>
      <c r="J217" s="11">
        <f t="shared" si="36"/>
        <v>42375.230115740742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5">
        <f t="shared" si="37"/>
        <v>2.2727272727272726E-3</v>
      </c>
      <c r="R217">
        <f t="shared" si="38"/>
        <v>10</v>
      </c>
      <c r="S217" t="str">
        <f t="shared" si="44"/>
        <v>film &amp; video</v>
      </c>
      <c r="T217" t="str">
        <f t="shared" si="39"/>
        <v>drama</v>
      </c>
      <c r="U217" t="str">
        <f t="shared" si="45"/>
        <v>1000 to 4999</v>
      </c>
      <c r="V217">
        <f t="shared" si="40"/>
        <v>0</v>
      </c>
      <c r="W217">
        <f t="shared" si="41"/>
        <v>1</v>
      </c>
      <c r="X217">
        <f t="shared" si="42"/>
        <v>0</v>
      </c>
      <c r="Y217">
        <f t="shared" si="43"/>
        <v>1</v>
      </c>
    </row>
    <row r="218" spans="1:25" ht="15" customHeight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0">
        <f t="shared" si="35"/>
        <v>42066.958761574075</v>
      </c>
      <c r="J218" s="11">
        <f t="shared" si="36"/>
        <v>42066.958761574075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5">
        <f t="shared" si="37"/>
        <v>0.55698440000000005</v>
      </c>
      <c r="R218">
        <f t="shared" si="38"/>
        <v>331.54</v>
      </c>
      <c r="S218" t="str">
        <f t="shared" si="44"/>
        <v>film &amp; video</v>
      </c>
      <c r="T218" t="str">
        <f t="shared" si="39"/>
        <v>drama</v>
      </c>
      <c r="U218" t="str">
        <f t="shared" si="45"/>
        <v>Greater than 50000</v>
      </c>
      <c r="V218">
        <f t="shared" si="40"/>
        <v>0</v>
      </c>
      <c r="W218">
        <f t="shared" si="41"/>
        <v>1</v>
      </c>
      <c r="X218">
        <f t="shared" si="42"/>
        <v>0</v>
      </c>
      <c r="Y218">
        <f t="shared" si="43"/>
        <v>1</v>
      </c>
    </row>
    <row r="219" spans="1:25" ht="15" customHeigh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0">
        <f t="shared" si="35"/>
        <v>41970.64061342593</v>
      </c>
      <c r="J219" s="11">
        <f t="shared" si="36"/>
        <v>41970.64061342593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5">
        <f t="shared" si="37"/>
        <v>0.11942999999999999</v>
      </c>
      <c r="R219">
        <f t="shared" si="38"/>
        <v>314.29000000000002</v>
      </c>
      <c r="S219" t="str">
        <f t="shared" si="44"/>
        <v>film &amp; video</v>
      </c>
      <c r="T219" t="str">
        <f t="shared" si="39"/>
        <v>drama</v>
      </c>
      <c r="U219" t="str">
        <f t="shared" si="45"/>
        <v>Greater than 50000</v>
      </c>
      <c r="V219">
        <f t="shared" si="40"/>
        <v>0</v>
      </c>
      <c r="W219">
        <f t="shared" si="41"/>
        <v>1</v>
      </c>
      <c r="X219">
        <f t="shared" si="42"/>
        <v>0</v>
      </c>
      <c r="Y219">
        <f t="shared" si="43"/>
        <v>1</v>
      </c>
    </row>
    <row r="220" spans="1:25" ht="15" customHeight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0">
        <f t="shared" si="35"/>
        <v>42079.628344907411</v>
      </c>
      <c r="J220" s="11">
        <f t="shared" si="36"/>
        <v>42079.628344907411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5">
        <f t="shared" si="37"/>
        <v>0.02</v>
      </c>
      <c r="R220">
        <f t="shared" si="38"/>
        <v>100</v>
      </c>
      <c r="S220" t="str">
        <f t="shared" si="44"/>
        <v>film &amp; video</v>
      </c>
      <c r="T220" t="str">
        <f t="shared" si="39"/>
        <v>drama</v>
      </c>
      <c r="U220" t="str">
        <f t="shared" si="45"/>
        <v>5000 to 9999</v>
      </c>
      <c r="V220">
        <f t="shared" si="40"/>
        <v>0</v>
      </c>
      <c r="W220">
        <f t="shared" si="41"/>
        <v>1</v>
      </c>
      <c r="X220">
        <f t="shared" si="42"/>
        <v>0</v>
      </c>
      <c r="Y220">
        <f t="shared" si="43"/>
        <v>1</v>
      </c>
    </row>
    <row r="221" spans="1:25" ht="15" customHeight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0">
        <f t="shared" si="35"/>
        <v>42429.326678240745</v>
      </c>
      <c r="J221" s="11">
        <f t="shared" si="36"/>
        <v>42429.326678240745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37"/>
        <v>0.17630000000000001</v>
      </c>
      <c r="R221">
        <f t="shared" si="38"/>
        <v>115.99</v>
      </c>
      <c r="S221" t="str">
        <f t="shared" si="44"/>
        <v>film &amp; video</v>
      </c>
      <c r="T221" t="str">
        <f t="shared" si="39"/>
        <v>drama</v>
      </c>
      <c r="U221" t="str">
        <f t="shared" si="45"/>
        <v>Greater than 50000</v>
      </c>
      <c r="V221">
        <f t="shared" si="40"/>
        <v>0</v>
      </c>
      <c r="W221">
        <f t="shared" si="41"/>
        <v>1</v>
      </c>
      <c r="X221">
        <f t="shared" si="42"/>
        <v>0</v>
      </c>
      <c r="Y221">
        <f t="shared" si="43"/>
        <v>1</v>
      </c>
    </row>
    <row r="222" spans="1:25" ht="15" customHeight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0">
        <f t="shared" si="35"/>
        <v>42195.643865740742</v>
      </c>
      <c r="J222" s="11">
        <f t="shared" si="36"/>
        <v>42195.643865740742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5">
        <f t="shared" si="37"/>
        <v>7.1999999999999998E-3</v>
      </c>
      <c r="R222">
        <f t="shared" si="38"/>
        <v>120</v>
      </c>
      <c r="S222" t="str">
        <f t="shared" si="44"/>
        <v>film &amp; video</v>
      </c>
      <c r="T222" t="str">
        <f t="shared" si="39"/>
        <v>drama</v>
      </c>
      <c r="U222" t="str">
        <f t="shared" si="45"/>
        <v>Greater than 50000</v>
      </c>
      <c r="V222">
        <f t="shared" si="40"/>
        <v>0</v>
      </c>
      <c r="W222">
        <f t="shared" si="41"/>
        <v>1</v>
      </c>
      <c r="X222">
        <f t="shared" si="42"/>
        <v>0</v>
      </c>
      <c r="Y222">
        <f t="shared" si="43"/>
        <v>1</v>
      </c>
    </row>
    <row r="223" spans="1:25" ht="15" customHeight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0">
        <f t="shared" si="35"/>
        <v>42031.837546296301</v>
      </c>
      <c r="J223" s="11">
        <f t="shared" si="36"/>
        <v>42031.837546296301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5">
        <f t="shared" si="37"/>
        <v>0</v>
      </c>
      <c r="R223" t="e">
        <f t="shared" si="38"/>
        <v>#DIV/0!</v>
      </c>
      <c r="S223" t="str">
        <f t="shared" si="44"/>
        <v>film &amp; video</v>
      </c>
      <c r="T223" t="str">
        <f t="shared" si="39"/>
        <v>drama</v>
      </c>
      <c r="U223" t="str">
        <f t="shared" si="45"/>
        <v>Greater than 50000</v>
      </c>
      <c r="V223">
        <f t="shared" si="40"/>
        <v>0</v>
      </c>
      <c r="W223">
        <f t="shared" si="41"/>
        <v>1</v>
      </c>
      <c r="X223">
        <f t="shared" si="42"/>
        <v>0</v>
      </c>
      <c r="Y223">
        <f t="shared" si="43"/>
        <v>1</v>
      </c>
    </row>
    <row r="224" spans="1:25" ht="15" customHeight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0">
        <f t="shared" si="35"/>
        <v>42031.769884259258</v>
      </c>
      <c r="J224" s="11">
        <f t="shared" si="36"/>
        <v>42031.769884259258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5">
        <f t="shared" si="37"/>
        <v>0.13</v>
      </c>
      <c r="R224">
        <f t="shared" si="38"/>
        <v>65</v>
      </c>
      <c r="S224" t="str">
        <f t="shared" si="44"/>
        <v>film &amp; video</v>
      </c>
      <c r="T224" t="str">
        <f t="shared" si="39"/>
        <v>drama</v>
      </c>
      <c r="U224" t="str">
        <f t="shared" si="45"/>
        <v>1000 to 4999</v>
      </c>
      <c r="V224">
        <f t="shared" si="40"/>
        <v>0</v>
      </c>
      <c r="W224">
        <f t="shared" si="41"/>
        <v>1</v>
      </c>
      <c r="X224">
        <f t="shared" si="42"/>
        <v>0</v>
      </c>
      <c r="Y224">
        <f t="shared" si="43"/>
        <v>1</v>
      </c>
    </row>
    <row r="225" spans="1:25" ht="15" customHeight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0">
        <f t="shared" si="35"/>
        <v>42482.048032407409</v>
      </c>
      <c r="J225" s="11">
        <f t="shared" si="36"/>
        <v>42482.048032407409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5">
        <f t="shared" si="37"/>
        <v>0</v>
      </c>
      <c r="R225" t="e">
        <f t="shared" si="38"/>
        <v>#DIV/0!</v>
      </c>
      <c r="S225" t="str">
        <f t="shared" si="44"/>
        <v>film &amp; video</v>
      </c>
      <c r="T225" t="str">
        <f t="shared" si="39"/>
        <v>drama</v>
      </c>
      <c r="U225" t="str">
        <f t="shared" si="45"/>
        <v>Greater than 50000</v>
      </c>
      <c r="V225">
        <f t="shared" si="40"/>
        <v>0</v>
      </c>
      <c r="W225">
        <f t="shared" si="41"/>
        <v>1</v>
      </c>
      <c r="X225">
        <f t="shared" si="42"/>
        <v>0</v>
      </c>
      <c r="Y225">
        <f t="shared" si="43"/>
        <v>1</v>
      </c>
    </row>
    <row r="226" spans="1:25" ht="15" customHeight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0">
        <f t="shared" si="35"/>
        <v>42135.235254629632</v>
      </c>
      <c r="J226" s="11">
        <f t="shared" si="36"/>
        <v>42135.235254629632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5">
        <f t="shared" si="37"/>
        <v>0</v>
      </c>
      <c r="R226" t="e">
        <f t="shared" si="38"/>
        <v>#DIV/0!</v>
      </c>
      <c r="S226" t="str">
        <f t="shared" si="44"/>
        <v>film &amp; video</v>
      </c>
      <c r="T226" t="str">
        <f t="shared" si="39"/>
        <v>drama</v>
      </c>
      <c r="U226" t="str">
        <f t="shared" si="45"/>
        <v>Greater than 50000</v>
      </c>
      <c r="V226">
        <f t="shared" si="40"/>
        <v>0</v>
      </c>
      <c r="W226">
        <f t="shared" si="41"/>
        <v>1</v>
      </c>
      <c r="X226">
        <f t="shared" si="42"/>
        <v>0</v>
      </c>
      <c r="Y226">
        <f t="shared" si="43"/>
        <v>1</v>
      </c>
    </row>
    <row r="227" spans="1:25" ht="15" customHeight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0">
        <f t="shared" si="35"/>
        <v>42438.961273148147</v>
      </c>
      <c r="J227" s="11">
        <f t="shared" si="36"/>
        <v>42438.961273148147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5">
        <f t="shared" si="37"/>
        <v>0</v>
      </c>
      <c r="R227" t="e">
        <f t="shared" si="38"/>
        <v>#DIV/0!</v>
      </c>
      <c r="S227" t="str">
        <f t="shared" si="44"/>
        <v>film &amp; video</v>
      </c>
      <c r="T227" t="str">
        <f t="shared" si="39"/>
        <v>drama</v>
      </c>
      <c r="U227" t="str">
        <f t="shared" si="45"/>
        <v>Less than 1000</v>
      </c>
      <c r="V227">
        <f t="shared" si="40"/>
        <v>0</v>
      </c>
      <c r="W227">
        <f t="shared" si="41"/>
        <v>1</v>
      </c>
      <c r="X227">
        <f t="shared" si="42"/>
        <v>0</v>
      </c>
      <c r="Y227">
        <f t="shared" si="43"/>
        <v>1</v>
      </c>
    </row>
    <row r="228" spans="1:25" ht="15" customHeight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0">
        <f t="shared" si="35"/>
        <v>42106.666018518517</v>
      </c>
      <c r="J228" s="11">
        <f t="shared" si="36"/>
        <v>42106.666018518517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5">
        <f t="shared" si="37"/>
        <v>8.6206896551724137E-3</v>
      </c>
      <c r="R228">
        <f t="shared" si="38"/>
        <v>125</v>
      </c>
      <c r="S228" t="str">
        <f t="shared" si="44"/>
        <v>film &amp; video</v>
      </c>
      <c r="T228" t="str">
        <f t="shared" si="39"/>
        <v>drama</v>
      </c>
      <c r="U228" t="str">
        <f t="shared" si="45"/>
        <v>25000 to 29999</v>
      </c>
      <c r="V228">
        <f t="shared" si="40"/>
        <v>0</v>
      </c>
      <c r="W228">
        <f t="shared" si="41"/>
        <v>1</v>
      </c>
      <c r="X228">
        <f t="shared" si="42"/>
        <v>0</v>
      </c>
      <c r="Y228">
        <f t="shared" si="43"/>
        <v>1</v>
      </c>
    </row>
    <row r="229" spans="1:25" ht="15" customHeight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0">
        <f t="shared" si="35"/>
        <v>42164.893993055557</v>
      </c>
      <c r="J229" s="11">
        <f t="shared" si="36"/>
        <v>42164.893993055557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5">
        <f t="shared" si="37"/>
        <v>0</v>
      </c>
      <c r="R229" t="e">
        <f t="shared" si="38"/>
        <v>#DIV/0!</v>
      </c>
      <c r="S229" t="str">
        <f t="shared" si="44"/>
        <v>film &amp; video</v>
      </c>
      <c r="T229" t="str">
        <f t="shared" si="39"/>
        <v>drama</v>
      </c>
      <c r="U229" t="str">
        <f t="shared" si="45"/>
        <v>25000 to 29999</v>
      </c>
      <c r="V229">
        <f t="shared" si="40"/>
        <v>0</v>
      </c>
      <c r="W229">
        <f t="shared" si="41"/>
        <v>1</v>
      </c>
      <c r="X229">
        <f t="shared" si="42"/>
        <v>0</v>
      </c>
      <c r="Y229">
        <f t="shared" si="43"/>
        <v>1</v>
      </c>
    </row>
    <row r="230" spans="1:25" ht="15" customHeight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0">
        <f t="shared" si="35"/>
        <v>42096.686400462961</v>
      </c>
      <c r="J230" s="11">
        <f t="shared" si="36"/>
        <v>42096.686400462961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5">
        <f t="shared" si="37"/>
        <v>0</v>
      </c>
      <c r="R230" t="e">
        <f t="shared" si="38"/>
        <v>#DIV/0!</v>
      </c>
      <c r="S230" t="str">
        <f t="shared" si="44"/>
        <v>film &amp; video</v>
      </c>
      <c r="T230" t="str">
        <f t="shared" si="39"/>
        <v>drama</v>
      </c>
      <c r="U230" t="str">
        <f t="shared" si="45"/>
        <v>5000 to 9999</v>
      </c>
      <c r="V230">
        <f t="shared" si="40"/>
        <v>0</v>
      </c>
      <c r="W230">
        <f t="shared" si="41"/>
        <v>1</v>
      </c>
      <c r="X230">
        <f t="shared" si="42"/>
        <v>0</v>
      </c>
      <c r="Y230">
        <f t="shared" si="43"/>
        <v>1</v>
      </c>
    </row>
    <row r="231" spans="1:25" ht="15" customHeight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0">
        <f t="shared" si="35"/>
        <v>42383.933993055558</v>
      </c>
      <c r="J231" s="11">
        <f t="shared" si="36"/>
        <v>42383.933993055558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5">
        <f t="shared" si="37"/>
        <v>0</v>
      </c>
      <c r="R231" t="e">
        <f t="shared" si="38"/>
        <v>#DIV/0!</v>
      </c>
      <c r="S231" t="str">
        <f t="shared" si="44"/>
        <v>film &amp; video</v>
      </c>
      <c r="T231" t="str">
        <f t="shared" si="39"/>
        <v>drama</v>
      </c>
      <c r="U231" t="str">
        <f t="shared" si="45"/>
        <v>1000 to 4999</v>
      </c>
      <c r="V231">
        <f t="shared" si="40"/>
        <v>0</v>
      </c>
      <c r="W231">
        <f t="shared" si="41"/>
        <v>1</v>
      </c>
      <c r="X231">
        <f t="shared" si="42"/>
        <v>0</v>
      </c>
      <c r="Y231">
        <f t="shared" si="43"/>
        <v>1</v>
      </c>
    </row>
    <row r="232" spans="1:25" ht="15" customHeight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0">
        <f t="shared" si="35"/>
        <v>42129.777210648142</v>
      </c>
      <c r="J232" s="11">
        <f t="shared" si="36"/>
        <v>42129.777210648142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5">
        <f t="shared" si="37"/>
        <v>4.0000000000000001E-3</v>
      </c>
      <c r="R232">
        <f t="shared" si="38"/>
        <v>30</v>
      </c>
      <c r="S232" t="str">
        <f t="shared" si="44"/>
        <v>film &amp; video</v>
      </c>
      <c r="T232" t="str">
        <f t="shared" si="39"/>
        <v>drama</v>
      </c>
      <c r="U232" t="str">
        <f t="shared" si="45"/>
        <v>15000 to 19999</v>
      </c>
      <c r="V232">
        <f t="shared" si="40"/>
        <v>0</v>
      </c>
      <c r="W232">
        <f t="shared" si="41"/>
        <v>1</v>
      </c>
      <c r="X232">
        <f t="shared" si="42"/>
        <v>0</v>
      </c>
      <c r="Y232">
        <f t="shared" si="43"/>
        <v>1</v>
      </c>
    </row>
    <row r="233" spans="1:25" ht="15" customHeight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0">
        <f t="shared" si="35"/>
        <v>42341.958923611113</v>
      </c>
      <c r="J233" s="11">
        <f t="shared" si="36"/>
        <v>42341.958923611113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5">
        <f t="shared" si="37"/>
        <v>0</v>
      </c>
      <c r="R233" t="e">
        <f t="shared" si="38"/>
        <v>#DIV/0!</v>
      </c>
      <c r="S233" t="str">
        <f t="shared" si="44"/>
        <v>film &amp; video</v>
      </c>
      <c r="T233" t="str">
        <f t="shared" si="39"/>
        <v>drama</v>
      </c>
      <c r="U233" t="str">
        <f t="shared" si="45"/>
        <v>Greater than 50000</v>
      </c>
      <c r="V233">
        <f t="shared" si="40"/>
        <v>0</v>
      </c>
      <c r="W233">
        <f t="shared" si="41"/>
        <v>1</v>
      </c>
      <c r="X233">
        <f t="shared" si="42"/>
        <v>0</v>
      </c>
      <c r="Y233">
        <f t="shared" si="43"/>
        <v>1</v>
      </c>
    </row>
    <row r="234" spans="1:25" ht="15" customHeight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0">
        <f t="shared" si="35"/>
        <v>42032.82576388889</v>
      </c>
      <c r="J234" s="11">
        <f t="shared" si="36"/>
        <v>42032.82576388889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5">
        <f t="shared" si="37"/>
        <v>2.75E-2</v>
      </c>
      <c r="R234">
        <f t="shared" si="38"/>
        <v>15.71</v>
      </c>
      <c r="S234" t="str">
        <f t="shared" si="44"/>
        <v>film &amp; video</v>
      </c>
      <c r="T234" t="str">
        <f t="shared" si="39"/>
        <v>drama</v>
      </c>
      <c r="U234" t="str">
        <f t="shared" si="45"/>
        <v>1000 to 4999</v>
      </c>
      <c r="V234">
        <f t="shared" si="40"/>
        <v>0</v>
      </c>
      <c r="W234">
        <f t="shared" si="41"/>
        <v>1</v>
      </c>
      <c r="X234">
        <f t="shared" si="42"/>
        <v>0</v>
      </c>
      <c r="Y234">
        <f t="shared" si="43"/>
        <v>1</v>
      </c>
    </row>
    <row r="235" spans="1:25" ht="15" customHeight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0">
        <f t="shared" si="35"/>
        <v>42612.911712962959</v>
      </c>
      <c r="J235" s="11">
        <f t="shared" si="36"/>
        <v>42612.911712962959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5">
        <f t="shared" si="37"/>
        <v>0</v>
      </c>
      <c r="R235" t="e">
        <f t="shared" si="38"/>
        <v>#DIV/0!</v>
      </c>
      <c r="S235" t="str">
        <f t="shared" si="44"/>
        <v>film &amp; video</v>
      </c>
      <c r="T235" t="str">
        <f t="shared" si="39"/>
        <v>drama</v>
      </c>
      <c r="U235" t="str">
        <f t="shared" si="45"/>
        <v>Greater than 50000</v>
      </c>
      <c r="V235">
        <f t="shared" si="40"/>
        <v>0</v>
      </c>
      <c r="W235">
        <f t="shared" si="41"/>
        <v>1</v>
      </c>
      <c r="X235">
        <f t="shared" si="42"/>
        <v>0</v>
      </c>
      <c r="Y235">
        <f t="shared" si="43"/>
        <v>1</v>
      </c>
    </row>
    <row r="236" spans="1:25" ht="15" customHeight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0">
        <f t="shared" si="35"/>
        <v>42136.035405092596</v>
      </c>
      <c r="J236" s="11">
        <f t="shared" si="36"/>
        <v>42136.035405092596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5">
        <f t="shared" si="37"/>
        <v>0.40100000000000002</v>
      </c>
      <c r="R236">
        <f t="shared" si="38"/>
        <v>80.2</v>
      </c>
      <c r="S236" t="str">
        <f t="shared" si="44"/>
        <v>film &amp; video</v>
      </c>
      <c r="T236" t="str">
        <f t="shared" si="39"/>
        <v>drama</v>
      </c>
      <c r="U236" t="str">
        <f t="shared" si="45"/>
        <v>1000 to 4999</v>
      </c>
      <c r="V236">
        <f t="shared" si="40"/>
        <v>0</v>
      </c>
      <c r="W236">
        <f t="shared" si="41"/>
        <v>1</v>
      </c>
      <c r="X236">
        <f t="shared" si="42"/>
        <v>0</v>
      </c>
      <c r="Y236">
        <f t="shared" si="43"/>
        <v>1</v>
      </c>
    </row>
    <row r="237" spans="1:25" ht="15" customHeight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0">
        <f t="shared" si="35"/>
        <v>42164.908530092594</v>
      </c>
      <c r="J237" s="11">
        <f t="shared" si="36"/>
        <v>42164.908530092594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5">
        <f t="shared" si="37"/>
        <v>0</v>
      </c>
      <c r="R237" t="e">
        <f t="shared" si="38"/>
        <v>#DIV/0!</v>
      </c>
      <c r="S237" t="str">
        <f t="shared" si="44"/>
        <v>film &amp; video</v>
      </c>
      <c r="T237" t="str">
        <f t="shared" si="39"/>
        <v>drama</v>
      </c>
      <c r="U237" t="str">
        <f t="shared" si="45"/>
        <v>10000 to 14999</v>
      </c>
      <c r="V237">
        <f t="shared" si="40"/>
        <v>0</v>
      </c>
      <c r="W237">
        <f t="shared" si="41"/>
        <v>1</v>
      </c>
      <c r="X237">
        <f t="shared" si="42"/>
        <v>0</v>
      </c>
      <c r="Y237">
        <f t="shared" si="43"/>
        <v>1</v>
      </c>
    </row>
    <row r="238" spans="1:25" ht="15" customHeight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0">
        <f t="shared" si="35"/>
        <v>42321.08447916666</v>
      </c>
      <c r="J238" s="11">
        <f t="shared" si="36"/>
        <v>42321.08447916666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5">
        <f t="shared" si="37"/>
        <v>0</v>
      </c>
      <c r="R238" t="e">
        <f t="shared" si="38"/>
        <v>#DIV/0!</v>
      </c>
      <c r="S238" t="str">
        <f t="shared" si="44"/>
        <v>film &amp; video</v>
      </c>
      <c r="T238" t="str">
        <f t="shared" si="39"/>
        <v>drama</v>
      </c>
      <c r="U238" t="str">
        <f t="shared" si="45"/>
        <v>Greater than 50000</v>
      </c>
      <c r="V238">
        <f t="shared" si="40"/>
        <v>0</v>
      </c>
      <c r="W238">
        <f t="shared" si="41"/>
        <v>1</v>
      </c>
      <c r="X238">
        <f t="shared" si="42"/>
        <v>0</v>
      </c>
      <c r="Y238">
        <f t="shared" si="43"/>
        <v>1</v>
      </c>
    </row>
    <row r="239" spans="1:25" ht="15" customHeight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0">
        <f t="shared" si="35"/>
        <v>42377.577187499999</v>
      </c>
      <c r="J239" s="11">
        <f t="shared" si="36"/>
        <v>42377.577187499999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5">
        <f t="shared" si="37"/>
        <v>3.3333333333333335E-3</v>
      </c>
      <c r="R239">
        <f t="shared" si="38"/>
        <v>50</v>
      </c>
      <c r="S239" t="str">
        <f t="shared" si="44"/>
        <v>film &amp; video</v>
      </c>
      <c r="T239" t="str">
        <f t="shared" si="39"/>
        <v>drama</v>
      </c>
      <c r="U239" t="str">
        <f t="shared" si="45"/>
        <v>15000 to 19999</v>
      </c>
      <c r="V239">
        <f t="shared" si="40"/>
        <v>0</v>
      </c>
      <c r="W239">
        <f t="shared" si="41"/>
        <v>1</v>
      </c>
      <c r="X239">
        <f t="shared" si="42"/>
        <v>0</v>
      </c>
      <c r="Y239">
        <f t="shared" si="43"/>
        <v>1</v>
      </c>
    </row>
    <row r="240" spans="1:25" ht="15" customHeight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0">
        <f t="shared" si="35"/>
        <v>42713.962499999994</v>
      </c>
      <c r="J240" s="11">
        <f t="shared" si="36"/>
        <v>42713.962499999994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5">
        <f t="shared" si="37"/>
        <v>0</v>
      </c>
      <c r="R240" t="e">
        <f t="shared" si="38"/>
        <v>#DIV/0!</v>
      </c>
      <c r="S240" t="str">
        <f t="shared" si="44"/>
        <v>film &amp; video</v>
      </c>
      <c r="T240" t="str">
        <f t="shared" si="39"/>
        <v>drama</v>
      </c>
      <c r="U240" t="str">
        <f t="shared" si="45"/>
        <v>25000 to 29999</v>
      </c>
      <c r="V240">
        <f t="shared" si="40"/>
        <v>0</v>
      </c>
      <c r="W240">
        <f t="shared" si="41"/>
        <v>1</v>
      </c>
      <c r="X240">
        <f t="shared" si="42"/>
        <v>0</v>
      </c>
      <c r="Y240">
        <f t="shared" si="43"/>
        <v>1</v>
      </c>
    </row>
    <row r="241" spans="1:25" ht="15" customHeight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0">
        <f t="shared" si="35"/>
        <v>42297.110300925924</v>
      </c>
      <c r="J241" s="11">
        <f t="shared" si="36"/>
        <v>42297.110300925924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5">
        <f t="shared" si="37"/>
        <v>0.25</v>
      </c>
      <c r="R241">
        <f t="shared" si="38"/>
        <v>50</v>
      </c>
      <c r="S241" t="str">
        <f t="shared" si="44"/>
        <v>film &amp; video</v>
      </c>
      <c r="T241" t="str">
        <f t="shared" si="39"/>
        <v>drama</v>
      </c>
      <c r="U241" t="str">
        <f t="shared" si="45"/>
        <v>1000 to 4999</v>
      </c>
      <c r="V241">
        <f t="shared" si="40"/>
        <v>0</v>
      </c>
      <c r="W241">
        <f t="shared" si="41"/>
        <v>1</v>
      </c>
      <c r="X241">
        <f t="shared" si="42"/>
        <v>0</v>
      </c>
      <c r="Y241">
        <f t="shared" si="43"/>
        <v>1</v>
      </c>
    </row>
    <row r="242" spans="1:25" ht="15" customHeight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0">
        <f t="shared" si="35"/>
        <v>41354.708460648151</v>
      </c>
      <c r="J242" s="11">
        <f t="shared" si="36"/>
        <v>41354.708460648151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5">
        <f t="shared" si="37"/>
        <v>1.0763413333333334</v>
      </c>
      <c r="R242">
        <f t="shared" si="38"/>
        <v>117.85</v>
      </c>
      <c r="S242" t="str">
        <f t="shared" si="44"/>
        <v>film &amp; video</v>
      </c>
      <c r="T242" t="str">
        <f t="shared" si="39"/>
        <v>documentary</v>
      </c>
      <c r="U242" t="str">
        <f t="shared" si="45"/>
        <v>15000 to 19999</v>
      </c>
      <c r="V242">
        <f t="shared" si="40"/>
        <v>1</v>
      </c>
      <c r="W242">
        <f t="shared" si="41"/>
        <v>0</v>
      </c>
      <c r="X242">
        <f t="shared" si="42"/>
        <v>0</v>
      </c>
      <c r="Y242">
        <f t="shared" si="43"/>
        <v>1</v>
      </c>
    </row>
    <row r="243" spans="1:25" ht="15" customHeight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0">
        <f t="shared" si="35"/>
        <v>41949.697962962964</v>
      </c>
      <c r="J243" s="11">
        <f t="shared" si="36"/>
        <v>41949.697962962964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5">
        <f t="shared" si="37"/>
        <v>1.1263736263736264</v>
      </c>
      <c r="R243">
        <f t="shared" si="38"/>
        <v>109.04</v>
      </c>
      <c r="S243" t="str">
        <f t="shared" si="44"/>
        <v>film &amp; video</v>
      </c>
      <c r="T243" t="str">
        <f t="shared" si="39"/>
        <v>documentary</v>
      </c>
      <c r="U243" t="str">
        <f t="shared" si="45"/>
        <v>35000 to 39999</v>
      </c>
      <c r="V243">
        <f t="shared" si="40"/>
        <v>1</v>
      </c>
      <c r="W243">
        <f t="shared" si="41"/>
        <v>0</v>
      </c>
      <c r="X243">
        <f t="shared" si="42"/>
        <v>0</v>
      </c>
      <c r="Y243">
        <f t="shared" si="43"/>
        <v>1</v>
      </c>
    </row>
    <row r="244" spans="1:25" ht="15" customHeight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0">
        <f t="shared" si="35"/>
        <v>40862.492939814816</v>
      </c>
      <c r="J244" s="11">
        <f t="shared" si="36"/>
        <v>40862.492939814816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5">
        <f t="shared" si="37"/>
        <v>1.1346153846153846</v>
      </c>
      <c r="R244">
        <f t="shared" si="38"/>
        <v>73.02</v>
      </c>
      <c r="S244" t="str">
        <f t="shared" si="44"/>
        <v>film &amp; video</v>
      </c>
      <c r="T244" t="str">
        <f t="shared" si="39"/>
        <v>documentary</v>
      </c>
      <c r="U244" t="str">
        <f t="shared" si="45"/>
        <v>10000 to 14999</v>
      </c>
      <c r="V244">
        <f t="shared" si="40"/>
        <v>1</v>
      </c>
      <c r="W244">
        <f t="shared" si="41"/>
        <v>0</v>
      </c>
      <c r="X244">
        <f t="shared" si="42"/>
        <v>0</v>
      </c>
      <c r="Y244">
        <f t="shared" si="43"/>
        <v>1</v>
      </c>
    </row>
    <row r="245" spans="1:25" ht="15" customHeight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0">
        <f t="shared" si="35"/>
        <v>41662.047500000001</v>
      </c>
      <c r="J245" s="11">
        <f t="shared" si="36"/>
        <v>41662.047500000001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5">
        <f t="shared" si="37"/>
        <v>1.0259199999999999</v>
      </c>
      <c r="R245">
        <f t="shared" si="38"/>
        <v>78.2</v>
      </c>
      <c r="S245" t="str">
        <f t="shared" si="44"/>
        <v>film &amp; video</v>
      </c>
      <c r="T245" t="str">
        <f t="shared" si="39"/>
        <v>documentary</v>
      </c>
      <c r="U245" t="str">
        <f t="shared" si="45"/>
        <v>25000 to 29999</v>
      </c>
      <c r="V245">
        <f t="shared" si="40"/>
        <v>1</v>
      </c>
      <c r="W245">
        <f t="shared" si="41"/>
        <v>0</v>
      </c>
      <c r="X245">
        <f t="shared" si="42"/>
        <v>0</v>
      </c>
      <c r="Y245">
        <f t="shared" si="43"/>
        <v>1</v>
      </c>
    </row>
    <row r="246" spans="1:25" ht="15" customHeight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0">
        <f t="shared" si="35"/>
        <v>40213.323599537034</v>
      </c>
      <c r="J246" s="11">
        <f t="shared" si="36"/>
        <v>40213.323599537034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5">
        <f t="shared" si="37"/>
        <v>1.1375714285714287</v>
      </c>
      <c r="R246">
        <f t="shared" si="38"/>
        <v>47.4</v>
      </c>
      <c r="S246" t="str">
        <f t="shared" si="44"/>
        <v>film &amp; video</v>
      </c>
      <c r="T246" t="str">
        <f t="shared" si="39"/>
        <v>documentary</v>
      </c>
      <c r="U246" t="str">
        <f t="shared" si="45"/>
        <v>1000 to 4999</v>
      </c>
      <c r="V246">
        <f t="shared" si="40"/>
        <v>1</v>
      </c>
      <c r="W246">
        <f t="shared" si="41"/>
        <v>0</v>
      </c>
      <c r="X246">
        <f t="shared" si="42"/>
        <v>0</v>
      </c>
      <c r="Y246">
        <f t="shared" si="43"/>
        <v>1</v>
      </c>
    </row>
    <row r="247" spans="1:25" ht="15" customHeight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0">
        <f t="shared" si="35"/>
        <v>41107.053067129629</v>
      </c>
      <c r="J247" s="11">
        <f t="shared" si="36"/>
        <v>41107.053067129629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5">
        <f t="shared" si="37"/>
        <v>1.0371999999999999</v>
      </c>
      <c r="R247">
        <f t="shared" si="38"/>
        <v>54.02</v>
      </c>
      <c r="S247" t="str">
        <f t="shared" si="44"/>
        <v>film &amp; video</v>
      </c>
      <c r="T247" t="str">
        <f t="shared" si="39"/>
        <v>documentary</v>
      </c>
      <c r="U247" t="str">
        <f t="shared" si="45"/>
        <v>5000 to 9999</v>
      </c>
      <c r="V247">
        <f t="shared" si="40"/>
        <v>1</v>
      </c>
      <c r="W247">
        <f t="shared" si="41"/>
        <v>0</v>
      </c>
      <c r="X247">
        <f t="shared" si="42"/>
        <v>0</v>
      </c>
      <c r="Y247">
        <f t="shared" si="43"/>
        <v>1</v>
      </c>
    </row>
    <row r="248" spans="1:25" ht="15" customHeight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0">
        <f t="shared" si="35"/>
        <v>40480.363483796296</v>
      </c>
      <c r="J248" s="11">
        <f t="shared" si="36"/>
        <v>40480.363483796296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5">
        <f t="shared" si="37"/>
        <v>3.0546000000000002</v>
      </c>
      <c r="R248">
        <f t="shared" si="38"/>
        <v>68.489999999999995</v>
      </c>
      <c r="S248" t="str">
        <f t="shared" si="44"/>
        <v>film &amp; video</v>
      </c>
      <c r="T248" t="str">
        <f t="shared" si="39"/>
        <v>documentary</v>
      </c>
      <c r="U248" t="str">
        <f t="shared" si="45"/>
        <v>5000 to 9999</v>
      </c>
      <c r="V248">
        <f t="shared" si="40"/>
        <v>1</v>
      </c>
      <c r="W248">
        <f t="shared" si="41"/>
        <v>0</v>
      </c>
      <c r="X248">
        <f t="shared" si="42"/>
        <v>0</v>
      </c>
      <c r="Y248">
        <f t="shared" si="43"/>
        <v>1</v>
      </c>
    </row>
    <row r="249" spans="1:25" ht="15" customHeight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0">
        <f t="shared" si="35"/>
        <v>40430.604328703703</v>
      </c>
      <c r="J249" s="11">
        <f t="shared" si="36"/>
        <v>40430.604328703703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5">
        <f t="shared" si="37"/>
        <v>1.341</v>
      </c>
      <c r="R249">
        <f t="shared" si="38"/>
        <v>108.15</v>
      </c>
      <c r="S249" t="str">
        <f t="shared" si="44"/>
        <v>film &amp; video</v>
      </c>
      <c r="T249" t="str">
        <f t="shared" si="39"/>
        <v>documentary</v>
      </c>
      <c r="U249" t="str">
        <f t="shared" si="45"/>
        <v>5000 to 9999</v>
      </c>
      <c r="V249">
        <f t="shared" si="40"/>
        <v>1</v>
      </c>
      <c r="W249">
        <f t="shared" si="41"/>
        <v>0</v>
      </c>
      <c r="X249">
        <f t="shared" si="42"/>
        <v>0</v>
      </c>
      <c r="Y249">
        <f t="shared" si="43"/>
        <v>1</v>
      </c>
    </row>
    <row r="250" spans="1:25" ht="15" customHeight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0">
        <f t="shared" si="35"/>
        <v>40870.774409722224</v>
      </c>
      <c r="J250" s="11">
        <f t="shared" si="36"/>
        <v>40870.774409722224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5">
        <f t="shared" si="37"/>
        <v>1.0133294117647058</v>
      </c>
      <c r="R250">
        <f t="shared" si="38"/>
        <v>589.95000000000005</v>
      </c>
      <c r="S250" t="str">
        <f t="shared" si="44"/>
        <v>film &amp; video</v>
      </c>
      <c r="T250" t="str">
        <f t="shared" si="39"/>
        <v>documentary</v>
      </c>
      <c r="U250" t="str">
        <f t="shared" si="45"/>
        <v>Greater than 50000</v>
      </c>
      <c r="V250">
        <f t="shared" si="40"/>
        <v>1</v>
      </c>
      <c r="W250">
        <f t="shared" si="41"/>
        <v>0</v>
      </c>
      <c r="X250">
        <f t="shared" si="42"/>
        <v>0</v>
      </c>
      <c r="Y250">
        <f t="shared" si="43"/>
        <v>1</v>
      </c>
    </row>
    <row r="251" spans="1:25" ht="15" customHeight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0">
        <f t="shared" si="35"/>
        <v>40332.923842592594</v>
      </c>
      <c r="J251" s="11">
        <f t="shared" si="36"/>
        <v>40332.923842592594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5">
        <f t="shared" si="37"/>
        <v>1.1292</v>
      </c>
      <c r="R251">
        <f t="shared" si="38"/>
        <v>48.05</v>
      </c>
      <c r="S251" t="str">
        <f t="shared" si="44"/>
        <v>film &amp; video</v>
      </c>
      <c r="T251" t="str">
        <f t="shared" si="39"/>
        <v>documentary</v>
      </c>
      <c r="U251" t="str">
        <f t="shared" si="45"/>
        <v>10000 to 14999</v>
      </c>
      <c r="V251">
        <f t="shared" si="40"/>
        <v>1</v>
      </c>
      <c r="W251">
        <f t="shared" si="41"/>
        <v>0</v>
      </c>
      <c r="X251">
        <f t="shared" si="42"/>
        <v>0</v>
      </c>
      <c r="Y251">
        <f t="shared" si="43"/>
        <v>1</v>
      </c>
    </row>
    <row r="252" spans="1:25" ht="15" customHeight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0">
        <f t="shared" si="35"/>
        <v>41401.565868055557</v>
      </c>
      <c r="J252" s="11">
        <f t="shared" si="36"/>
        <v>41401.565868055557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5">
        <f t="shared" si="37"/>
        <v>1.0558333333333334</v>
      </c>
      <c r="R252">
        <f t="shared" si="38"/>
        <v>72.48</v>
      </c>
      <c r="S252" t="str">
        <f t="shared" si="44"/>
        <v>film &amp; video</v>
      </c>
      <c r="T252" t="str">
        <f t="shared" si="39"/>
        <v>documentary</v>
      </c>
      <c r="U252" t="str">
        <f t="shared" si="45"/>
        <v>30000 to 34999</v>
      </c>
      <c r="V252">
        <f t="shared" si="40"/>
        <v>1</v>
      </c>
      <c r="W252">
        <f t="shared" si="41"/>
        <v>0</v>
      </c>
      <c r="X252">
        <f t="shared" si="42"/>
        <v>0</v>
      </c>
      <c r="Y252">
        <f t="shared" si="43"/>
        <v>1</v>
      </c>
    </row>
    <row r="253" spans="1:25" ht="15" customHeight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0">
        <f t="shared" si="35"/>
        <v>41013.787569444445</v>
      </c>
      <c r="J253" s="11">
        <f t="shared" si="36"/>
        <v>41013.787569444445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5">
        <f t="shared" si="37"/>
        <v>1.2557142857142858</v>
      </c>
      <c r="R253">
        <f t="shared" si="38"/>
        <v>57.08</v>
      </c>
      <c r="S253" t="str">
        <f t="shared" si="44"/>
        <v>film &amp; video</v>
      </c>
      <c r="T253" t="str">
        <f t="shared" si="39"/>
        <v>documentary</v>
      </c>
      <c r="U253" t="str">
        <f t="shared" si="45"/>
        <v>1000 to 4999</v>
      </c>
      <c r="V253">
        <f t="shared" si="40"/>
        <v>1</v>
      </c>
      <c r="W253">
        <f t="shared" si="41"/>
        <v>0</v>
      </c>
      <c r="X253">
        <f t="shared" si="42"/>
        <v>0</v>
      </c>
      <c r="Y253">
        <f t="shared" si="43"/>
        <v>1</v>
      </c>
    </row>
    <row r="254" spans="1:25" ht="15" customHeight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0">
        <f t="shared" si="35"/>
        <v>40266.662708333337</v>
      </c>
      <c r="J254" s="11">
        <f t="shared" si="36"/>
        <v>40266.662708333337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5">
        <f t="shared" si="37"/>
        <v>1.8455999999999999</v>
      </c>
      <c r="R254">
        <f t="shared" si="38"/>
        <v>85.44</v>
      </c>
      <c r="S254" t="str">
        <f t="shared" si="44"/>
        <v>film &amp; video</v>
      </c>
      <c r="T254" t="str">
        <f t="shared" si="39"/>
        <v>documentary</v>
      </c>
      <c r="U254" t="str">
        <f t="shared" si="45"/>
        <v>5000 to 9999</v>
      </c>
      <c r="V254">
        <f t="shared" si="40"/>
        <v>1</v>
      </c>
      <c r="W254">
        <f t="shared" si="41"/>
        <v>0</v>
      </c>
      <c r="X254">
        <f t="shared" si="42"/>
        <v>0</v>
      </c>
      <c r="Y254">
        <f t="shared" si="43"/>
        <v>1</v>
      </c>
    </row>
    <row r="255" spans="1:25" ht="15" customHeight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0">
        <f t="shared" si="35"/>
        <v>40924.650868055556</v>
      </c>
      <c r="J255" s="11">
        <f t="shared" si="36"/>
        <v>40924.650868055556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5">
        <f t="shared" si="37"/>
        <v>1.0073333333333334</v>
      </c>
      <c r="R255">
        <f t="shared" si="38"/>
        <v>215.86</v>
      </c>
      <c r="S255" t="str">
        <f t="shared" si="44"/>
        <v>film &amp; video</v>
      </c>
      <c r="T255" t="str">
        <f t="shared" si="39"/>
        <v>documentary</v>
      </c>
      <c r="U255" t="str">
        <f t="shared" si="45"/>
        <v>1000 to 4999</v>
      </c>
      <c r="V255">
        <f t="shared" si="40"/>
        <v>1</v>
      </c>
      <c r="W255">
        <f t="shared" si="41"/>
        <v>0</v>
      </c>
      <c r="X255">
        <f t="shared" si="42"/>
        <v>0</v>
      </c>
      <c r="Y255">
        <f t="shared" si="43"/>
        <v>1</v>
      </c>
    </row>
    <row r="256" spans="1:25" ht="15" customHeight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0">
        <f t="shared" si="35"/>
        <v>42263.952662037031</v>
      </c>
      <c r="J256" s="11">
        <f t="shared" si="36"/>
        <v>42263.952662037031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5">
        <f t="shared" si="37"/>
        <v>1.1694724999999999</v>
      </c>
      <c r="R256">
        <f t="shared" si="38"/>
        <v>89.39</v>
      </c>
      <c r="S256" t="str">
        <f t="shared" si="44"/>
        <v>film &amp; video</v>
      </c>
      <c r="T256" t="str">
        <f t="shared" si="39"/>
        <v>documentary</v>
      </c>
      <c r="U256" t="str">
        <f t="shared" si="45"/>
        <v>20000 to 24999</v>
      </c>
      <c r="V256">
        <f t="shared" si="40"/>
        <v>1</v>
      </c>
      <c r="W256">
        <f t="shared" si="41"/>
        <v>0</v>
      </c>
      <c r="X256">
        <f t="shared" si="42"/>
        <v>0</v>
      </c>
      <c r="Y256">
        <f t="shared" si="43"/>
        <v>1</v>
      </c>
    </row>
    <row r="257" spans="1:25" ht="15" customHeight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0">
        <f t="shared" si="35"/>
        <v>40588.526412037041</v>
      </c>
      <c r="J257" s="11">
        <f t="shared" si="36"/>
        <v>40588.526412037041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5">
        <f t="shared" si="37"/>
        <v>1.0673325</v>
      </c>
      <c r="R257">
        <f t="shared" si="38"/>
        <v>45.42</v>
      </c>
      <c r="S257" t="str">
        <f t="shared" si="44"/>
        <v>film &amp; video</v>
      </c>
      <c r="T257" t="str">
        <f t="shared" si="39"/>
        <v>documentary</v>
      </c>
      <c r="U257" t="str">
        <f t="shared" si="45"/>
        <v>5000 to 9999</v>
      </c>
      <c r="V257">
        <f t="shared" si="40"/>
        <v>1</v>
      </c>
      <c r="W257">
        <f t="shared" si="41"/>
        <v>0</v>
      </c>
      <c r="X257">
        <f t="shared" si="42"/>
        <v>0</v>
      </c>
      <c r="Y257">
        <f t="shared" si="43"/>
        <v>1</v>
      </c>
    </row>
    <row r="258" spans="1:25" ht="15" customHeight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0">
        <f t="shared" si="35"/>
        <v>41319.769293981481</v>
      </c>
      <c r="J258" s="11">
        <f t="shared" si="36"/>
        <v>41319.769293981481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5">
        <f t="shared" si="37"/>
        <v>1.391</v>
      </c>
      <c r="R258">
        <f t="shared" si="38"/>
        <v>65.760000000000005</v>
      </c>
      <c r="S258" t="str">
        <f t="shared" si="44"/>
        <v>film &amp; video</v>
      </c>
      <c r="T258" t="str">
        <f t="shared" si="39"/>
        <v>documentary</v>
      </c>
      <c r="U258" t="str">
        <f t="shared" si="45"/>
        <v>10000 to 14999</v>
      </c>
      <c r="V258">
        <f t="shared" si="40"/>
        <v>1</v>
      </c>
      <c r="W258">
        <f t="shared" si="41"/>
        <v>0</v>
      </c>
      <c r="X258">
        <f t="shared" si="42"/>
        <v>0</v>
      </c>
      <c r="Y258">
        <f t="shared" si="43"/>
        <v>1</v>
      </c>
    </row>
    <row r="259" spans="1:25" ht="15" customHeight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0">
        <f t="shared" ref="I259:I322" si="46">(((L259/60)/60)/24)+DATE(1970,1,1)</f>
        <v>42479.626875000002</v>
      </c>
      <c r="J259" s="11">
        <f t="shared" ref="J259:J322" si="47">(((L259/60)/60)/24)+DATE(1970,1,1)</f>
        <v>42479.626875000002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48">E259/D259</f>
        <v>1.0672648571428571</v>
      </c>
      <c r="R259">
        <f t="shared" ref="R259:R322" si="49">ROUND(E259/N259,2)</f>
        <v>66.7</v>
      </c>
      <c r="S259" t="str">
        <f t="shared" si="44"/>
        <v>film &amp; video</v>
      </c>
      <c r="T259" t="str">
        <f t="shared" ref="T259:T322" si="50">MID(P259,FIND("/",P259,1)+1,LEN(P259))</f>
        <v>documentary</v>
      </c>
      <c r="U259" t="str">
        <f t="shared" si="45"/>
        <v>35000 to 39999</v>
      </c>
      <c r="V259">
        <f t="shared" ref="V259:V322" si="51">COUNTIF(F259,"successful")</f>
        <v>1</v>
      </c>
      <c r="W259">
        <f t="shared" ref="W259:W322" si="52">COUNTIF(F259,"Failed")</f>
        <v>0</v>
      </c>
      <c r="X259">
        <f t="shared" ref="X259:X322" si="53">COUNTIF(F259,"Canceled")</f>
        <v>0</v>
      </c>
      <c r="Y259">
        <f t="shared" ref="Y259:Y322" si="54">COUNTIF(F259,"Successful")+ COUNTIF(F259,"Failed") + COUNTIF(F259,"Canceled")</f>
        <v>1</v>
      </c>
    </row>
    <row r="260" spans="1:25" ht="15" customHeight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0">
        <f t="shared" si="46"/>
        <v>40682.051689814813</v>
      </c>
      <c r="J260" s="11">
        <f t="shared" si="47"/>
        <v>40682.051689814813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5">
        <f t="shared" si="48"/>
        <v>1.9114</v>
      </c>
      <c r="R260">
        <f t="shared" si="49"/>
        <v>83.35</v>
      </c>
      <c r="S260" t="str">
        <f t="shared" ref="S260:S323" si="55">LEFT(P260,FIND("/",P260,1)-1)</f>
        <v>film &amp; video</v>
      </c>
      <c r="T260" t="str">
        <f t="shared" si="50"/>
        <v>documentary</v>
      </c>
      <c r="U260" t="str">
        <f t="shared" ref="U260:U323" si="56">IF(D260&lt;1000,"Less than 1000",
IF(D260&lt;5000,"1000 to 4999",
IF(D260 &lt; 10000,"5000 to 9999",
IF(D260&lt;15000,"10000 to 14999",
IF(D260&lt;20000,"15000 to 19999",
IF(D260&lt;25000,"20000 to 24999",
IF(D260&lt;30000,"25000 to 29999",
IF(D260&lt;35000,"30000 to 34999",
IF(D260&lt;40000,"35000 to 39999",
IF(D260&lt;45000,"40000 to 44999",IF(D260&lt;50000,"45000 to 49999","Greater than 50000")))))))))))</f>
        <v>30000 to 34999</v>
      </c>
      <c r="V260">
        <f t="shared" si="51"/>
        <v>1</v>
      </c>
      <c r="W260">
        <f t="shared" si="52"/>
        <v>0</v>
      </c>
      <c r="X260">
        <f t="shared" si="53"/>
        <v>0</v>
      </c>
      <c r="Y260">
        <f t="shared" si="54"/>
        <v>1</v>
      </c>
    </row>
    <row r="261" spans="1:25" ht="15" customHeight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0">
        <f t="shared" si="46"/>
        <v>42072.738067129627</v>
      </c>
      <c r="J261" s="11">
        <f t="shared" si="47"/>
        <v>42072.738067129627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5">
        <f t="shared" si="48"/>
        <v>1.3193789333333332</v>
      </c>
      <c r="R261">
        <f t="shared" si="49"/>
        <v>105.05</v>
      </c>
      <c r="S261" t="str">
        <f t="shared" si="55"/>
        <v>film &amp; video</v>
      </c>
      <c r="T261" t="str">
        <f t="shared" si="50"/>
        <v>documentary</v>
      </c>
      <c r="U261" t="str">
        <f t="shared" si="56"/>
        <v>Greater than 50000</v>
      </c>
      <c r="V261">
        <f t="shared" si="51"/>
        <v>1</v>
      </c>
      <c r="W261">
        <f t="shared" si="52"/>
        <v>0</v>
      </c>
      <c r="X261">
        <f t="shared" si="53"/>
        <v>0</v>
      </c>
      <c r="Y261">
        <f t="shared" si="54"/>
        <v>1</v>
      </c>
    </row>
    <row r="262" spans="1:25" ht="15" customHeight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0">
        <f t="shared" si="46"/>
        <v>40330.755543981482</v>
      </c>
      <c r="J262" s="11">
        <f t="shared" si="47"/>
        <v>40330.755543981482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5">
        <f t="shared" si="48"/>
        <v>1.0640000000000001</v>
      </c>
      <c r="R262">
        <f t="shared" si="49"/>
        <v>120.91</v>
      </c>
      <c r="S262" t="str">
        <f t="shared" si="55"/>
        <v>film &amp; video</v>
      </c>
      <c r="T262" t="str">
        <f t="shared" si="50"/>
        <v>documentary</v>
      </c>
      <c r="U262" t="str">
        <f t="shared" si="56"/>
        <v>10000 to 14999</v>
      </c>
      <c r="V262">
        <f t="shared" si="51"/>
        <v>1</v>
      </c>
      <c r="W262">
        <f t="shared" si="52"/>
        <v>0</v>
      </c>
      <c r="X262">
        <f t="shared" si="53"/>
        <v>0</v>
      </c>
      <c r="Y262">
        <f t="shared" si="54"/>
        <v>1</v>
      </c>
    </row>
    <row r="263" spans="1:25" ht="15" customHeight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0">
        <f t="shared" si="46"/>
        <v>41017.885462962964</v>
      </c>
      <c r="J263" s="11">
        <f t="shared" si="47"/>
        <v>41017.885462962964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5">
        <f t="shared" si="48"/>
        <v>1.0740000000000001</v>
      </c>
      <c r="R263">
        <f t="shared" si="49"/>
        <v>97.64</v>
      </c>
      <c r="S263" t="str">
        <f t="shared" si="55"/>
        <v>film &amp; video</v>
      </c>
      <c r="T263" t="str">
        <f t="shared" si="50"/>
        <v>documentary</v>
      </c>
      <c r="U263" t="str">
        <f t="shared" si="56"/>
        <v>20000 to 24999</v>
      </c>
      <c r="V263">
        <f t="shared" si="51"/>
        <v>1</v>
      </c>
      <c r="W263">
        <f t="shared" si="52"/>
        <v>0</v>
      </c>
      <c r="X263">
        <f t="shared" si="53"/>
        <v>0</v>
      </c>
      <c r="Y263">
        <f t="shared" si="54"/>
        <v>1</v>
      </c>
    </row>
    <row r="264" spans="1:25" ht="15" customHeight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0">
        <f t="shared" si="46"/>
        <v>40555.24800925926</v>
      </c>
      <c r="J264" s="11">
        <f t="shared" si="47"/>
        <v>40555.24800925926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5">
        <f t="shared" si="48"/>
        <v>2.4</v>
      </c>
      <c r="R264">
        <f t="shared" si="49"/>
        <v>41.38</v>
      </c>
      <c r="S264" t="str">
        <f t="shared" si="55"/>
        <v>film &amp; video</v>
      </c>
      <c r="T264" t="str">
        <f t="shared" si="50"/>
        <v>documentary</v>
      </c>
      <c r="U264" t="str">
        <f t="shared" si="56"/>
        <v>1000 to 4999</v>
      </c>
      <c r="V264">
        <f t="shared" si="51"/>
        <v>1</v>
      </c>
      <c r="W264">
        <f t="shared" si="52"/>
        <v>0</v>
      </c>
      <c r="X264">
        <f t="shared" si="53"/>
        <v>0</v>
      </c>
      <c r="Y264">
        <f t="shared" si="54"/>
        <v>1</v>
      </c>
    </row>
    <row r="265" spans="1:25" ht="15" customHeight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0">
        <f t="shared" si="46"/>
        <v>41149.954791666663</v>
      </c>
      <c r="J265" s="11">
        <f t="shared" si="47"/>
        <v>41149.954791666663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5">
        <f t="shared" si="48"/>
        <v>1.1808107999999999</v>
      </c>
      <c r="R265">
        <f t="shared" si="49"/>
        <v>30.65</v>
      </c>
      <c r="S265" t="str">
        <f t="shared" si="55"/>
        <v>film &amp; video</v>
      </c>
      <c r="T265" t="str">
        <f t="shared" si="50"/>
        <v>documentary</v>
      </c>
      <c r="U265" t="str">
        <f t="shared" si="56"/>
        <v>25000 to 29999</v>
      </c>
      <c r="V265">
        <f t="shared" si="51"/>
        <v>1</v>
      </c>
      <c r="W265">
        <f t="shared" si="52"/>
        <v>0</v>
      </c>
      <c r="X265">
        <f t="shared" si="53"/>
        <v>0</v>
      </c>
      <c r="Y265">
        <f t="shared" si="54"/>
        <v>1</v>
      </c>
    </row>
    <row r="266" spans="1:25" ht="15" customHeight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0">
        <f t="shared" si="46"/>
        <v>41010.620312500003</v>
      </c>
      <c r="J266" s="11">
        <f t="shared" si="47"/>
        <v>41010.620312500003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5">
        <f t="shared" si="48"/>
        <v>1.1819999999999999</v>
      </c>
      <c r="R266">
        <f t="shared" si="49"/>
        <v>64.95</v>
      </c>
      <c r="S266" t="str">
        <f t="shared" si="55"/>
        <v>film &amp; video</v>
      </c>
      <c r="T266" t="str">
        <f t="shared" si="50"/>
        <v>documentary</v>
      </c>
      <c r="U266" t="str">
        <f t="shared" si="56"/>
        <v>5000 to 9999</v>
      </c>
      <c r="V266">
        <f t="shared" si="51"/>
        <v>1</v>
      </c>
      <c r="W266">
        <f t="shared" si="52"/>
        <v>0</v>
      </c>
      <c r="X266">
        <f t="shared" si="53"/>
        <v>0</v>
      </c>
      <c r="Y266">
        <f t="shared" si="54"/>
        <v>1</v>
      </c>
    </row>
    <row r="267" spans="1:25" ht="15" customHeight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0">
        <f t="shared" si="46"/>
        <v>40267.245717592588</v>
      </c>
      <c r="J267" s="11">
        <f t="shared" si="47"/>
        <v>40267.245717592588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5">
        <f t="shared" si="48"/>
        <v>1.111</v>
      </c>
      <c r="R267">
        <f t="shared" si="49"/>
        <v>95.78</v>
      </c>
      <c r="S267" t="str">
        <f t="shared" si="55"/>
        <v>film &amp; video</v>
      </c>
      <c r="T267" t="str">
        <f t="shared" si="50"/>
        <v>documentary</v>
      </c>
      <c r="U267" t="str">
        <f t="shared" si="56"/>
        <v>5000 to 9999</v>
      </c>
      <c r="V267">
        <f t="shared" si="51"/>
        <v>1</v>
      </c>
      <c r="W267">
        <f t="shared" si="52"/>
        <v>0</v>
      </c>
      <c r="X267">
        <f t="shared" si="53"/>
        <v>0</v>
      </c>
      <c r="Y267">
        <f t="shared" si="54"/>
        <v>1</v>
      </c>
    </row>
    <row r="268" spans="1:25" ht="15" customHeight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0">
        <f t="shared" si="46"/>
        <v>40205.174849537041</v>
      </c>
      <c r="J268" s="11">
        <f t="shared" si="47"/>
        <v>40205.174849537041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5">
        <f t="shared" si="48"/>
        <v>1.4550000000000001</v>
      </c>
      <c r="R268">
        <f t="shared" si="49"/>
        <v>40.42</v>
      </c>
      <c r="S268" t="str">
        <f t="shared" si="55"/>
        <v>film &amp; video</v>
      </c>
      <c r="T268" t="str">
        <f t="shared" si="50"/>
        <v>documentary</v>
      </c>
      <c r="U268" t="str">
        <f t="shared" si="56"/>
        <v>1000 to 4999</v>
      </c>
      <c r="V268">
        <f t="shared" si="51"/>
        <v>1</v>
      </c>
      <c r="W268">
        <f t="shared" si="52"/>
        <v>0</v>
      </c>
      <c r="X268">
        <f t="shared" si="53"/>
        <v>0</v>
      </c>
      <c r="Y268">
        <f t="shared" si="54"/>
        <v>1</v>
      </c>
    </row>
    <row r="269" spans="1:25" ht="15" customHeight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0">
        <f t="shared" si="46"/>
        <v>41785.452534722222</v>
      </c>
      <c r="J269" s="11">
        <f t="shared" si="47"/>
        <v>41785.452534722222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5">
        <f t="shared" si="48"/>
        <v>1.3162883248730965</v>
      </c>
      <c r="R269">
        <f t="shared" si="49"/>
        <v>78.58</v>
      </c>
      <c r="S269" t="str">
        <f t="shared" si="55"/>
        <v>film &amp; video</v>
      </c>
      <c r="T269" t="str">
        <f t="shared" si="50"/>
        <v>documentary</v>
      </c>
      <c r="U269" t="str">
        <f t="shared" si="56"/>
        <v>5000 to 9999</v>
      </c>
      <c r="V269">
        <f t="shared" si="51"/>
        <v>1</v>
      </c>
      <c r="W269">
        <f t="shared" si="52"/>
        <v>0</v>
      </c>
      <c r="X269">
        <f t="shared" si="53"/>
        <v>0</v>
      </c>
      <c r="Y269">
        <f t="shared" si="54"/>
        <v>1</v>
      </c>
    </row>
    <row r="270" spans="1:25" ht="15" customHeight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0">
        <f t="shared" si="46"/>
        <v>40809.15252314815</v>
      </c>
      <c r="J270" s="11">
        <f t="shared" si="47"/>
        <v>40809.15252314815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5">
        <f t="shared" si="48"/>
        <v>1.1140000000000001</v>
      </c>
      <c r="R270">
        <f t="shared" si="49"/>
        <v>50.18</v>
      </c>
      <c r="S270" t="str">
        <f t="shared" si="55"/>
        <v>film &amp; video</v>
      </c>
      <c r="T270" t="str">
        <f t="shared" si="50"/>
        <v>documentary</v>
      </c>
      <c r="U270" t="str">
        <f t="shared" si="56"/>
        <v>5000 to 9999</v>
      </c>
      <c r="V270">
        <f t="shared" si="51"/>
        <v>1</v>
      </c>
      <c r="W270">
        <f t="shared" si="52"/>
        <v>0</v>
      </c>
      <c r="X270">
        <f t="shared" si="53"/>
        <v>0</v>
      </c>
      <c r="Y270">
        <f t="shared" si="54"/>
        <v>1</v>
      </c>
    </row>
    <row r="271" spans="1:25" ht="15" customHeight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0">
        <f t="shared" si="46"/>
        <v>42758.197013888886</v>
      </c>
      <c r="J271" s="11">
        <f t="shared" si="47"/>
        <v>42758.197013888886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5">
        <f t="shared" si="48"/>
        <v>1.4723377</v>
      </c>
      <c r="R271">
        <f t="shared" si="49"/>
        <v>92.25</v>
      </c>
      <c r="S271" t="str">
        <f t="shared" si="55"/>
        <v>film &amp; video</v>
      </c>
      <c r="T271" t="str">
        <f t="shared" si="50"/>
        <v>documentary</v>
      </c>
      <c r="U271" t="str">
        <f t="shared" si="56"/>
        <v>Greater than 50000</v>
      </c>
      <c r="V271">
        <f t="shared" si="51"/>
        <v>1</v>
      </c>
      <c r="W271">
        <f t="shared" si="52"/>
        <v>0</v>
      </c>
      <c r="X271">
        <f t="shared" si="53"/>
        <v>0</v>
      </c>
      <c r="Y271">
        <f t="shared" si="54"/>
        <v>1</v>
      </c>
    </row>
    <row r="272" spans="1:25" ht="15" customHeight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0">
        <f t="shared" si="46"/>
        <v>40637.866550925923</v>
      </c>
      <c r="J272" s="11">
        <f t="shared" si="47"/>
        <v>40637.866550925923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5">
        <f t="shared" si="48"/>
        <v>1.5260869565217392</v>
      </c>
      <c r="R272">
        <f t="shared" si="49"/>
        <v>57.54</v>
      </c>
      <c r="S272" t="str">
        <f t="shared" si="55"/>
        <v>film &amp; video</v>
      </c>
      <c r="T272" t="str">
        <f t="shared" si="50"/>
        <v>documentary</v>
      </c>
      <c r="U272" t="str">
        <f t="shared" si="56"/>
        <v>1000 to 4999</v>
      </c>
      <c r="V272">
        <f t="shared" si="51"/>
        <v>1</v>
      </c>
      <c r="W272">
        <f t="shared" si="52"/>
        <v>0</v>
      </c>
      <c r="X272">
        <f t="shared" si="53"/>
        <v>0</v>
      </c>
      <c r="Y272">
        <f t="shared" si="54"/>
        <v>1</v>
      </c>
    </row>
    <row r="273" spans="1:25" ht="15" customHeight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0">
        <f t="shared" si="46"/>
        <v>41612.10024305556</v>
      </c>
      <c r="J273" s="11">
        <f t="shared" si="47"/>
        <v>41612.10024305556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5">
        <f t="shared" si="48"/>
        <v>1.0468</v>
      </c>
      <c r="R273">
        <f t="shared" si="49"/>
        <v>109.42</v>
      </c>
      <c r="S273" t="str">
        <f t="shared" si="55"/>
        <v>film &amp; video</v>
      </c>
      <c r="T273" t="str">
        <f t="shared" si="50"/>
        <v>documentary</v>
      </c>
      <c r="U273" t="str">
        <f t="shared" si="56"/>
        <v>30000 to 34999</v>
      </c>
      <c r="V273">
        <f t="shared" si="51"/>
        <v>1</v>
      </c>
      <c r="W273">
        <f t="shared" si="52"/>
        <v>0</v>
      </c>
      <c r="X273">
        <f t="shared" si="53"/>
        <v>0</v>
      </c>
      <c r="Y273">
        <f t="shared" si="54"/>
        <v>1</v>
      </c>
    </row>
    <row r="274" spans="1:25" ht="15" customHeight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0">
        <f t="shared" si="46"/>
        <v>40235.900358796294</v>
      </c>
      <c r="J274" s="11">
        <f t="shared" si="47"/>
        <v>40235.900358796294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5">
        <f t="shared" si="48"/>
        <v>1.7743366666666667</v>
      </c>
      <c r="R274">
        <f t="shared" si="49"/>
        <v>81.89</v>
      </c>
      <c r="S274" t="str">
        <f t="shared" si="55"/>
        <v>film &amp; video</v>
      </c>
      <c r="T274" t="str">
        <f t="shared" si="50"/>
        <v>documentary</v>
      </c>
      <c r="U274" t="str">
        <f t="shared" si="56"/>
        <v>1000 to 4999</v>
      </c>
      <c r="V274">
        <f t="shared" si="51"/>
        <v>1</v>
      </c>
      <c r="W274">
        <f t="shared" si="52"/>
        <v>0</v>
      </c>
      <c r="X274">
        <f t="shared" si="53"/>
        <v>0</v>
      </c>
      <c r="Y274">
        <f t="shared" si="54"/>
        <v>1</v>
      </c>
    </row>
    <row r="275" spans="1:25" ht="15" customHeight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0">
        <f t="shared" si="46"/>
        <v>40697.498449074075</v>
      </c>
      <c r="J275" s="11">
        <f t="shared" si="47"/>
        <v>40697.498449074075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5">
        <f t="shared" si="48"/>
        <v>1.077758</v>
      </c>
      <c r="R275">
        <f t="shared" si="49"/>
        <v>45.67</v>
      </c>
      <c r="S275" t="str">
        <f t="shared" si="55"/>
        <v>film &amp; video</v>
      </c>
      <c r="T275" t="str">
        <f t="shared" si="50"/>
        <v>documentary</v>
      </c>
      <c r="U275" t="str">
        <f t="shared" si="56"/>
        <v>5000 to 9999</v>
      </c>
      <c r="V275">
        <f t="shared" si="51"/>
        <v>1</v>
      </c>
      <c r="W275">
        <f t="shared" si="52"/>
        <v>0</v>
      </c>
      <c r="X275">
        <f t="shared" si="53"/>
        <v>0</v>
      </c>
      <c r="Y275">
        <f t="shared" si="54"/>
        <v>1</v>
      </c>
    </row>
    <row r="276" spans="1:25" ht="15" customHeight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0">
        <f t="shared" si="46"/>
        <v>40969.912372685183</v>
      </c>
      <c r="J276" s="11">
        <f t="shared" si="47"/>
        <v>40969.912372685183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5">
        <f t="shared" si="48"/>
        <v>1.56</v>
      </c>
      <c r="R276">
        <f t="shared" si="49"/>
        <v>55.22</v>
      </c>
      <c r="S276" t="str">
        <f t="shared" si="55"/>
        <v>film &amp; video</v>
      </c>
      <c r="T276" t="str">
        <f t="shared" si="50"/>
        <v>documentary</v>
      </c>
      <c r="U276" t="str">
        <f t="shared" si="56"/>
        <v>1000 to 4999</v>
      </c>
      <c r="V276">
        <f t="shared" si="51"/>
        <v>1</v>
      </c>
      <c r="W276">
        <f t="shared" si="52"/>
        <v>0</v>
      </c>
      <c r="X276">
        <f t="shared" si="53"/>
        <v>0</v>
      </c>
      <c r="Y276">
        <f t="shared" si="54"/>
        <v>1</v>
      </c>
    </row>
    <row r="277" spans="1:25" ht="15" customHeight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0">
        <f t="shared" si="46"/>
        <v>41193.032013888893</v>
      </c>
      <c r="J277" s="11">
        <f t="shared" si="47"/>
        <v>41193.032013888893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5">
        <f t="shared" si="48"/>
        <v>1.08395</v>
      </c>
      <c r="R277">
        <f t="shared" si="49"/>
        <v>65.3</v>
      </c>
      <c r="S277" t="str">
        <f t="shared" si="55"/>
        <v>film &amp; video</v>
      </c>
      <c r="T277" t="str">
        <f t="shared" si="50"/>
        <v>documentary</v>
      </c>
      <c r="U277" t="str">
        <f t="shared" si="56"/>
        <v>20000 to 24999</v>
      </c>
      <c r="V277">
        <f t="shared" si="51"/>
        <v>1</v>
      </c>
      <c r="W277">
        <f t="shared" si="52"/>
        <v>0</v>
      </c>
      <c r="X277">
        <f t="shared" si="53"/>
        <v>0</v>
      </c>
      <c r="Y277">
        <f t="shared" si="54"/>
        <v>1</v>
      </c>
    </row>
    <row r="278" spans="1:25" ht="15" customHeight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0">
        <f t="shared" si="46"/>
        <v>40967.081874999996</v>
      </c>
      <c r="J278" s="11">
        <f t="shared" si="47"/>
        <v>40967.081874999996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5">
        <f t="shared" si="48"/>
        <v>1.476</v>
      </c>
      <c r="R278">
        <f t="shared" si="49"/>
        <v>95.23</v>
      </c>
      <c r="S278" t="str">
        <f t="shared" si="55"/>
        <v>film &amp; video</v>
      </c>
      <c r="T278" t="str">
        <f t="shared" si="50"/>
        <v>documentary</v>
      </c>
      <c r="U278" t="str">
        <f t="shared" si="56"/>
        <v>1000 to 4999</v>
      </c>
      <c r="V278">
        <f t="shared" si="51"/>
        <v>1</v>
      </c>
      <c r="W278">
        <f t="shared" si="52"/>
        <v>0</v>
      </c>
      <c r="X278">
        <f t="shared" si="53"/>
        <v>0</v>
      </c>
      <c r="Y278">
        <f t="shared" si="54"/>
        <v>1</v>
      </c>
    </row>
    <row r="279" spans="1:25" ht="15" customHeight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0">
        <f t="shared" si="46"/>
        <v>42117.891423611116</v>
      </c>
      <c r="J279" s="11">
        <f t="shared" si="47"/>
        <v>42117.891423611116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5">
        <f t="shared" si="48"/>
        <v>1.1038153846153846</v>
      </c>
      <c r="R279">
        <f t="shared" si="49"/>
        <v>75.44</v>
      </c>
      <c r="S279" t="str">
        <f t="shared" si="55"/>
        <v>film &amp; video</v>
      </c>
      <c r="T279" t="str">
        <f t="shared" si="50"/>
        <v>documentary</v>
      </c>
      <c r="U279" t="str">
        <f t="shared" si="56"/>
        <v>Greater than 50000</v>
      </c>
      <c r="V279">
        <f t="shared" si="51"/>
        <v>1</v>
      </c>
      <c r="W279">
        <f t="shared" si="52"/>
        <v>0</v>
      </c>
      <c r="X279">
        <f t="shared" si="53"/>
        <v>0</v>
      </c>
      <c r="Y279">
        <f t="shared" si="54"/>
        <v>1</v>
      </c>
    </row>
    <row r="280" spans="1:25" ht="15" customHeight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0">
        <f t="shared" si="46"/>
        <v>41164.040960648148</v>
      </c>
      <c r="J280" s="11">
        <f t="shared" si="47"/>
        <v>41164.040960648148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5">
        <f t="shared" si="48"/>
        <v>1.5034814814814814</v>
      </c>
      <c r="R280">
        <f t="shared" si="49"/>
        <v>97.82</v>
      </c>
      <c r="S280" t="str">
        <f t="shared" si="55"/>
        <v>film &amp; video</v>
      </c>
      <c r="T280" t="str">
        <f t="shared" si="50"/>
        <v>documentary</v>
      </c>
      <c r="U280" t="str">
        <f t="shared" si="56"/>
        <v>25000 to 29999</v>
      </c>
      <c r="V280">
        <f t="shared" si="51"/>
        <v>1</v>
      </c>
      <c r="W280">
        <f t="shared" si="52"/>
        <v>0</v>
      </c>
      <c r="X280">
        <f t="shared" si="53"/>
        <v>0</v>
      </c>
      <c r="Y280">
        <f t="shared" si="54"/>
        <v>1</v>
      </c>
    </row>
    <row r="281" spans="1:25" ht="15" customHeight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0">
        <f t="shared" si="46"/>
        <v>42759.244166666671</v>
      </c>
      <c r="J281" s="11">
        <f t="shared" si="47"/>
        <v>42759.244166666671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5">
        <f t="shared" si="48"/>
        <v>1.5731829411764706</v>
      </c>
      <c r="R281">
        <f t="shared" si="49"/>
        <v>87.69</v>
      </c>
      <c r="S281" t="str">
        <f t="shared" si="55"/>
        <v>film &amp; video</v>
      </c>
      <c r="T281" t="str">
        <f t="shared" si="50"/>
        <v>documentary</v>
      </c>
      <c r="U281" t="str">
        <f t="shared" si="56"/>
        <v>15000 to 19999</v>
      </c>
      <c r="V281">
        <f t="shared" si="51"/>
        <v>1</v>
      </c>
      <c r="W281">
        <f t="shared" si="52"/>
        <v>0</v>
      </c>
      <c r="X281">
        <f t="shared" si="53"/>
        <v>0</v>
      </c>
      <c r="Y281">
        <f t="shared" si="54"/>
        <v>1</v>
      </c>
    </row>
    <row r="282" spans="1:25" ht="15" customHeight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0">
        <f t="shared" si="46"/>
        <v>41744.590682870366</v>
      </c>
      <c r="J282" s="11">
        <f t="shared" si="47"/>
        <v>41744.590682870366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5">
        <f t="shared" si="48"/>
        <v>1.5614399999999999</v>
      </c>
      <c r="R282">
        <f t="shared" si="49"/>
        <v>54.75</v>
      </c>
      <c r="S282" t="str">
        <f t="shared" si="55"/>
        <v>film &amp; video</v>
      </c>
      <c r="T282" t="str">
        <f t="shared" si="50"/>
        <v>documentary</v>
      </c>
      <c r="U282" t="str">
        <f t="shared" si="56"/>
        <v>Greater than 50000</v>
      </c>
      <c r="V282">
        <f t="shared" si="51"/>
        <v>1</v>
      </c>
      <c r="W282">
        <f t="shared" si="52"/>
        <v>0</v>
      </c>
      <c r="X282">
        <f t="shared" si="53"/>
        <v>0</v>
      </c>
      <c r="Y282">
        <f t="shared" si="54"/>
        <v>1</v>
      </c>
    </row>
    <row r="283" spans="1:25" ht="15" customHeight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0">
        <f t="shared" si="46"/>
        <v>39950.163344907407</v>
      </c>
      <c r="J283" s="11">
        <f t="shared" si="47"/>
        <v>39950.163344907407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5">
        <f t="shared" si="48"/>
        <v>1.2058763636363636</v>
      </c>
      <c r="R283">
        <f t="shared" si="49"/>
        <v>83.95</v>
      </c>
      <c r="S283" t="str">
        <f t="shared" si="55"/>
        <v>film &amp; video</v>
      </c>
      <c r="T283" t="str">
        <f t="shared" si="50"/>
        <v>documentary</v>
      </c>
      <c r="U283" t="str">
        <f t="shared" si="56"/>
        <v>5000 to 9999</v>
      </c>
      <c r="V283">
        <f t="shared" si="51"/>
        <v>1</v>
      </c>
      <c r="W283">
        <f t="shared" si="52"/>
        <v>0</v>
      </c>
      <c r="X283">
        <f t="shared" si="53"/>
        <v>0</v>
      </c>
      <c r="Y283">
        <f t="shared" si="54"/>
        <v>1</v>
      </c>
    </row>
    <row r="284" spans="1:25" ht="15" customHeight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0">
        <f t="shared" si="46"/>
        <v>40194.920046296298</v>
      </c>
      <c r="J284" s="11">
        <f t="shared" si="47"/>
        <v>40194.920046296298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5">
        <f t="shared" si="48"/>
        <v>1.0118888888888888</v>
      </c>
      <c r="R284">
        <f t="shared" si="49"/>
        <v>254.39</v>
      </c>
      <c r="S284" t="str">
        <f t="shared" si="55"/>
        <v>film &amp; video</v>
      </c>
      <c r="T284" t="str">
        <f t="shared" si="50"/>
        <v>documentary</v>
      </c>
      <c r="U284" t="str">
        <f t="shared" si="56"/>
        <v>45000 to 49999</v>
      </c>
      <c r="V284">
        <f t="shared" si="51"/>
        <v>1</v>
      </c>
      <c r="W284">
        <f t="shared" si="52"/>
        <v>0</v>
      </c>
      <c r="X284">
        <f t="shared" si="53"/>
        <v>0</v>
      </c>
      <c r="Y284">
        <f t="shared" si="54"/>
        <v>1</v>
      </c>
    </row>
    <row r="285" spans="1:25" ht="15" customHeight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0">
        <f t="shared" si="46"/>
        <v>40675.71</v>
      </c>
      <c r="J285" s="11">
        <f t="shared" si="47"/>
        <v>40675.71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5">
        <f t="shared" si="48"/>
        <v>1.142725</v>
      </c>
      <c r="R285">
        <f t="shared" si="49"/>
        <v>101.83</v>
      </c>
      <c r="S285" t="str">
        <f t="shared" si="55"/>
        <v>film &amp; video</v>
      </c>
      <c r="T285" t="str">
        <f t="shared" si="50"/>
        <v>documentary</v>
      </c>
      <c r="U285" t="str">
        <f t="shared" si="56"/>
        <v>15000 to 19999</v>
      </c>
      <c r="V285">
        <f t="shared" si="51"/>
        <v>1</v>
      </c>
      <c r="W285">
        <f t="shared" si="52"/>
        <v>0</v>
      </c>
      <c r="X285">
        <f t="shared" si="53"/>
        <v>0</v>
      </c>
      <c r="Y285">
        <f t="shared" si="54"/>
        <v>1</v>
      </c>
    </row>
    <row r="286" spans="1:25" ht="15" customHeight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0">
        <f t="shared" si="46"/>
        <v>40904.738194444442</v>
      </c>
      <c r="J286" s="11">
        <f t="shared" si="47"/>
        <v>40904.738194444442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5">
        <f t="shared" si="48"/>
        <v>1.0462615</v>
      </c>
      <c r="R286">
        <f t="shared" si="49"/>
        <v>55.07</v>
      </c>
      <c r="S286" t="str">
        <f t="shared" si="55"/>
        <v>film &amp; video</v>
      </c>
      <c r="T286" t="str">
        <f t="shared" si="50"/>
        <v>documentary</v>
      </c>
      <c r="U286" t="str">
        <f t="shared" si="56"/>
        <v>40000 to 44999</v>
      </c>
      <c r="V286">
        <f t="shared" si="51"/>
        <v>1</v>
      </c>
      <c r="W286">
        <f t="shared" si="52"/>
        <v>0</v>
      </c>
      <c r="X286">
        <f t="shared" si="53"/>
        <v>0</v>
      </c>
      <c r="Y286">
        <f t="shared" si="54"/>
        <v>1</v>
      </c>
    </row>
    <row r="287" spans="1:25" ht="15" customHeight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0">
        <f t="shared" si="46"/>
        <v>41506.756111111114</v>
      </c>
      <c r="J287" s="11">
        <f t="shared" si="47"/>
        <v>41506.756111111114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5">
        <f t="shared" si="48"/>
        <v>2.2882507142857142</v>
      </c>
      <c r="R287">
        <f t="shared" si="49"/>
        <v>56.9</v>
      </c>
      <c r="S287" t="str">
        <f t="shared" si="55"/>
        <v>film &amp; video</v>
      </c>
      <c r="T287" t="str">
        <f t="shared" si="50"/>
        <v>documentary</v>
      </c>
      <c r="U287" t="str">
        <f t="shared" si="56"/>
        <v>10000 to 14999</v>
      </c>
      <c r="V287">
        <f t="shared" si="51"/>
        <v>1</v>
      </c>
      <c r="W287">
        <f t="shared" si="52"/>
        <v>0</v>
      </c>
      <c r="X287">
        <f t="shared" si="53"/>
        <v>0</v>
      </c>
      <c r="Y287">
        <f t="shared" si="54"/>
        <v>1</v>
      </c>
    </row>
    <row r="288" spans="1:25" ht="15" customHeight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0">
        <f t="shared" si="46"/>
        <v>41313.816249999996</v>
      </c>
      <c r="J288" s="11">
        <f t="shared" si="47"/>
        <v>41313.816249999996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5">
        <f t="shared" si="48"/>
        <v>1.0915333333333332</v>
      </c>
      <c r="R288">
        <f t="shared" si="49"/>
        <v>121.28</v>
      </c>
      <c r="S288" t="str">
        <f t="shared" si="55"/>
        <v>film &amp; video</v>
      </c>
      <c r="T288" t="str">
        <f t="shared" si="50"/>
        <v>documentary</v>
      </c>
      <c r="U288" t="str">
        <f t="shared" si="56"/>
        <v>15000 to 19999</v>
      </c>
      <c r="V288">
        <f t="shared" si="51"/>
        <v>1</v>
      </c>
      <c r="W288">
        <f t="shared" si="52"/>
        <v>0</v>
      </c>
      <c r="X288">
        <f t="shared" si="53"/>
        <v>0</v>
      </c>
      <c r="Y288">
        <f t="shared" si="54"/>
        <v>1</v>
      </c>
    </row>
    <row r="289" spans="1:25" ht="15" customHeight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0">
        <f t="shared" si="46"/>
        <v>41184.277986111112</v>
      </c>
      <c r="J289" s="11">
        <f t="shared" si="47"/>
        <v>41184.277986111112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5">
        <f t="shared" si="48"/>
        <v>1.7629999999999999</v>
      </c>
      <c r="R289">
        <f t="shared" si="49"/>
        <v>91.19</v>
      </c>
      <c r="S289" t="str">
        <f t="shared" si="55"/>
        <v>film &amp; video</v>
      </c>
      <c r="T289" t="str">
        <f t="shared" si="50"/>
        <v>documentary</v>
      </c>
      <c r="U289" t="str">
        <f t="shared" si="56"/>
        <v>15000 to 19999</v>
      </c>
      <c r="V289">
        <f t="shared" si="51"/>
        <v>1</v>
      </c>
      <c r="W289">
        <f t="shared" si="52"/>
        <v>0</v>
      </c>
      <c r="X289">
        <f t="shared" si="53"/>
        <v>0</v>
      </c>
      <c r="Y289">
        <f t="shared" si="54"/>
        <v>1</v>
      </c>
    </row>
    <row r="290" spans="1:25" ht="15" customHeight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0">
        <f t="shared" si="46"/>
        <v>41051.168900462959</v>
      </c>
      <c r="J290" s="11">
        <f t="shared" si="47"/>
        <v>41051.168900462959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5">
        <f t="shared" si="48"/>
        <v>1.0321061999999999</v>
      </c>
      <c r="R290">
        <f t="shared" si="49"/>
        <v>115.45</v>
      </c>
      <c r="S290" t="str">
        <f t="shared" si="55"/>
        <v>film &amp; video</v>
      </c>
      <c r="T290" t="str">
        <f t="shared" si="50"/>
        <v>documentary</v>
      </c>
      <c r="U290" t="str">
        <f t="shared" si="56"/>
        <v>Greater than 50000</v>
      </c>
      <c r="V290">
        <f t="shared" si="51"/>
        <v>1</v>
      </c>
      <c r="W290">
        <f t="shared" si="52"/>
        <v>0</v>
      </c>
      <c r="X290">
        <f t="shared" si="53"/>
        <v>0</v>
      </c>
      <c r="Y290">
        <f t="shared" si="54"/>
        <v>1</v>
      </c>
    </row>
    <row r="291" spans="1:25" ht="15" customHeight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0">
        <f t="shared" si="46"/>
        <v>41550.456412037034</v>
      </c>
      <c r="J291" s="11">
        <f t="shared" si="47"/>
        <v>41550.456412037034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48"/>
        <v>1.0482</v>
      </c>
      <c r="R291">
        <f t="shared" si="49"/>
        <v>67.77</v>
      </c>
      <c r="S291" t="str">
        <f t="shared" si="55"/>
        <v>film &amp; video</v>
      </c>
      <c r="T291" t="str">
        <f t="shared" si="50"/>
        <v>documentary</v>
      </c>
      <c r="U291" t="str">
        <f t="shared" si="56"/>
        <v>15000 to 19999</v>
      </c>
      <c r="V291">
        <f t="shared" si="51"/>
        <v>1</v>
      </c>
      <c r="W291">
        <f t="shared" si="52"/>
        <v>0</v>
      </c>
      <c r="X291">
        <f t="shared" si="53"/>
        <v>0</v>
      </c>
      <c r="Y291">
        <f t="shared" si="54"/>
        <v>1</v>
      </c>
    </row>
    <row r="292" spans="1:25" ht="15" customHeight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0">
        <f t="shared" si="46"/>
        <v>40526.36917824074</v>
      </c>
      <c r="J292" s="11">
        <f t="shared" si="47"/>
        <v>40526.36917824074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5">
        <f t="shared" si="48"/>
        <v>1.0668444444444445</v>
      </c>
      <c r="R292">
        <f t="shared" si="49"/>
        <v>28.58</v>
      </c>
      <c r="S292" t="str">
        <f t="shared" si="55"/>
        <v>film &amp; video</v>
      </c>
      <c r="T292" t="str">
        <f t="shared" si="50"/>
        <v>documentary</v>
      </c>
      <c r="U292" t="str">
        <f t="shared" si="56"/>
        <v>1000 to 4999</v>
      </c>
      <c r="V292">
        <f t="shared" si="51"/>
        <v>1</v>
      </c>
      <c r="W292">
        <f t="shared" si="52"/>
        <v>0</v>
      </c>
      <c r="X292">
        <f t="shared" si="53"/>
        <v>0</v>
      </c>
      <c r="Y292">
        <f t="shared" si="54"/>
        <v>1</v>
      </c>
    </row>
    <row r="293" spans="1:25" ht="15" customHeight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0">
        <f t="shared" si="46"/>
        <v>41376.769050925926</v>
      </c>
      <c r="J293" s="11">
        <f t="shared" si="47"/>
        <v>41376.769050925926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5">
        <f t="shared" si="48"/>
        <v>1.2001999999999999</v>
      </c>
      <c r="R293">
        <f t="shared" si="49"/>
        <v>46.88</v>
      </c>
      <c r="S293" t="str">
        <f t="shared" si="55"/>
        <v>film &amp; video</v>
      </c>
      <c r="T293" t="str">
        <f t="shared" si="50"/>
        <v>documentary</v>
      </c>
      <c r="U293" t="str">
        <f t="shared" si="56"/>
        <v>5000 to 9999</v>
      </c>
      <c r="V293">
        <f t="shared" si="51"/>
        <v>1</v>
      </c>
      <c r="W293">
        <f t="shared" si="52"/>
        <v>0</v>
      </c>
      <c r="X293">
        <f t="shared" si="53"/>
        <v>0</v>
      </c>
      <c r="Y293">
        <f t="shared" si="54"/>
        <v>1</v>
      </c>
    </row>
    <row r="294" spans="1:25" ht="15" customHeight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0">
        <f t="shared" si="46"/>
        <v>40812.803229166668</v>
      </c>
      <c r="J294" s="11">
        <f t="shared" si="47"/>
        <v>40812.803229166668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5">
        <f t="shared" si="48"/>
        <v>1.0150693333333334</v>
      </c>
      <c r="R294">
        <f t="shared" si="49"/>
        <v>154.41999999999999</v>
      </c>
      <c r="S294" t="str">
        <f t="shared" si="55"/>
        <v>film &amp; video</v>
      </c>
      <c r="T294" t="str">
        <f t="shared" si="50"/>
        <v>documentary</v>
      </c>
      <c r="U294" t="str">
        <f t="shared" si="56"/>
        <v>Greater than 50000</v>
      </c>
      <c r="V294">
        <f t="shared" si="51"/>
        <v>1</v>
      </c>
      <c r="W294">
        <f t="shared" si="52"/>
        <v>0</v>
      </c>
      <c r="X294">
        <f t="shared" si="53"/>
        <v>0</v>
      </c>
      <c r="Y294">
        <f t="shared" si="54"/>
        <v>1</v>
      </c>
    </row>
    <row r="295" spans="1:25" ht="15" customHeight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0">
        <f t="shared" si="46"/>
        <v>41719.667986111112</v>
      </c>
      <c r="J295" s="11">
        <f t="shared" si="47"/>
        <v>41719.667986111112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5">
        <f t="shared" si="48"/>
        <v>1.0138461538461538</v>
      </c>
      <c r="R295">
        <f t="shared" si="49"/>
        <v>201.22</v>
      </c>
      <c r="S295" t="str">
        <f t="shared" si="55"/>
        <v>film &amp; video</v>
      </c>
      <c r="T295" t="str">
        <f t="shared" si="50"/>
        <v>documentary</v>
      </c>
      <c r="U295" t="str">
        <f t="shared" si="56"/>
        <v>25000 to 29999</v>
      </c>
      <c r="V295">
        <f t="shared" si="51"/>
        <v>1</v>
      </c>
      <c r="W295">
        <f t="shared" si="52"/>
        <v>0</v>
      </c>
      <c r="X295">
        <f t="shared" si="53"/>
        <v>0</v>
      </c>
      <c r="Y295">
        <f t="shared" si="54"/>
        <v>1</v>
      </c>
    </row>
    <row r="296" spans="1:25" ht="15" customHeight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0">
        <f t="shared" si="46"/>
        <v>40343.084421296298</v>
      </c>
      <c r="J296" s="11">
        <f t="shared" si="47"/>
        <v>40343.084421296298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5">
        <f t="shared" si="48"/>
        <v>1</v>
      </c>
      <c r="R296">
        <f t="shared" si="49"/>
        <v>100</v>
      </c>
      <c r="S296" t="str">
        <f t="shared" si="55"/>
        <v>film &amp; video</v>
      </c>
      <c r="T296" t="str">
        <f t="shared" si="50"/>
        <v>documentary</v>
      </c>
      <c r="U296" t="str">
        <f t="shared" si="56"/>
        <v>5000 to 9999</v>
      </c>
      <c r="V296">
        <f t="shared" si="51"/>
        <v>1</v>
      </c>
      <c r="W296">
        <f t="shared" si="52"/>
        <v>0</v>
      </c>
      <c r="X296">
        <f t="shared" si="53"/>
        <v>0</v>
      </c>
      <c r="Y296">
        <f t="shared" si="54"/>
        <v>1</v>
      </c>
    </row>
    <row r="297" spans="1:25" ht="15" customHeight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0">
        <f t="shared" si="46"/>
        <v>41519.004733796297</v>
      </c>
      <c r="J297" s="11">
        <f t="shared" si="47"/>
        <v>41519.004733796297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5">
        <f t="shared" si="48"/>
        <v>1.3310911999999999</v>
      </c>
      <c r="R297">
        <f t="shared" si="49"/>
        <v>100.08</v>
      </c>
      <c r="S297" t="str">
        <f t="shared" si="55"/>
        <v>film &amp; video</v>
      </c>
      <c r="T297" t="str">
        <f t="shared" si="50"/>
        <v>documentary</v>
      </c>
      <c r="U297" t="str">
        <f t="shared" si="56"/>
        <v>Greater than 50000</v>
      </c>
      <c r="V297">
        <f t="shared" si="51"/>
        <v>1</v>
      </c>
      <c r="W297">
        <f t="shared" si="52"/>
        <v>0</v>
      </c>
      <c r="X297">
        <f t="shared" si="53"/>
        <v>0</v>
      </c>
      <c r="Y297">
        <f t="shared" si="54"/>
        <v>1</v>
      </c>
    </row>
    <row r="298" spans="1:25" ht="15" customHeight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0">
        <f t="shared" si="46"/>
        <v>41134.475497685184</v>
      </c>
      <c r="J298" s="11">
        <f t="shared" si="47"/>
        <v>41134.475497685184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5">
        <f t="shared" si="48"/>
        <v>1.187262</v>
      </c>
      <c r="R298">
        <f t="shared" si="49"/>
        <v>230.09</v>
      </c>
      <c r="S298" t="str">
        <f t="shared" si="55"/>
        <v>film &amp; video</v>
      </c>
      <c r="T298" t="str">
        <f t="shared" si="50"/>
        <v>documentary</v>
      </c>
      <c r="U298" t="str">
        <f t="shared" si="56"/>
        <v>25000 to 29999</v>
      </c>
      <c r="V298">
        <f t="shared" si="51"/>
        <v>1</v>
      </c>
      <c r="W298">
        <f t="shared" si="52"/>
        <v>0</v>
      </c>
      <c r="X298">
        <f t="shared" si="53"/>
        <v>0</v>
      </c>
      <c r="Y298">
        <f t="shared" si="54"/>
        <v>1</v>
      </c>
    </row>
    <row r="299" spans="1:25" ht="15" customHeight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0">
        <f t="shared" si="46"/>
        <v>42089.72802083334</v>
      </c>
      <c r="J299" s="11">
        <f t="shared" si="47"/>
        <v>42089.72802083334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5">
        <f t="shared" si="48"/>
        <v>1.0064</v>
      </c>
      <c r="R299">
        <f t="shared" si="49"/>
        <v>141.75</v>
      </c>
      <c r="S299" t="str">
        <f t="shared" si="55"/>
        <v>film &amp; video</v>
      </c>
      <c r="T299" t="str">
        <f t="shared" si="50"/>
        <v>documentary</v>
      </c>
      <c r="U299" t="str">
        <f t="shared" si="56"/>
        <v>20000 to 24999</v>
      </c>
      <c r="V299">
        <f t="shared" si="51"/>
        <v>1</v>
      </c>
      <c r="W299">
        <f t="shared" si="52"/>
        <v>0</v>
      </c>
      <c r="X299">
        <f t="shared" si="53"/>
        <v>0</v>
      </c>
      <c r="Y299">
        <f t="shared" si="54"/>
        <v>1</v>
      </c>
    </row>
    <row r="300" spans="1:25" ht="15" customHeight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0">
        <f t="shared" si="46"/>
        <v>41709.463518518518</v>
      </c>
      <c r="J300" s="11">
        <f t="shared" si="47"/>
        <v>41709.463518518518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48"/>
        <v>1.089324126984127</v>
      </c>
      <c r="R300">
        <f t="shared" si="49"/>
        <v>56.34</v>
      </c>
      <c r="S300" t="str">
        <f t="shared" si="55"/>
        <v>film &amp; video</v>
      </c>
      <c r="T300" t="str">
        <f t="shared" si="50"/>
        <v>documentary</v>
      </c>
      <c r="U300" t="str">
        <f t="shared" si="56"/>
        <v>Greater than 50000</v>
      </c>
      <c r="V300">
        <f t="shared" si="51"/>
        <v>1</v>
      </c>
      <c r="W300">
        <f t="shared" si="52"/>
        <v>0</v>
      </c>
      <c r="X300">
        <f t="shared" si="53"/>
        <v>0</v>
      </c>
      <c r="Y300">
        <f t="shared" si="54"/>
        <v>1</v>
      </c>
    </row>
    <row r="301" spans="1:25" ht="15" customHeight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0">
        <f t="shared" si="46"/>
        <v>40469.225231481483</v>
      </c>
      <c r="J301" s="11">
        <f t="shared" si="47"/>
        <v>40469.225231481483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5">
        <f t="shared" si="48"/>
        <v>1.789525</v>
      </c>
      <c r="R301">
        <f t="shared" si="49"/>
        <v>73.34</v>
      </c>
      <c r="S301" t="str">
        <f t="shared" si="55"/>
        <v>film &amp; video</v>
      </c>
      <c r="T301" t="str">
        <f t="shared" si="50"/>
        <v>documentary</v>
      </c>
      <c r="U301" t="str">
        <f t="shared" si="56"/>
        <v>10000 to 14999</v>
      </c>
      <c r="V301">
        <f t="shared" si="51"/>
        <v>1</v>
      </c>
      <c r="W301">
        <f t="shared" si="52"/>
        <v>0</v>
      </c>
      <c r="X301">
        <f t="shared" si="53"/>
        <v>0</v>
      </c>
      <c r="Y301">
        <f t="shared" si="54"/>
        <v>1</v>
      </c>
    </row>
    <row r="302" spans="1:25" ht="15" customHeight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0">
        <f t="shared" si="46"/>
        <v>40626.959930555553</v>
      </c>
      <c r="J302" s="11">
        <f t="shared" si="47"/>
        <v>40626.959930555553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5">
        <f t="shared" si="48"/>
        <v>1.0172264</v>
      </c>
      <c r="R302">
        <f t="shared" si="49"/>
        <v>85.34</v>
      </c>
      <c r="S302" t="str">
        <f t="shared" si="55"/>
        <v>film &amp; video</v>
      </c>
      <c r="T302" t="str">
        <f t="shared" si="50"/>
        <v>documentary</v>
      </c>
      <c r="U302" t="str">
        <f t="shared" si="56"/>
        <v>25000 to 29999</v>
      </c>
      <c r="V302">
        <f t="shared" si="51"/>
        <v>1</v>
      </c>
      <c r="W302">
        <f t="shared" si="52"/>
        <v>0</v>
      </c>
      <c r="X302">
        <f t="shared" si="53"/>
        <v>0</v>
      </c>
      <c r="Y302">
        <f t="shared" si="54"/>
        <v>1</v>
      </c>
    </row>
    <row r="303" spans="1:25" ht="15" customHeight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0">
        <f t="shared" si="46"/>
        <v>41312.737673611111</v>
      </c>
      <c r="J303" s="11">
        <f t="shared" si="47"/>
        <v>41312.737673611111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5">
        <f t="shared" si="48"/>
        <v>1.1873499999999999</v>
      </c>
      <c r="R303">
        <f t="shared" si="49"/>
        <v>61.5</v>
      </c>
      <c r="S303" t="str">
        <f t="shared" si="55"/>
        <v>film &amp; video</v>
      </c>
      <c r="T303" t="str">
        <f t="shared" si="50"/>
        <v>documentary</v>
      </c>
      <c r="U303" t="str">
        <f t="shared" si="56"/>
        <v>10000 to 14999</v>
      </c>
      <c r="V303">
        <f t="shared" si="51"/>
        <v>1</v>
      </c>
      <c r="W303">
        <f t="shared" si="52"/>
        <v>0</v>
      </c>
      <c r="X303">
        <f t="shared" si="53"/>
        <v>0</v>
      </c>
      <c r="Y303">
        <f t="shared" si="54"/>
        <v>1</v>
      </c>
    </row>
    <row r="304" spans="1:25" ht="15" customHeight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0">
        <f t="shared" si="46"/>
        <v>40933.856921296298</v>
      </c>
      <c r="J304" s="11">
        <f t="shared" si="47"/>
        <v>40933.856921296298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5">
        <f t="shared" si="48"/>
        <v>1.0045999999999999</v>
      </c>
      <c r="R304">
        <f t="shared" si="49"/>
        <v>93.02</v>
      </c>
      <c r="S304" t="str">
        <f t="shared" si="55"/>
        <v>film &amp; video</v>
      </c>
      <c r="T304" t="str">
        <f t="shared" si="50"/>
        <v>documentary</v>
      </c>
      <c r="U304" t="str">
        <f t="shared" si="56"/>
        <v>10000 to 14999</v>
      </c>
      <c r="V304">
        <f t="shared" si="51"/>
        <v>1</v>
      </c>
      <c r="W304">
        <f t="shared" si="52"/>
        <v>0</v>
      </c>
      <c r="X304">
        <f t="shared" si="53"/>
        <v>0</v>
      </c>
      <c r="Y304">
        <f t="shared" si="54"/>
        <v>1</v>
      </c>
    </row>
    <row r="305" spans="1:25" ht="15" customHeight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0">
        <f t="shared" si="46"/>
        <v>41032.071134259262</v>
      </c>
      <c r="J305" s="11">
        <f t="shared" si="47"/>
        <v>41032.071134259262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5">
        <f t="shared" si="48"/>
        <v>1.3746666666666667</v>
      </c>
      <c r="R305">
        <f t="shared" si="49"/>
        <v>50.29</v>
      </c>
      <c r="S305" t="str">
        <f t="shared" si="55"/>
        <v>film &amp; video</v>
      </c>
      <c r="T305" t="str">
        <f t="shared" si="50"/>
        <v>documentary</v>
      </c>
      <c r="U305" t="str">
        <f t="shared" si="56"/>
        <v>1000 to 4999</v>
      </c>
      <c r="V305">
        <f t="shared" si="51"/>
        <v>1</v>
      </c>
      <c r="W305">
        <f t="shared" si="52"/>
        <v>0</v>
      </c>
      <c r="X305">
        <f t="shared" si="53"/>
        <v>0</v>
      </c>
      <c r="Y305">
        <f t="shared" si="54"/>
        <v>1</v>
      </c>
    </row>
    <row r="306" spans="1:25" ht="15" customHeight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0">
        <f t="shared" si="46"/>
        <v>41114.094872685186</v>
      </c>
      <c r="J306" s="11">
        <f t="shared" si="47"/>
        <v>41114.094872685186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5">
        <f t="shared" si="48"/>
        <v>2.3164705882352941</v>
      </c>
      <c r="R306">
        <f t="shared" si="49"/>
        <v>106.43</v>
      </c>
      <c r="S306" t="str">
        <f t="shared" si="55"/>
        <v>film &amp; video</v>
      </c>
      <c r="T306" t="str">
        <f t="shared" si="50"/>
        <v>documentary</v>
      </c>
      <c r="U306" t="str">
        <f t="shared" si="56"/>
        <v>1000 to 4999</v>
      </c>
      <c r="V306">
        <f t="shared" si="51"/>
        <v>1</v>
      </c>
      <c r="W306">
        <f t="shared" si="52"/>
        <v>0</v>
      </c>
      <c r="X306">
        <f t="shared" si="53"/>
        <v>0</v>
      </c>
      <c r="Y306">
        <f t="shared" si="54"/>
        <v>1</v>
      </c>
    </row>
    <row r="307" spans="1:25" ht="15" customHeight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0">
        <f t="shared" si="46"/>
        <v>40948.630196759259</v>
      </c>
      <c r="J307" s="11">
        <f t="shared" si="47"/>
        <v>40948.630196759259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5">
        <f t="shared" si="48"/>
        <v>1.3033333333333332</v>
      </c>
      <c r="R307">
        <f t="shared" si="49"/>
        <v>51.72</v>
      </c>
      <c r="S307" t="str">
        <f t="shared" si="55"/>
        <v>film &amp; video</v>
      </c>
      <c r="T307" t="str">
        <f t="shared" si="50"/>
        <v>documentary</v>
      </c>
      <c r="U307" t="str">
        <f t="shared" si="56"/>
        <v>5000 to 9999</v>
      </c>
      <c r="V307">
        <f t="shared" si="51"/>
        <v>1</v>
      </c>
      <c r="W307">
        <f t="shared" si="52"/>
        <v>0</v>
      </c>
      <c r="X307">
        <f t="shared" si="53"/>
        <v>0</v>
      </c>
      <c r="Y307">
        <f t="shared" si="54"/>
        <v>1</v>
      </c>
    </row>
    <row r="308" spans="1:25" ht="15" customHeight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0">
        <f t="shared" si="46"/>
        <v>41333.837187500001</v>
      </c>
      <c r="J308" s="11">
        <f t="shared" si="47"/>
        <v>41333.837187500001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5">
        <f t="shared" si="48"/>
        <v>2.9289999999999998</v>
      </c>
      <c r="R308">
        <f t="shared" si="49"/>
        <v>36.61</v>
      </c>
      <c r="S308" t="str">
        <f t="shared" si="55"/>
        <v>film &amp; video</v>
      </c>
      <c r="T308" t="str">
        <f t="shared" si="50"/>
        <v>documentary</v>
      </c>
      <c r="U308" t="str">
        <f t="shared" si="56"/>
        <v>1000 to 4999</v>
      </c>
      <c r="V308">
        <f t="shared" si="51"/>
        <v>1</v>
      </c>
      <c r="W308">
        <f t="shared" si="52"/>
        <v>0</v>
      </c>
      <c r="X308">
        <f t="shared" si="53"/>
        <v>0</v>
      </c>
      <c r="Y308">
        <f t="shared" si="54"/>
        <v>1</v>
      </c>
    </row>
    <row r="309" spans="1:25" ht="15" customHeight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0">
        <f t="shared" si="46"/>
        <v>41282.944456018515</v>
      </c>
      <c r="J309" s="11">
        <f t="shared" si="47"/>
        <v>41282.944456018515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5">
        <f t="shared" si="48"/>
        <v>1.1131818181818183</v>
      </c>
      <c r="R309">
        <f t="shared" si="49"/>
        <v>42.52</v>
      </c>
      <c r="S309" t="str">
        <f t="shared" si="55"/>
        <v>film &amp; video</v>
      </c>
      <c r="T309" t="str">
        <f t="shared" si="50"/>
        <v>documentary</v>
      </c>
      <c r="U309" t="str">
        <f t="shared" si="56"/>
        <v>20000 to 24999</v>
      </c>
      <c r="V309">
        <f t="shared" si="51"/>
        <v>1</v>
      </c>
      <c r="W309">
        <f t="shared" si="52"/>
        <v>0</v>
      </c>
      <c r="X309">
        <f t="shared" si="53"/>
        <v>0</v>
      </c>
      <c r="Y309">
        <f t="shared" si="54"/>
        <v>1</v>
      </c>
    </row>
    <row r="310" spans="1:25" ht="15" customHeight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0">
        <f t="shared" si="46"/>
        <v>40567.694560185184</v>
      </c>
      <c r="J310" s="11">
        <f t="shared" si="47"/>
        <v>40567.694560185184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5">
        <f t="shared" si="48"/>
        <v>1.0556666666666668</v>
      </c>
      <c r="R310">
        <f t="shared" si="49"/>
        <v>62.71</v>
      </c>
      <c r="S310" t="str">
        <f t="shared" si="55"/>
        <v>film &amp; video</v>
      </c>
      <c r="T310" t="str">
        <f t="shared" si="50"/>
        <v>documentary</v>
      </c>
      <c r="U310" t="str">
        <f t="shared" si="56"/>
        <v>10000 to 14999</v>
      </c>
      <c r="V310">
        <f t="shared" si="51"/>
        <v>1</v>
      </c>
      <c r="W310">
        <f t="shared" si="52"/>
        <v>0</v>
      </c>
      <c r="X310">
        <f t="shared" si="53"/>
        <v>0</v>
      </c>
      <c r="Y310">
        <f t="shared" si="54"/>
        <v>1</v>
      </c>
    </row>
    <row r="311" spans="1:25" ht="15" customHeight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0">
        <f t="shared" si="46"/>
        <v>41134.751550925925</v>
      </c>
      <c r="J311" s="11">
        <f t="shared" si="47"/>
        <v>41134.751550925925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5">
        <f t="shared" si="48"/>
        <v>1.1894444444444445</v>
      </c>
      <c r="R311">
        <f t="shared" si="49"/>
        <v>89.96</v>
      </c>
      <c r="S311" t="str">
        <f t="shared" si="55"/>
        <v>film &amp; video</v>
      </c>
      <c r="T311" t="str">
        <f t="shared" si="50"/>
        <v>documentary</v>
      </c>
      <c r="U311" t="str">
        <f t="shared" si="56"/>
        <v>15000 to 19999</v>
      </c>
      <c r="V311">
        <f t="shared" si="51"/>
        <v>1</v>
      </c>
      <c r="W311">
        <f t="shared" si="52"/>
        <v>0</v>
      </c>
      <c r="X311">
        <f t="shared" si="53"/>
        <v>0</v>
      </c>
      <c r="Y311">
        <f t="shared" si="54"/>
        <v>1</v>
      </c>
    </row>
    <row r="312" spans="1:25" ht="15" customHeight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0">
        <f t="shared" si="46"/>
        <v>40821.183136574073</v>
      </c>
      <c r="J312" s="11">
        <f t="shared" si="47"/>
        <v>40821.183136574073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5">
        <f t="shared" si="48"/>
        <v>1.04129</v>
      </c>
      <c r="R312">
        <f t="shared" si="49"/>
        <v>28.92</v>
      </c>
      <c r="S312" t="str">
        <f t="shared" si="55"/>
        <v>film &amp; video</v>
      </c>
      <c r="T312" t="str">
        <f t="shared" si="50"/>
        <v>documentary</v>
      </c>
      <c r="U312" t="str">
        <f t="shared" si="56"/>
        <v>1000 to 4999</v>
      </c>
      <c r="V312">
        <f t="shared" si="51"/>
        <v>1</v>
      </c>
      <c r="W312">
        <f t="shared" si="52"/>
        <v>0</v>
      </c>
      <c r="X312">
        <f t="shared" si="53"/>
        <v>0</v>
      </c>
      <c r="Y312">
        <f t="shared" si="54"/>
        <v>1</v>
      </c>
    </row>
    <row r="313" spans="1:25" ht="15" customHeight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0">
        <f t="shared" si="46"/>
        <v>40868.219814814816</v>
      </c>
      <c r="J313" s="11">
        <f t="shared" si="47"/>
        <v>40868.219814814816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5">
        <f t="shared" si="48"/>
        <v>1.0410165</v>
      </c>
      <c r="R313">
        <f t="shared" si="49"/>
        <v>138.80000000000001</v>
      </c>
      <c r="S313" t="str">
        <f t="shared" si="55"/>
        <v>film &amp; video</v>
      </c>
      <c r="T313" t="str">
        <f t="shared" si="50"/>
        <v>documentary</v>
      </c>
      <c r="U313" t="str">
        <f t="shared" si="56"/>
        <v>20000 to 24999</v>
      </c>
      <c r="V313">
        <f t="shared" si="51"/>
        <v>1</v>
      </c>
      <c r="W313">
        <f t="shared" si="52"/>
        <v>0</v>
      </c>
      <c r="X313">
        <f t="shared" si="53"/>
        <v>0</v>
      </c>
      <c r="Y313">
        <f t="shared" si="54"/>
        <v>1</v>
      </c>
    </row>
    <row r="314" spans="1:25" ht="15" customHeight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0">
        <f t="shared" si="46"/>
        <v>41348.877685185187</v>
      </c>
      <c r="J314" s="11">
        <f t="shared" si="47"/>
        <v>41348.877685185187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5">
        <f t="shared" si="48"/>
        <v>1.1187499999999999</v>
      </c>
      <c r="R314">
        <f t="shared" si="49"/>
        <v>61.3</v>
      </c>
      <c r="S314" t="str">
        <f t="shared" si="55"/>
        <v>film &amp; video</v>
      </c>
      <c r="T314" t="str">
        <f t="shared" si="50"/>
        <v>documentary</v>
      </c>
      <c r="U314" t="str">
        <f t="shared" si="56"/>
        <v>5000 to 9999</v>
      </c>
      <c r="V314">
        <f t="shared" si="51"/>
        <v>1</v>
      </c>
      <c r="W314">
        <f t="shared" si="52"/>
        <v>0</v>
      </c>
      <c r="X314">
        <f t="shared" si="53"/>
        <v>0</v>
      </c>
      <c r="Y314">
        <f t="shared" si="54"/>
        <v>1</v>
      </c>
    </row>
    <row r="315" spans="1:25" ht="15" customHeight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0">
        <f t="shared" si="46"/>
        <v>40357.227939814817</v>
      </c>
      <c r="J315" s="11">
        <f t="shared" si="47"/>
        <v>40357.227939814817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5">
        <f t="shared" si="48"/>
        <v>1.0473529411764706</v>
      </c>
      <c r="R315">
        <f t="shared" si="49"/>
        <v>80.2</v>
      </c>
      <c r="S315" t="str">
        <f t="shared" si="55"/>
        <v>film &amp; video</v>
      </c>
      <c r="T315" t="str">
        <f t="shared" si="50"/>
        <v>documentary</v>
      </c>
      <c r="U315" t="str">
        <f t="shared" si="56"/>
        <v>15000 to 19999</v>
      </c>
      <c r="V315">
        <f t="shared" si="51"/>
        <v>1</v>
      </c>
      <c r="W315">
        <f t="shared" si="52"/>
        <v>0</v>
      </c>
      <c r="X315">
        <f t="shared" si="53"/>
        <v>0</v>
      </c>
      <c r="Y315">
        <f t="shared" si="54"/>
        <v>1</v>
      </c>
    </row>
    <row r="316" spans="1:25" ht="15" customHeight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0">
        <f t="shared" si="46"/>
        <v>41304.833194444444</v>
      </c>
      <c r="J316" s="11">
        <f t="shared" si="47"/>
        <v>41304.833194444444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5">
        <f t="shared" si="48"/>
        <v>3.8515000000000001</v>
      </c>
      <c r="R316">
        <f t="shared" si="49"/>
        <v>32.1</v>
      </c>
      <c r="S316" t="str">
        <f t="shared" si="55"/>
        <v>film &amp; video</v>
      </c>
      <c r="T316" t="str">
        <f t="shared" si="50"/>
        <v>documentary</v>
      </c>
      <c r="U316" t="str">
        <f t="shared" si="56"/>
        <v>1000 to 4999</v>
      </c>
      <c r="V316">
        <f t="shared" si="51"/>
        <v>1</v>
      </c>
      <c r="W316">
        <f t="shared" si="52"/>
        <v>0</v>
      </c>
      <c r="X316">
        <f t="shared" si="53"/>
        <v>0</v>
      </c>
      <c r="Y316">
        <f t="shared" si="54"/>
        <v>1</v>
      </c>
    </row>
    <row r="317" spans="1:25" ht="15" customHeight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0">
        <f t="shared" si="46"/>
        <v>41113.77238425926</v>
      </c>
      <c r="J317" s="11">
        <f t="shared" si="47"/>
        <v>41113.77238425926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5">
        <f t="shared" si="48"/>
        <v>1.01248</v>
      </c>
      <c r="R317">
        <f t="shared" si="49"/>
        <v>200.89</v>
      </c>
      <c r="S317" t="str">
        <f t="shared" si="55"/>
        <v>film &amp; video</v>
      </c>
      <c r="T317" t="str">
        <f t="shared" si="50"/>
        <v>documentary</v>
      </c>
      <c r="U317" t="str">
        <f t="shared" si="56"/>
        <v>25000 to 29999</v>
      </c>
      <c r="V317">
        <f t="shared" si="51"/>
        <v>1</v>
      </c>
      <c r="W317">
        <f t="shared" si="52"/>
        <v>0</v>
      </c>
      <c r="X317">
        <f t="shared" si="53"/>
        <v>0</v>
      </c>
      <c r="Y317">
        <f t="shared" si="54"/>
        <v>1</v>
      </c>
    </row>
    <row r="318" spans="1:25" ht="15" customHeight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0">
        <f t="shared" si="46"/>
        <v>41950.923576388886</v>
      </c>
      <c r="J318" s="11">
        <f t="shared" si="47"/>
        <v>41950.923576388886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5">
        <f t="shared" si="48"/>
        <v>1.1377333333333333</v>
      </c>
      <c r="R318">
        <f t="shared" si="49"/>
        <v>108.01</v>
      </c>
      <c r="S318" t="str">
        <f t="shared" si="55"/>
        <v>film &amp; video</v>
      </c>
      <c r="T318" t="str">
        <f t="shared" si="50"/>
        <v>documentary</v>
      </c>
      <c r="U318" t="str">
        <f t="shared" si="56"/>
        <v>15000 to 19999</v>
      </c>
      <c r="V318">
        <f t="shared" si="51"/>
        <v>1</v>
      </c>
      <c r="W318">
        <f t="shared" si="52"/>
        <v>0</v>
      </c>
      <c r="X318">
        <f t="shared" si="53"/>
        <v>0</v>
      </c>
      <c r="Y318">
        <f t="shared" si="54"/>
        <v>1</v>
      </c>
    </row>
    <row r="319" spans="1:25" ht="15" customHeight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0">
        <f t="shared" si="46"/>
        <v>41589.676886574074</v>
      </c>
      <c r="J319" s="11">
        <f t="shared" si="47"/>
        <v>41589.676886574074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5">
        <f t="shared" si="48"/>
        <v>1.0080333333333333</v>
      </c>
      <c r="R319">
        <f t="shared" si="49"/>
        <v>95.7</v>
      </c>
      <c r="S319" t="str">
        <f t="shared" si="55"/>
        <v>film &amp; video</v>
      </c>
      <c r="T319" t="str">
        <f t="shared" si="50"/>
        <v>documentary</v>
      </c>
      <c r="U319" t="str">
        <f t="shared" si="56"/>
        <v>30000 to 34999</v>
      </c>
      <c r="V319">
        <f t="shared" si="51"/>
        <v>1</v>
      </c>
      <c r="W319">
        <f t="shared" si="52"/>
        <v>0</v>
      </c>
      <c r="X319">
        <f t="shared" si="53"/>
        <v>0</v>
      </c>
      <c r="Y319">
        <f t="shared" si="54"/>
        <v>1</v>
      </c>
    </row>
    <row r="320" spans="1:25" ht="15" customHeight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0">
        <f t="shared" si="46"/>
        <v>41330.038784722223</v>
      </c>
      <c r="J320" s="11">
        <f t="shared" si="47"/>
        <v>41330.038784722223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5">
        <f t="shared" si="48"/>
        <v>2.8332000000000002</v>
      </c>
      <c r="R320">
        <f t="shared" si="49"/>
        <v>49.88</v>
      </c>
      <c r="S320" t="str">
        <f t="shared" si="55"/>
        <v>film &amp; video</v>
      </c>
      <c r="T320" t="str">
        <f t="shared" si="50"/>
        <v>documentary</v>
      </c>
      <c r="U320" t="str">
        <f t="shared" si="56"/>
        <v>5000 to 9999</v>
      </c>
      <c r="V320">
        <f t="shared" si="51"/>
        <v>1</v>
      </c>
      <c r="W320">
        <f t="shared" si="52"/>
        <v>0</v>
      </c>
      <c r="X320">
        <f t="shared" si="53"/>
        <v>0</v>
      </c>
      <c r="Y320">
        <f t="shared" si="54"/>
        <v>1</v>
      </c>
    </row>
    <row r="321" spans="1:25" ht="15" customHeight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0">
        <f t="shared" si="46"/>
        <v>40123.83829861111</v>
      </c>
      <c r="J321" s="11">
        <f t="shared" si="47"/>
        <v>40123.83829861111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5">
        <f t="shared" si="48"/>
        <v>1.1268</v>
      </c>
      <c r="R321">
        <f t="shared" si="49"/>
        <v>110.47</v>
      </c>
      <c r="S321" t="str">
        <f t="shared" si="55"/>
        <v>film &amp; video</v>
      </c>
      <c r="T321" t="str">
        <f t="shared" si="50"/>
        <v>documentary</v>
      </c>
      <c r="U321" t="str">
        <f t="shared" si="56"/>
        <v>5000 to 9999</v>
      </c>
      <c r="V321">
        <f t="shared" si="51"/>
        <v>1</v>
      </c>
      <c r="W321">
        <f t="shared" si="52"/>
        <v>0</v>
      </c>
      <c r="X321">
        <f t="shared" si="53"/>
        <v>0</v>
      </c>
      <c r="Y321">
        <f t="shared" si="54"/>
        <v>1</v>
      </c>
    </row>
    <row r="322" spans="1:25" ht="15" customHeight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0">
        <f t="shared" si="46"/>
        <v>42331.551307870366</v>
      </c>
      <c r="J322" s="11">
        <f t="shared" si="47"/>
        <v>42331.551307870366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5">
        <f t="shared" si="48"/>
        <v>1.0658000000000001</v>
      </c>
      <c r="R322">
        <f t="shared" si="49"/>
        <v>134.91</v>
      </c>
      <c r="S322" t="str">
        <f t="shared" si="55"/>
        <v>film &amp; video</v>
      </c>
      <c r="T322" t="str">
        <f t="shared" si="50"/>
        <v>documentary</v>
      </c>
      <c r="U322" t="str">
        <f t="shared" si="56"/>
        <v>20000 to 24999</v>
      </c>
      <c r="V322">
        <f t="shared" si="51"/>
        <v>1</v>
      </c>
      <c r="W322">
        <f t="shared" si="52"/>
        <v>0</v>
      </c>
      <c r="X322">
        <f t="shared" si="53"/>
        <v>0</v>
      </c>
      <c r="Y322">
        <f t="shared" si="54"/>
        <v>1</v>
      </c>
    </row>
    <row r="323" spans="1:25" ht="15" customHeight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0">
        <f t="shared" ref="I323:I386" si="57">(((L323/60)/60)/24)+DATE(1970,1,1)</f>
        <v>42647.446597222224</v>
      </c>
      <c r="J323" s="11">
        <f t="shared" ref="J323:J386" si="58">(((L323/60)/60)/24)+DATE(1970,1,1)</f>
        <v>42647.446597222224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59">E323/D323</f>
        <v>1.0266285714285714</v>
      </c>
      <c r="R323">
        <f t="shared" ref="R323:R386" si="60">ROUND(E323/N323,2)</f>
        <v>106.62</v>
      </c>
      <c r="S323" t="str">
        <f t="shared" si="55"/>
        <v>film &amp; video</v>
      </c>
      <c r="T323" t="str">
        <f t="shared" ref="T323:T386" si="61">MID(P323,FIND("/",P323,1)+1,LEN(P323))</f>
        <v>documentary</v>
      </c>
      <c r="U323" t="str">
        <f t="shared" si="56"/>
        <v>35000 to 39999</v>
      </c>
      <c r="V323">
        <f t="shared" ref="V323:V386" si="62">COUNTIF(F323,"successful")</f>
        <v>1</v>
      </c>
      <c r="W323">
        <f t="shared" ref="W323:W386" si="63">COUNTIF(F323,"Failed")</f>
        <v>0</v>
      </c>
      <c r="X323">
        <f t="shared" ref="X323:X386" si="64">COUNTIF(F323,"Canceled")</f>
        <v>0</v>
      </c>
      <c r="Y323">
        <f t="shared" ref="Y323:Y386" si="65">COUNTIF(F323,"Successful")+ COUNTIF(F323,"Failed") + COUNTIF(F323,"Canceled")</f>
        <v>1</v>
      </c>
    </row>
    <row r="324" spans="1:25" ht="15" customHeight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0">
        <f t="shared" si="57"/>
        <v>42473.57</v>
      </c>
      <c r="J324" s="11">
        <f t="shared" si="58"/>
        <v>42473.57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5">
        <f t="shared" si="59"/>
        <v>1.0791200000000001</v>
      </c>
      <c r="R324">
        <f t="shared" si="60"/>
        <v>145.04</v>
      </c>
      <c r="S324" t="str">
        <f t="shared" ref="S324:S387" si="66">LEFT(P324,FIND("/",P324,1)-1)</f>
        <v>film &amp; video</v>
      </c>
      <c r="T324" t="str">
        <f t="shared" si="61"/>
        <v>documentary</v>
      </c>
      <c r="U324" t="str">
        <f t="shared" ref="U324:U387" si="67">IF(D324&lt;1000,"Less than 1000",
IF(D324&lt;5000,"1000 to 4999",
IF(D324 &lt; 10000,"5000 to 9999",
IF(D324&lt;15000,"10000 to 14999",
IF(D324&lt;20000,"15000 to 19999",
IF(D324&lt;25000,"20000 to 24999",
IF(D324&lt;30000,"25000 to 29999",
IF(D324&lt;35000,"30000 to 34999",
IF(D324&lt;40000,"35000 to 39999",
IF(D324&lt;45000,"40000 to 44999",IF(D324&lt;50000,"45000 to 49999","Greater than 50000")))))))))))</f>
        <v>25000 to 29999</v>
      </c>
      <c r="V324">
        <f t="shared" si="62"/>
        <v>1</v>
      </c>
      <c r="W324">
        <f t="shared" si="63"/>
        <v>0</v>
      </c>
      <c r="X324">
        <f t="shared" si="64"/>
        <v>0</v>
      </c>
      <c r="Y324">
        <f t="shared" si="65"/>
        <v>1</v>
      </c>
    </row>
    <row r="325" spans="1:25" ht="15" customHeight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0">
        <f t="shared" si="57"/>
        <v>42697.32136574074</v>
      </c>
      <c r="J325" s="11">
        <f t="shared" si="58"/>
        <v>42697.32136574074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5">
        <f t="shared" si="59"/>
        <v>1.2307407407407407</v>
      </c>
      <c r="R325">
        <f t="shared" si="60"/>
        <v>114.59</v>
      </c>
      <c r="S325" t="str">
        <f t="shared" si="66"/>
        <v>film &amp; video</v>
      </c>
      <c r="T325" t="str">
        <f t="shared" si="61"/>
        <v>documentary</v>
      </c>
      <c r="U325" t="str">
        <f t="shared" si="67"/>
        <v>5000 to 9999</v>
      </c>
      <c r="V325">
        <f t="shared" si="62"/>
        <v>1</v>
      </c>
      <c r="W325">
        <f t="shared" si="63"/>
        <v>0</v>
      </c>
      <c r="X325">
        <f t="shared" si="64"/>
        <v>0</v>
      </c>
      <c r="Y325">
        <f t="shared" si="65"/>
        <v>1</v>
      </c>
    </row>
    <row r="326" spans="1:25" ht="15" customHeight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0">
        <f t="shared" si="57"/>
        <v>42184.626250000001</v>
      </c>
      <c r="J326" s="11">
        <f t="shared" si="58"/>
        <v>42184.626250000001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5">
        <f t="shared" si="59"/>
        <v>1.016</v>
      </c>
      <c r="R326">
        <f t="shared" si="60"/>
        <v>105.32</v>
      </c>
      <c r="S326" t="str">
        <f t="shared" si="66"/>
        <v>film &amp; video</v>
      </c>
      <c r="T326" t="str">
        <f t="shared" si="61"/>
        <v>documentary</v>
      </c>
      <c r="U326" t="str">
        <f t="shared" si="67"/>
        <v>5000 to 9999</v>
      </c>
      <c r="V326">
        <f t="shared" si="62"/>
        <v>1</v>
      </c>
      <c r="W326">
        <f t="shared" si="63"/>
        <v>0</v>
      </c>
      <c r="X326">
        <f t="shared" si="64"/>
        <v>0</v>
      </c>
      <c r="Y326">
        <f t="shared" si="65"/>
        <v>1</v>
      </c>
    </row>
    <row r="327" spans="1:25" ht="15" customHeight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0">
        <f t="shared" si="57"/>
        <v>42689.187881944439</v>
      </c>
      <c r="J327" s="11">
        <f t="shared" si="58"/>
        <v>42689.187881944439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5">
        <f t="shared" si="59"/>
        <v>1.04396</v>
      </c>
      <c r="R327">
        <f t="shared" si="60"/>
        <v>70.92</v>
      </c>
      <c r="S327" t="str">
        <f t="shared" si="66"/>
        <v>film &amp; video</v>
      </c>
      <c r="T327" t="str">
        <f t="shared" si="61"/>
        <v>documentary</v>
      </c>
      <c r="U327" t="str">
        <f t="shared" si="67"/>
        <v>Greater than 50000</v>
      </c>
      <c r="V327">
        <f t="shared" si="62"/>
        <v>1</v>
      </c>
      <c r="W327">
        <f t="shared" si="63"/>
        <v>0</v>
      </c>
      <c r="X327">
        <f t="shared" si="64"/>
        <v>0</v>
      </c>
      <c r="Y327">
        <f t="shared" si="65"/>
        <v>1</v>
      </c>
    </row>
    <row r="328" spans="1:25" ht="15" customHeight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0">
        <f t="shared" si="57"/>
        <v>42775.314884259264</v>
      </c>
      <c r="J328" s="11">
        <f t="shared" si="58"/>
        <v>42775.314884259264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5">
        <f t="shared" si="59"/>
        <v>1.1292973333333334</v>
      </c>
      <c r="R328">
        <f t="shared" si="60"/>
        <v>147.16999999999999</v>
      </c>
      <c r="S328" t="str">
        <f t="shared" si="66"/>
        <v>film &amp; video</v>
      </c>
      <c r="T328" t="str">
        <f t="shared" si="61"/>
        <v>documentary</v>
      </c>
      <c r="U328" t="str">
        <f t="shared" si="67"/>
        <v>Greater than 50000</v>
      </c>
      <c r="V328">
        <f t="shared" si="62"/>
        <v>1</v>
      </c>
      <c r="W328">
        <f t="shared" si="63"/>
        <v>0</v>
      </c>
      <c r="X328">
        <f t="shared" si="64"/>
        <v>0</v>
      </c>
      <c r="Y328">
        <f t="shared" si="65"/>
        <v>1</v>
      </c>
    </row>
    <row r="329" spans="1:25" ht="15" customHeight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0">
        <f t="shared" si="57"/>
        <v>42058.235289351855</v>
      </c>
      <c r="J329" s="11">
        <f t="shared" si="58"/>
        <v>42058.235289351855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5">
        <f t="shared" si="59"/>
        <v>1.3640000000000001</v>
      </c>
      <c r="R329">
        <f t="shared" si="60"/>
        <v>160.47</v>
      </c>
      <c r="S329" t="str">
        <f t="shared" si="66"/>
        <v>film &amp; video</v>
      </c>
      <c r="T329" t="str">
        <f t="shared" si="61"/>
        <v>documentary</v>
      </c>
      <c r="U329" t="str">
        <f t="shared" si="67"/>
        <v>1000 to 4999</v>
      </c>
      <c r="V329">
        <f t="shared" si="62"/>
        <v>1</v>
      </c>
      <c r="W329">
        <f t="shared" si="63"/>
        <v>0</v>
      </c>
      <c r="X329">
        <f t="shared" si="64"/>
        <v>0</v>
      </c>
      <c r="Y329">
        <f t="shared" si="65"/>
        <v>1</v>
      </c>
    </row>
    <row r="330" spans="1:25" ht="15" customHeight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0">
        <f t="shared" si="57"/>
        <v>42278.946620370371</v>
      </c>
      <c r="J330" s="11">
        <f t="shared" si="58"/>
        <v>42278.946620370371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5">
        <f t="shared" si="59"/>
        <v>1.036144</v>
      </c>
      <c r="R330">
        <f t="shared" si="60"/>
        <v>156.05000000000001</v>
      </c>
      <c r="S330" t="str">
        <f t="shared" si="66"/>
        <v>film &amp; video</v>
      </c>
      <c r="T330" t="str">
        <f t="shared" si="61"/>
        <v>documentary</v>
      </c>
      <c r="U330" t="str">
        <f t="shared" si="67"/>
        <v>Greater than 50000</v>
      </c>
      <c r="V330">
        <f t="shared" si="62"/>
        <v>1</v>
      </c>
      <c r="W330">
        <f t="shared" si="63"/>
        <v>0</v>
      </c>
      <c r="X330">
        <f t="shared" si="64"/>
        <v>0</v>
      </c>
      <c r="Y330">
        <f t="shared" si="65"/>
        <v>1</v>
      </c>
    </row>
    <row r="331" spans="1:25" ht="15" customHeight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0">
        <f t="shared" si="57"/>
        <v>42291.46674768519</v>
      </c>
      <c r="J331" s="11">
        <f t="shared" si="58"/>
        <v>42291.46674768519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5">
        <f t="shared" si="59"/>
        <v>1.0549999999999999</v>
      </c>
      <c r="R331">
        <f t="shared" si="60"/>
        <v>63.17</v>
      </c>
      <c r="S331" t="str">
        <f t="shared" si="66"/>
        <v>film &amp; video</v>
      </c>
      <c r="T331" t="str">
        <f t="shared" si="61"/>
        <v>documentary</v>
      </c>
      <c r="U331" t="str">
        <f t="shared" si="67"/>
        <v>10000 to 14999</v>
      </c>
      <c r="V331">
        <f t="shared" si="62"/>
        <v>1</v>
      </c>
      <c r="W331">
        <f t="shared" si="63"/>
        <v>0</v>
      </c>
      <c r="X331">
        <f t="shared" si="64"/>
        <v>0</v>
      </c>
      <c r="Y331">
        <f t="shared" si="65"/>
        <v>1</v>
      </c>
    </row>
    <row r="332" spans="1:25" ht="15" customHeight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0">
        <f t="shared" si="57"/>
        <v>41379.515775462962</v>
      </c>
      <c r="J332" s="11">
        <f t="shared" si="58"/>
        <v>41379.515775462962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5">
        <f t="shared" si="59"/>
        <v>1.0182857142857142</v>
      </c>
      <c r="R332">
        <f t="shared" si="60"/>
        <v>104.82</v>
      </c>
      <c r="S332" t="str">
        <f t="shared" si="66"/>
        <v>film &amp; video</v>
      </c>
      <c r="T332" t="str">
        <f t="shared" si="61"/>
        <v>documentary</v>
      </c>
      <c r="U332" t="str">
        <f t="shared" si="67"/>
        <v>35000 to 39999</v>
      </c>
      <c r="V332">
        <f t="shared" si="62"/>
        <v>1</v>
      </c>
      <c r="W332">
        <f t="shared" si="63"/>
        <v>0</v>
      </c>
      <c r="X332">
        <f t="shared" si="64"/>
        <v>0</v>
      </c>
      <c r="Y332">
        <f t="shared" si="65"/>
        <v>1</v>
      </c>
    </row>
    <row r="333" spans="1:25" ht="15" customHeight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0">
        <f t="shared" si="57"/>
        <v>42507.581412037034</v>
      </c>
      <c r="J333" s="11">
        <f t="shared" si="58"/>
        <v>42507.581412037034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59"/>
        <v>1.0660499999999999</v>
      </c>
      <c r="R333">
        <f t="shared" si="60"/>
        <v>97.36</v>
      </c>
      <c r="S333" t="str">
        <f t="shared" si="66"/>
        <v>film &amp; video</v>
      </c>
      <c r="T333" t="str">
        <f t="shared" si="61"/>
        <v>documentary</v>
      </c>
      <c r="U333" t="str">
        <f t="shared" si="67"/>
        <v>40000 to 44999</v>
      </c>
      <c r="V333">
        <f t="shared" si="62"/>
        <v>1</v>
      </c>
      <c r="W333">
        <f t="shared" si="63"/>
        <v>0</v>
      </c>
      <c r="X333">
        <f t="shared" si="64"/>
        <v>0</v>
      </c>
      <c r="Y333">
        <f t="shared" si="65"/>
        <v>1</v>
      </c>
    </row>
    <row r="334" spans="1:25" ht="15" customHeight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0">
        <f t="shared" si="57"/>
        <v>42263.680289351847</v>
      </c>
      <c r="J334" s="11">
        <f t="shared" si="58"/>
        <v>42263.680289351847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5">
        <f t="shared" si="59"/>
        <v>1.13015</v>
      </c>
      <c r="R334">
        <f t="shared" si="60"/>
        <v>203.63</v>
      </c>
      <c r="S334" t="str">
        <f t="shared" si="66"/>
        <v>film &amp; video</v>
      </c>
      <c r="T334" t="str">
        <f t="shared" si="61"/>
        <v>documentary</v>
      </c>
      <c r="U334" t="str">
        <f t="shared" si="67"/>
        <v>Greater than 50000</v>
      </c>
      <c r="V334">
        <f t="shared" si="62"/>
        <v>1</v>
      </c>
      <c r="W334">
        <f t="shared" si="63"/>
        <v>0</v>
      </c>
      <c r="X334">
        <f t="shared" si="64"/>
        <v>0</v>
      </c>
      <c r="Y334">
        <f t="shared" si="65"/>
        <v>1</v>
      </c>
    </row>
    <row r="335" spans="1:25" ht="15" customHeight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0">
        <f t="shared" si="57"/>
        <v>42437.636469907404</v>
      </c>
      <c r="J335" s="11">
        <f t="shared" si="58"/>
        <v>42437.636469907404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5">
        <f t="shared" si="59"/>
        <v>1.252275</v>
      </c>
      <c r="R335">
        <f t="shared" si="60"/>
        <v>188.31</v>
      </c>
      <c r="S335" t="str">
        <f t="shared" si="66"/>
        <v>film &amp; video</v>
      </c>
      <c r="T335" t="str">
        <f t="shared" si="61"/>
        <v>documentary</v>
      </c>
      <c r="U335" t="str">
        <f t="shared" si="67"/>
        <v>40000 to 44999</v>
      </c>
      <c r="V335">
        <f t="shared" si="62"/>
        <v>1</v>
      </c>
      <c r="W335">
        <f t="shared" si="63"/>
        <v>0</v>
      </c>
      <c r="X335">
        <f t="shared" si="64"/>
        <v>0</v>
      </c>
      <c r="Y335">
        <f t="shared" si="65"/>
        <v>1</v>
      </c>
    </row>
    <row r="336" spans="1:25" ht="15" customHeight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0">
        <f t="shared" si="57"/>
        <v>42101.682372685187</v>
      </c>
      <c r="J336" s="11">
        <f t="shared" si="58"/>
        <v>42101.682372685187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5">
        <f t="shared" si="59"/>
        <v>1.0119</v>
      </c>
      <c r="R336">
        <f t="shared" si="60"/>
        <v>146.65</v>
      </c>
      <c r="S336" t="str">
        <f t="shared" si="66"/>
        <v>film &amp; video</v>
      </c>
      <c r="T336" t="str">
        <f t="shared" si="61"/>
        <v>documentary</v>
      </c>
      <c r="U336" t="str">
        <f t="shared" si="67"/>
        <v>10000 to 14999</v>
      </c>
      <c r="V336">
        <f t="shared" si="62"/>
        <v>1</v>
      </c>
      <c r="W336">
        <f t="shared" si="63"/>
        <v>0</v>
      </c>
      <c r="X336">
        <f t="shared" si="64"/>
        <v>0</v>
      </c>
      <c r="Y336">
        <f t="shared" si="65"/>
        <v>1</v>
      </c>
    </row>
    <row r="337" spans="1:25" ht="15" customHeight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0">
        <f t="shared" si="57"/>
        <v>42101.737442129626</v>
      </c>
      <c r="J337" s="11">
        <f t="shared" si="58"/>
        <v>42101.737442129626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5">
        <f t="shared" si="59"/>
        <v>1.0276470588235294</v>
      </c>
      <c r="R337">
        <f t="shared" si="60"/>
        <v>109.19</v>
      </c>
      <c r="S337" t="str">
        <f t="shared" si="66"/>
        <v>film &amp; video</v>
      </c>
      <c r="T337" t="str">
        <f t="shared" si="61"/>
        <v>documentary</v>
      </c>
      <c r="U337" t="str">
        <f t="shared" si="67"/>
        <v>5000 to 9999</v>
      </c>
      <c r="V337">
        <f t="shared" si="62"/>
        <v>1</v>
      </c>
      <c r="W337">
        <f t="shared" si="63"/>
        <v>0</v>
      </c>
      <c r="X337">
        <f t="shared" si="64"/>
        <v>0</v>
      </c>
      <c r="Y337">
        <f t="shared" si="65"/>
        <v>1</v>
      </c>
    </row>
    <row r="338" spans="1:25" ht="15" customHeight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0">
        <f t="shared" si="57"/>
        <v>42291.596273148149</v>
      </c>
      <c r="J338" s="11">
        <f t="shared" si="58"/>
        <v>42291.596273148149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5">
        <f t="shared" si="59"/>
        <v>1.1683911999999999</v>
      </c>
      <c r="R338">
        <f t="shared" si="60"/>
        <v>59.25</v>
      </c>
      <c r="S338" t="str">
        <f t="shared" si="66"/>
        <v>film &amp; video</v>
      </c>
      <c r="T338" t="str">
        <f t="shared" si="61"/>
        <v>documentary</v>
      </c>
      <c r="U338" t="str">
        <f t="shared" si="67"/>
        <v>25000 to 29999</v>
      </c>
      <c r="V338">
        <f t="shared" si="62"/>
        <v>1</v>
      </c>
      <c r="W338">
        <f t="shared" si="63"/>
        <v>0</v>
      </c>
      <c r="X338">
        <f t="shared" si="64"/>
        <v>0</v>
      </c>
      <c r="Y338">
        <f t="shared" si="65"/>
        <v>1</v>
      </c>
    </row>
    <row r="339" spans="1:25" ht="15" customHeight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0">
        <f t="shared" si="57"/>
        <v>42047.128564814819</v>
      </c>
      <c r="J339" s="11">
        <f t="shared" si="58"/>
        <v>42047.128564814819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5">
        <f t="shared" si="59"/>
        <v>1.0116833333333335</v>
      </c>
      <c r="R339">
        <f t="shared" si="60"/>
        <v>97.9</v>
      </c>
      <c r="S339" t="str">
        <f t="shared" si="66"/>
        <v>film &amp; video</v>
      </c>
      <c r="T339" t="str">
        <f t="shared" si="61"/>
        <v>documentary</v>
      </c>
      <c r="U339" t="str">
        <f t="shared" si="67"/>
        <v>1000 to 4999</v>
      </c>
      <c r="V339">
        <f t="shared" si="62"/>
        <v>1</v>
      </c>
      <c r="W339">
        <f t="shared" si="63"/>
        <v>0</v>
      </c>
      <c r="X339">
        <f t="shared" si="64"/>
        <v>0</v>
      </c>
      <c r="Y339">
        <f t="shared" si="65"/>
        <v>1</v>
      </c>
    </row>
    <row r="340" spans="1:25" ht="15" customHeight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0">
        <f t="shared" si="57"/>
        <v>42559.755671296298</v>
      </c>
      <c r="J340" s="11">
        <f t="shared" si="58"/>
        <v>42559.755671296298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5">
        <f t="shared" si="59"/>
        <v>1.1013360000000001</v>
      </c>
      <c r="R340">
        <f t="shared" si="60"/>
        <v>70</v>
      </c>
      <c r="S340" t="str">
        <f t="shared" si="66"/>
        <v>film &amp; video</v>
      </c>
      <c r="T340" t="str">
        <f t="shared" si="61"/>
        <v>documentary</v>
      </c>
      <c r="U340" t="str">
        <f t="shared" si="67"/>
        <v>15000 to 19999</v>
      </c>
      <c r="V340">
        <f t="shared" si="62"/>
        <v>1</v>
      </c>
      <c r="W340">
        <f t="shared" si="63"/>
        <v>0</v>
      </c>
      <c r="X340">
        <f t="shared" si="64"/>
        <v>0</v>
      </c>
      <c r="Y340">
        <f t="shared" si="65"/>
        <v>1</v>
      </c>
    </row>
    <row r="341" spans="1:25" ht="15" customHeight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0">
        <f t="shared" si="57"/>
        <v>42093.760046296295</v>
      </c>
      <c r="J341" s="11">
        <f t="shared" si="58"/>
        <v>42093.760046296295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5">
        <f t="shared" si="59"/>
        <v>1.0808333333333333</v>
      </c>
      <c r="R341">
        <f t="shared" si="60"/>
        <v>72.87</v>
      </c>
      <c r="S341" t="str">
        <f t="shared" si="66"/>
        <v>film &amp; video</v>
      </c>
      <c r="T341" t="str">
        <f t="shared" si="61"/>
        <v>documentary</v>
      </c>
      <c r="U341" t="str">
        <f t="shared" si="67"/>
        <v>5000 to 9999</v>
      </c>
      <c r="V341">
        <f t="shared" si="62"/>
        <v>1</v>
      </c>
      <c r="W341">
        <f t="shared" si="63"/>
        <v>0</v>
      </c>
      <c r="X341">
        <f t="shared" si="64"/>
        <v>0</v>
      </c>
      <c r="Y341">
        <f t="shared" si="65"/>
        <v>1</v>
      </c>
    </row>
    <row r="342" spans="1:25" ht="15" customHeight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0">
        <f t="shared" si="57"/>
        <v>42772.669062500005</v>
      </c>
      <c r="J342" s="11">
        <f t="shared" si="58"/>
        <v>42772.669062500005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5">
        <f t="shared" si="59"/>
        <v>1.2502285714285715</v>
      </c>
      <c r="R342">
        <f t="shared" si="60"/>
        <v>146.35</v>
      </c>
      <c r="S342" t="str">
        <f t="shared" si="66"/>
        <v>film &amp; video</v>
      </c>
      <c r="T342" t="str">
        <f t="shared" si="61"/>
        <v>documentary</v>
      </c>
      <c r="U342" t="str">
        <f t="shared" si="67"/>
        <v>35000 to 39999</v>
      </c>
      <c r="V342">
        <f t="shared" si="62"/>
        <v>1</v>
      </c>
      <c r="W342">
        <f t="shared" si="63"/>
        <v>0</v>
      </c>
      <c r="X342">
        <f t="shared" si="64"/>
        <v>0</v>
      </c>
      <c r="Y342">
        <f t="shared" si="65"/>
        <v>1</v>
      </c>
    </row>
    <row r="343" spans="1:25" ht="15" customHeight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0">
        <f t="shared" si="57"/>
        <v>41894.879606481481</v>
      </c>
      <c r="J343" s="11">
        <f t="shared" si="58"/>
        <v>41894.879606481481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5">
        <f t="shared" si="59"/>
        <v>1.0671428571428572</v>
      </c>
      <c r="R343">
        <f t="shared" si="60"/>
        <v>67.91</v>
      </c>
      <c r="S343" t="str">
        <f t="shared" si="66"/>
        <v>film &amp; video</v>
      </c>
      <c r="T343" t="str">
        <f t="shared" si="61"/>
        <v>documentary</v>
      </c>
      <c r="U343" t="str">
        <f t="shared" si="67"/>
        <v>1000 to 4999</v>
      </c>
      <c r="V343">
        <f t="shared" si="62"/>
        <v>1</v>
      </c>
      <c r="W343">
        <f t="shared" si="63"/>
        <v>0</v>
      </c>
      <c r="X343">
        <f t="shared" si="64"/>
        <v>0</v>
      </c>
      <c r="Y343">
        <f t="shared" si="65"/>
        <v>1</v>
      </c>
    </row>
    <row r="344" spans="1:25" ht="15" customHeight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0">
        <f t="shared" si="57"/>
        <v>42459.780844907407</v>
      </c>
      <c r="J344" s="11">
        <f t="shared" si="58"/>
        <v>42459.780844907407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5">
        <f t="shared" si="59"/>
        <v>1.0036639999999999</v>
      </c>
      <c r="R344">
        <f t="shared" si="60"/>
        <v>169.85</v>
      </c>
      <c r="S344" t="str">
        <f t="shared" si="66"/>
        <v>film &amp; video</v>
      </c>
      <c r="T344" t="str">
        <f t="shared" si="61"/>
        <v>documentary</v>
      </c>
      <c r="U344" t="str">
        <f t="shared" si="67"/>
        <v>Greater than 50000</v>
      </c>
      <c r="V344">
        <f t="shared" si="62"/>
        <v>1</v>
      </c>
      <c r="W344">
        <f t="shared" si="63"/>
        <v>0</v>
      </c>
      <c r="X344">
        <f t="shared" si="64"/>
        <v>0</v>
      </c>
      <c r="Y344">
        <f t="shared" si="65"/>
        <v>1</v>
      </c>
    </row>
    <row r="345" spans="1:25" ht="15" customHeight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0">
        <f t="shared" si="57"/>
        <v>41926.73778935185</v>
      </c>
      <c r="J345" s="11">
        <f t="shared" si="58"/>
        <v>41926.73778935185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5">
        <f t="shared" si="59"/>
        <v>1.0202863333333334</v>
      </c>
      <c r="R345">
        <f t="shared" si="60"/>
        <v>58.41</v>
      </c>
      <c r="S345" t="str">
        <f t="shared" si="66"/>
        <v>film &amp; video</v>
      </c>
      <c r="T345" t="str">
        <f t="shared" si="61"/>
        <v>documentary</v>
      </c>
      <c r="U345" t="str">
        <f t="shared" si="67"/>
        <v>30000 to 34999</v>
      </c>
      <c r="V345">
        <f t="shared" si="62"/>
        <v>1</v>
      </c>
      <c r="W345">
        <f t="shared" si="63"/>
        <v>0</v>
      </c>
      <c r="X345">
        <f t="shared" si="64"/>
        <v>0</v>
      </c>
      <c r="Y345">
        <f t="shared" si="65"/>
        <v>1</v>
      </c>
    </row>
    <row r="346" spans="1:25" ht="15" customHeight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0">
        <f t="shared" si="57"/>
        <v>42111.970995370371</v>
      </c>
      <c r="J346" s="11">
        <f t="shared" si="58"/>
        <v>42111.970995370371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5">
        <f t="shared" si="59"/>
        <v>1.0208358208955224</v>
      </c>
      <c r="R346">
        <f t="shared" si="60"/>
        <v>119.99</v>
      </c>
      <c r="S346" t="str">
        <f t="shared" si="66"/>
        <v>film &amp; video</v>
      </c>
      <c r="T346" t="str">
        <f t="shared" si="61"/>
        <v>documentary</v>
      </c>
      <c r="U346" t="str">
        <f t="shared" si="67"/>
        <v>30000 to 34999</v>
      </c>
      <c r="V346">
        <f t="shared" si="62"/>
        <v>1</v>
      </c>
      <c r="W346">
        <f t="shared" si="63"/>
        <v>0</v>
      </c>
      <c r="X346">
        <f t="shared" si="64"/>
        <v>0</v>
      </c>
      <c r="Y346">
        <f t="shared" si="65"/>
        <v>1</v>
      </c>
    </row>
    <row r="347" spans="1:25" ht="15" customHeight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0">
        <f t="shared" si="57"/>
        <v>42114.944328703699</v>
      </c>
      <c r="J347" s="11">
        <f t="shared" si="58"/>
        <v>42114.944328703699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5">
        <f t="shared" si="59"/>
        <v>1.2327586206896552</v>
      </c>
      <c r="R347">
        <f t="shared" si="60"/>
        <v>99.86</v>
      </c>
      <c r="S347" t="str">
        <f t="shared" si="66"/>
        <v>film &amp; video</v>
      </c>
      <c r="T347" t="str">
        <f t="shared" si="61"/>
        <v>documentary</v>
      </c>
      <c r="U347" t="str">
        <f t="shared" si="67"/>
        <v>10000 to 14999</v>
      </c>
      <c r="V347">
        <f t="shared" si="62"/>
        <v>1</v>
      </c>
      <c r="W347">
        <f t="shared" si="63"/>
        <v>0</v>
      </c>
      <c r="X347">
        <f t="shared" si="64"/>
        <v>0</v>
      </c>
      <c r="Y347">
        <f t="shared" si="65"/>
        <v>1</v>
      </c>
    </row>
    <row r="348" spans="1:25" ht="15" customHeight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0">
        <f t="shared" si="57"/>
        <v>42261.500243055561</v>
      </c>
      <c r="J348" s="11">
        <f t="shared" si="58"/>
        <v>42261.500243055561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5">
        <f t="shared" si="59"/>
        <v>1.7028880000000002</v>
      </c>
      <c r="R348">
        <f t="shared" si="60"/>
        <v>90.58</v>
      </c>
      <c r="S348" t="str">
        <f t="shared" si="66"/>
        <v>film &amp; video</v>
      </c>
      <c r="T348" t="str">
        <f t="shared" si="61"/>
        <v>documentary</v>
      </c>
      <c r="U348" t="str">
        <f t="shared" si="67"/>
        <v>10000 to 14999</v>
      </c>
      <c r="V348">
        <f t="shared" si="62"/>
        <v>1</v>
      </c>
      <c r="W348">
        <f t="shared" si="63"/>
        <v>0</v>
      </c>
      <c r="X348">
        <f t="shared" si="64"/>
        <v>0</v>
      </c>
      <c r="Y348">
        <f t="shared" si="65"/>
        <v>1</v>
      </c>
    </row>
    <row r="349" spans="1:25" ht="15" customHeight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0">
        <f t="shared" si="57"/>
        <v>42292.495474537034</v>
      </c>
      <c r="J349" s="11">
        <f t="shared" si="58"/>
        <v>42292.495474537034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5">
        <f t="shared" si="59"/>
        <v>1.1159049999999999</v>
      </c>
      <c r="R349">
        <f t="shared" si="60"/>
        <v>117.77</v>
      </c>
      <c r="S349" t="str">
        <f t="shared" si="66"/>
        <v>film &amp; video</v>
      </c>
      <c r="T349" t="str">
        <f t="shared" si="61"/>
        <v>documentary</v>
      </c>
      <c r="U349" t="str">
        <f t="shared" si="67"/>
        <v>40000 to 44999</v>
      </c>
      <c r="V349">
        <f t="shared" si="62"/>
        <v>1</v>
      </c>
      <c r="W349">
        <f t="shared" si="63"/>
        <v>0</v>
      </c>
      <c r="X349">
        <f t="shared" si="64"/>
        <v>0</v>
      </c>
      <c r="Y349">
        <f t="shared" si="65"/>
        <v>1</v>
      </c>
    </row>
    <row r="350" spans="1:25" ht="15" customHeight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0">
        <f t="shared" si="57"/>
        <v>42207.58699074074</v>
      </c>
      <c r="J350" s="11">
        <f t="shared" si="58"/>
        <v>42207.58699074074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5">
        <f t="shared" si="59"/>
        <v>1.03</v>
      </c>
      <c r="R350">
        <f t="shared" si="60"/>
        <v>86.55</v>
      </c>
      <c r="S350" t="str">
        <f t="shared" si="66"/>
        <v>film &amp; video</v>
      </c>
      <c r="T350" t="str">
        <f t="shared" si="61"/>
        <v>documentary</v>
      </c>
      <c r="U350" t="str">
        <f t="shared" si="67"/>
        <v>10000 to 14999</v>
      </c>
      <c r="V350">
        <f t="shared" si="62"/>
        <v>1</v>
      </c>
      <c r="W350">
        <f t="shared" si="63"/>
        <v>0</v>
      </c>
      <c r="X350">
        <f t="shared" si="64"/>
        <v>0</v>
      </c>
      <c r="Y350">
        <f t="shared" si="65"/>
        <v>1</v>
      </c>
    </row>
    <row r="351" spans="1:25" ht="15" customHeight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0">
        <f t="shared" si="57"/>
        <v>42760.498935185184</v>
      </c>
      <c r="J351" s="11">
        <f t="shared" si="58"/>
        <v>42760.498935185184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5">
        <f t="shared" si="59"/>
        <v>1.0663570159857905</v>
      </c>
      <c r="R351">
        <f t="shared" si="60"/>
        <v>71.900000000000006</v>
      </c>
      <c r="S351" t="str">
        <f t="shared" si="66"/>
        <v>film &amp; video</v>
      </c>
      <c r="T351" t="str">
        <f t="shared" si="61"/>
        <v>documentary</v>
      </c>
      <c r="U351" t="str">
        <f t="shared" si="67"/>
        <v>10000 to 14999</v>
      </c>
      <c r="V351">
        <f t="shared" si="62"/>
        <v>1</v>
      </c>
      <c r="W351">
        <f t="shared" si="63"/>
        <v>0</v>
      </c>
      <c r="X351">
        <f t="shared" si="64"/>
        <v>0</v>
      </c>
      <c r="Y351">
        <f t="shared" si="65"/>
        <v>1</v>
      </c>
    </row>
    <row r="352" spans="1:25" ht="15" customHeight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0">
        <f t="shared" si="57"/>
        <v>42586.066076388888</v>
      </c>
      <c r="J352" s="11">
        <f t="shared" si="58"/>
        <v>42586.066076388888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5">
        <f t="shared" si="59"/>
        <v>1.1476</v>
      </c>
      <c r="R352">
        <f t="shared" si="60"/>
        <v>129.82</v>
      </c>
      <c r="S352" t="str">
        <f t="shared" si="66"/>
        <v>film &amp; video</v>
      </c>
      <c r="T352" t="str">
        <f t="shared" si="61"/>
        <v>documentary</v>
      </c>
      <c r="U352" t="str">
        <f t="shared" si="67"/>
        <v>25000 to 29999</v>
      </c>
      <c r="V352">
        <f t="shared" si="62"/>
        <v>1</v>
      </c>
      <c r="W352">
        <f t="shared" si="63"/>
        <v>0</v>
      </c>
      <c r="X352">
        <f t="shared" si="64"/>
        <v>0</v>
      </c>
      <c r="Y352">
        <f t="shared" si="65"/>
        <v>1</v>
      </c>
    </row>
    <row r="353" spans="1:25" ht="15" customHeight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0">
        <f t="shared" si="57"/>
        <v>42427.964745370366</v>
      </c>
      <c r="J353" s="11">
        <f t="shared" si="58"/>
        <v>42427.964745370366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5">
        <f t="shared" si="59"/>
        <v>1.2734117647058822</v>
      </c>
      <c r="R353">
        <f t="shared" si="60"/>
        <v>44.91</v>
      </c>
      <c r="S353" t="str">
        <f t="shared" si="66"/>
        <v>film &amp; video</v>
      </c>
      <c r="T353" t="str">
        <f t="shared" si="61"/>
        <v>documentary</v>
      </c>
      <c r="U353" t="str">
        <f t="shared" si="67"/>
        <v>30000 to 34999</v>
      </c>
      <c r="V353">
        <f t="shared" si="62"/>
        <v>1</v>
      </c>
      <c r="W353">
        <f t="shared" si="63"/>
        <v>0</v>
      </c>
      <c r="X353">
        <f t="shared" si="64"/>
        <v>0</v>
      </c>
      <c r="Y353">
        <f t="shared" si="65"/>
        <v>1</v>
      </c>
    </row>
    <row r="354" spans="1:25" ht="15" customHeight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0">
        <f t="shared" si="57"/>
        <v>41890.167453703703</v>
      </c>
      <c r="J354" s="11">
        <f t="shared" si="58"/>
        <v>41890.167453703703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59"/>
        <v>1.1656</v>
      </c>
      <c r="R354">
        <f t="shared" si="60"/>
        <v>40.76</v>
      </c>
      <c r="S354" t="str">
        <f t="shared" si="66"/>
        <v>film &amp; video</v>
      </c>
      <c r="T354" t="str">
        <f t="shared" si="61"/>
        <v>documentary</v>
      </c>
      <c r="U354" t="str">
        <f t="shared" si="67"/>
        <v>10000 to 14999</v>
      </c>
      <c r="V354">
        <f t="shared" si="62"/>
        <v>1</v>
      </c>
      <c r="W354">
        <f t="shared" si="63"/>
        <v>0</v>
      </c>
      <c r="X354">
        <f t="shared" si="64"/>
        <v>0</v>
      </c>
      <c r="Y354">
        <f t="shared" si="65"/>
        <v>1</v>
      </c>
    </row>
    <row r="355" spans="1:25" ht="15" customHeight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0">
        <f t="shared" si="57"/>
        <v>42297.791886574079</v>
      </c>
      <c r="J355" s="11">
        <f t="shared" si="58"/>
        <v>42297.791886574079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5">
        <f t="shared" si="59"/>
        <v>1.0861819426615318</v>
      </c>
      <c r="R355">
        <f t="shared" si="60"/>
        <v>103.52</v>
      </c>
      <c r="S355" t="str">
        <f t="shared" si="66"/>
        <v>film &amp; video</v>
      </c>
      <c r="T355" t="str">
        <f t="shared" si="61"/>
        <v>documentary</v>
      </c>
      <c r="U355" t="str">
        <f t="shared" si="67"/>
        <v>Greater than 50000</v>
      </c>
      <c r="V355">
        <f t="shared" si="62"/>
        <v>1</v>
      </c>
      <c r="W355">
        <f t="shared" si="63"/>
        <v>0</v>
      </c>
      <c r="X355">
        <f t="shared" si="64"/>
        <v>0</v>
      </c>
      <c r="Y355">
        <f t="shared" si="65"/>
        <v>1</v>
      </c>
    </row>
    <row r="356" spans="1:25" ht="15" customHeight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0">
        <f t="shared" si="57"/>
        <v>42438.827789351853</v>
      </c>
      <c r="J356" s="11">
        <f t="shared" si="58"/>
        <v>42438.827789351853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5">
        <f t="shared" si="59"/>
        <v>1.0394285714285714</v>
      </c>
      <c r="R356">
        <f t="shared" si="60"/>
        <v>125.45</v>
      </c>
      <c r="S356" t="str">
        <f t="shared" si="66"/>
        <v>film &amp; video</v>
      </c>
      <c r="T356" t="str">
        <f t="shared" si="61"/>
        <v>documentary</v>
      </c>
      <c r="U356" t="str">
        <f t="shared" si="67"/>
        <v>1000 to 4999</v>
      </c>
      <c r="V356">
        <f t="shared" si="62"/>
        <v>1</v>
      </c>
      <c r="W356">
        <f t="shared" si="63"/>
        <v>0</v>
      </c>
      <c r="X356">
        <f t="shared" si="64"/>
        <v>0</v>
      </c>
      <c r="Y356">
        <f t="shared" si="65"/>
        <v>1</v>
      </c>
    </row>
    <row r="357" spans="1:25" ht="15" customHeight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0">
        <f t="shared" si="57"/>
        <v>41943.293912037036</v>
      </c>
      <c r="J357" s="11">
        <f t="shared" si="58"/>
        <v>41943.293912037036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5">
        <f t="shared" si="59"/>
        <v>1.1625714285714286</v>
      </c>
      <c r="R357">
        <f t="shared" si="60"/>
        <v>246.61</v>
      </c>
      <c r="S357" t="str">
        <f t="shared" si="66"/>
        <v>film &amp; video</v>
      </c>
      <c r="T357" t="str">
        <f t="shared" si="61"/>
        <v>documentary</v>
      </c>
      <c r="U357" t="str">
        <f t="shared" si="67"/>
        <v>35000 to 39999</v>
      </c>
      <c r="V357">
        <f t="shared" si="62"/>
        <v>1</v>
      </c>
      <c r="W357">
        <f t="shared" si="63"/>
        <v>0</v>
      </c>
      <c r="X357">
        <f t="shared" si="64"/>
        <v>0</v>
      </c>
      <c r="Y357">
        <f t="shared" si="65"/>
        <v>1</v>
      </c>
    </row>
    <row r="358" spans="1:25" ht="15" customHeight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0">
        <f t="shared" si="57"/>
        <v>42415.803159722222</v>
      </c>
      <c r="J358" s="11">
        <f t="shared" si="58"/>
        <v>42415.803159722222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5">
        <f t="shared" si="59"/>
        <v>1.0269239999999999</v>
      </c>
      <c r="R358">
        <f t="shared" si="60"/>
        <v>79.400000000000006</v>
      </c>
      <c r="S358" t="str">
        <f t="shared" si="66"/>
        <v>film &amp; video</v>
      </c>
      <c r="T358" t="str">
        <f t="shared" si="61"/>
        <v>documentary</v>
      </c>
      <c r="U358" t="str">
        <f t="shared" si="67"/>
        <v>5000 to 9999</v>
      </c>
      <c r="V358">
        <f t="shared" si="62"/>
        <v>1</v>
      </c>
      <c r="W358">
        <f t="shared" si="63"/>
        <v>0</v>
      </c>
      <c r="X358">
        <f t="shared" si="64"/>
        <v>0</v>
      </c>
      <c r="Y358">
        <f t="shared" si="65"/>
        <v>1</v>
      </c>
    </row>
    <row r="359" spans="1:25" ht="15" customHeight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0">
        <f t="shared" si="57"/>
        <v>42078.222187499996</v>
      </c>
      <c r="J359" s="11">
        <f t="shared" si="58"/>
        <v>42078.222187499996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5">
        <f t="shared" si="59"/>
        <v>1.74</v>
      </c>
      <c r="R359">
        <f t="shared" si="60"/>
        <v>86.14</v>
      </c>
      <c r="S359" t="str">
        <f t="shared" si="66"/>
        <v>film &amp; video</v>
      </c>
      <c r="T359" t="str">
        <f t="shared" si="61"/>
        <v>documentary</v>
      </c>
      <c r="U359" t="str">
        <f t="shared" si="67"/>
        <v>15000 to 19999</v>
      </c>
      <c r="V359">
        <f t="shared" si="62"/>
        <v>1</v>
      </c>
      <c r="W359">
        <f t="shared" si="63"/>
        <v>0</v>
      </c>
      <c r="X359">
        <f t="shared" si="64"/>
        <v>0</v>
      </c>
      <c r="Y359">
        <f t="shared" si="65"/>
        <v>1</v>
      </c>
    </row>
    <row r="360" spans="1:25" ht="15" customHeight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0">
        <f t="shared" si="57"/>
        <v>42507.860196759255</v>
      </c>
      <c r="J360" s="11">
        <f t="shared" si="58"/>
        <v>42507.860196759255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5">
        <f t="shared" si="59"/>
        <v>1.03088</v>
      </c>
      <c r="R360">
        <f t="shared" si="60"/>
        <v>193.05</v>
      </c>
      <c r="S360" t="str">
        <f t="shared" si="66"/>
        <v>film &amp; video</v>
      </c>
      <c r="T360" t="str">
        <f t="shared" si="61"/>
        <v>documentary</v>
      </c>
      <c r="U360" t="str">
        <f t="shared" si="67"/>
        <v>Greater than 50000</v>
      </c>
      <c r="V360">
        <f t="shared" si="62"/>
        <v>1</v>
      </c>
      <c r="W360">
        <f t="shared" si="63"/>
        <v>0</v>
      </c>
      <c r="X360">
        <f t="shared" si="64"/>
        <v>0</v>
      </c>
      <c r="Y360">
        <f t="shared" si="65"/>
        <v>1</v>
      </c>
    </row>
    <row r="361" spans="1:25" ht="15" customHeight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0">
        <f t="shared" si="57"/>
        <v>41935.070486111108</v>
      </c>
      <c r="J361" s="11">
        <f t="shared" si="58"/>
        <v>41935.070486111108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5">
        <f t="shared" si="59"/>
        <v>1.0485537190082646</v>
      </c>
      <c r="R361">
        <f t="shared" si="60"/>
        <v>84.02</v>
      </c>
      <c r="S361" t="str">
        <f t="shared" si="66"/>
        <v>film &amp; video</v>
      </c>
      <c r="T361" t="str">
        <f t="shared" si="61"/>
        <v>documentary</v>
      </c>
      <c r="U361" t="str">
        <f t="shared" si="67"/>
        <v>20000 to 24999</v>
      </c>
      <c r="V361">
        <f t="shared" si="62"/>
        <v>1</v>
      </c>
      <c r="W361">
        <f t="shared" si="63"/>
        <v>0</v>
      </c>
      <c r="X361">
        <f t="shared" si="64"/>
        <v>0</v>
      </c>
      <c r="Y361">
        <f t="shared" si="65"/>
        <v>1</v>
      </c>
    </row>
    <row r="362" spans="1:25" ht="15" customHeight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0">
        <f t="shared" si="57"/>
        <v>42163.897916666669</v>
      </c>
      <c r="J362" s="11">
        <f t="shared" si="58"/>
        <v>42163.897916666669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5">
        <f t="shared" si="59"/>
        <v>1.0137499999999999</v>
      </c>
      <c r="R362">
        <f t="shared" si="60"/>
        <v>139.83000000000001</v>
      </c>
      <c r="S362" t="str">
        <f t="shared" si="66"/>
        <v>film &amp; video</v>
      </c>
      <c r="T362" t="str">
        <f t="shared" si="61"/>
        <v>documentary</v>
      </c>
      <c r="U362" t="str">
        <f t="shared" si="67"/>
        <v>10000 to 14999</v>
      </c>
      <c r="V362">
        <f t="shared" si="62"/>
        <v>1</v>
      </c>
      <c r="W362">
        <f t="shared" si="63"/>
        <v>0</v>
      </c>
      <c r="X362">
        <f t="shared" si="64"/>
        <v>0</v>
      </c>
      <c r="Y362">
        <f t="shared" si="65"/>
        <v>1</v>
      </c>
    </row>
    <row r="363" spans="1:25" ht="15" customHeight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0">
        <f t="shared" si="57"/>
        <v>41936.001226851848</v>
      </c>
      <c r="J363" s="11">
        <f t="shared" si="58"/>
        <v>41936.001226851848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5">
        <f t="shared" si="59"/>
        <v>1.1107699999999998</v>
      </c>
      <c r="R363">
        <f t="shared" si="60"/>
        <v>109.82</v>
      </c>
      <c r="S363" t="str">
        <f t="shared" si="66"/>
        <v>film &amp; video</v>
      </c>
      <c r="T363" t="str">
        <f t="shared" si="61"/>
        <v>documentary</v>
      </c>
      <c r="U363" t="str">
        <f t="shared" si="67"/>
        <v>35000 to 39999</v>
      </c>
      <c r="V363">
        <f t="shared" si="62"/>
        <v>1</v>
      </c>
      <c r="W363">
        <f t="shared" si="63"/>
        <v>0</v>
      </c>
      <c r="X363">
        <f t="shared" si="64"/>
        <v>0</v>
      </c>
      <c r="Y363">
        <f t="shared" si="65"/>
        <v>1</v>
      </c>
    </row>
    <row r="364" spans="1:25" ht="15" customHeight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0">
        <f t="shared" si="57"/>
        <v>41837.210543981484</v>
      </c>
      <c r="J364" s="11">
        <f t="shared" si="58"/>
        <v>41837.210543981484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5">
        <f t="shared" si="59"/>
        <v>1.2415933781686497</v>
      </c>
      <c r="R364">
        <f t="shared" si="60"/>
        <v>139.53</v>
      </c>
      <c r="S364" t="str">
        <f t="shared" si="66"/>
        <v>film &amp; video</v>
      </c>
      <c r="T364" t="str">
        <f t="shared" si="61"/>
        <v>documentary</v>
      </c>
      <c r="U364" t="str">
        <f t="shared" si="67"/>
        <v>5000 to 9999</v>
      </c>
      <c r="V364">
        <f t="shared" si="62"/>
        <v>1</v>
      </c>
      <c r="W364">
        <f t="shared" si="63"/>
        <v>0</v>
      </c>
      <c r="X364">
        <f t="shared" si="64"/>
        <v>0</v>
      </c>
      <c r="Y364">
        <f t="shared" si="65"/>
        <v>1</v>
      </c>
    </row>
    <row r="365" spans="1:25" ht="15" customHeight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0">
        <f t="shared" si="57"/>
        <v>40255.744629629626</v>
      </c>
      <c r="J365" s="11">
        <f t="shared" si="58"/>
        <v>40255.744629629626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5">
        <f t="shared" si="59"/>
        <v>1.0133333333333334</v>
      </c>
      <c r="R365">
        <f t="shared" si="60"/>
        <v>347.85</v>
      </c>
      <c r="S365" t="str">
        <f t="shared" si="66"/>
        <v>film &amp; video</v>
      </c>
      <c r="T365" t="str">
        <f t="shared" si="61"/>
        <v>documentary</v>
      </c>
      <c r="U365" t="str">
        <f t="shared" si="67"/>
        <v>5000 to 9999</v>
      </c>
      <c r="V365">
        <f t="shared" si="62"/>
        <v>1</v>
      </c>
      <c r="W365">
        <f t="shared" si="63"/>
        <v>0</v>
      </c>
      <c r="X365">
        <f t="shared" si="64"/>
        <v>0</v>
      </c>
      <c r="Y365">
        <f t="shared" si="65"/>
        <v>1</v>
      </c>
    </row>
    <row r="366" spans="1:25" ht="15" customHeight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0">
        <f t="shared" si="57"/>
        <v>41780.859629629631</v>
      </c>
      <c r="J366" s="11">
        <f t="shared" si="58"/>
        <v>41780.859629629631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5">
        <f t="shared" si="59"/>
        <v>1.1016142857142857</v>
      </c>
      <c r="R366">
        <f t="shared" si="60"/>
        <v>68.239999999999995</v>
      </c>
      <c r="S366" t="str">
        <f t="shared" si="66"/>
        <v>film &amp; video</v>
      </c>
      <c r="T366" t="str">
        <f t="shared" si="61"/>
        <v>documentary</v>
      </c>
      <c r="U366" t="str">
        <f t="shared" si="67"/>
        <v>5000 to 9999</v>
      </c>
      <c r="V366">
        <f t="shared" si="62"/>
        <v>1</v>
      </c>
      <c r="W366">
        <f t="shared" si="63"/>
        <v>0</v>
      </c>
      <c r="X366">
        <f t="shared" si="64"/>
        <v>0</v>
      </c>
      <c r="Y366">
        <f t="shared" si="65"/>
        <v>1</v>
      </c>
    </row>
    <row r="367" spans="1:25" ht="15" customHeight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0">
        <f t="shared" si="57"/>
        <v>41668.606469907405</v>
      </c>
      <c r="J367" s="11">
        <f t="shared" si="58"/>
        <v>41668.606469907405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5">
        <f t="shared" si="59"/>
        <v>1.0397333333333334</v>
      </c>
      <c r="R367">
        <f t="shared" si="60"/>
        <v>239.94</v>
      </c>
      <c r="S367" t="str">
        <f t="shared" si="66"/>
        <v>film &amp; video</v>
      </c>
      <c r="T367" t="str">
        <f t="shared" si="61"/>
        <v>documentary</v>
      </c>
      <c r="U367" t="str">
        <f t="shared" si="67"/>
        <v>15000 to 19999</v>
      </c>
      <c r="V367">
        <f t="shared" si="62"/>
        <v>1</v>
      </c>
      <c r="W367">
        <f t="shared" si="63"/>
        <v>0</v>
      </c>
      <c r="X367">
        <f t="shared" si="64"/>
        <v>0</v>
      </c>
      <c r="Y367">
        <f t="shared" si="65"/>
        <v>1</v>
      </c>
    </row>
    <row r="368" spans="1:25" ht="15" customHeight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0">
        <f t="shared" si="57"/>
        <v>41019.793032407404</v>
      </c>
      <c r="J368" s="11">
        <f t="shared" si="58"/>
        <v>41019.793032407404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5">
        <f t="shared" si="59"/>
        <v>1.013157894736842</v>
      </c>
      <c r="R368">
        <f t="shared" si="60"/>
        <v>287.31</v>
      </c>
      <c r="S368" t="str">
        <f t="shared" si="66"/>
        <v>film &amp; video</v>
      </c>
      <c r="T368" t="str">
        <f t="shared" si="61"/>
        <v>documentary</v>
      </c>
      <c r="U368" t="str">
        <f t="shared" si="67"/>
        <v>35000 to 39999</v>
      </c>
      <c r="V368">
        <f t="shared" si="62"/>
        <v>1</v>
      </c>
      <c r="W368">
        <f t="shared" si="63"/>
        <v>0</v>
      </c>
      <c r="X368">
        <f t="shared" si="64"/>
        <v>0</v>
      </c>
      <c r="Y368">
        <f t="shared" si="65"/>
        <v>1</v>
      </c>
    </row>
    <row r="369" spans="1:25" ht="15" customHeight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0">
        <f t="shared" si="57"/>
        <v>41355.577291666668</v>
      </c>
      <c r="J369" s="11">
        <f t="shared" si="58"/>
        <v>41355.577291666668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5">
        <f t="shared" si="59"/>
        <v>1.033501</v>
      </c>
      <c r="R369">
        <f t="shared" si="60"/>
        <v>86.85</v>
      </c>
      <c r="S369" t="str">
        <f t="shared" si="66"/>
        <v>film &amp; video</v>
      </c>
      <c r="T369" t="str">
        <f t="shared" si="61"/>
        <v>documentary</v>
      </c>
      <c r="U369" t="str">
        <f t="shared" si="67"/>
        <v>10000 to 14999</v>
      </c>
      <c r="V369">
        <f t="shared" si="62"/>
        <v>1</v>
      </c>
      <c r="W369">
        <f t="shared" si="63"/>
        <v>0</v>
      </c>
      <c r="X369">
        <f t="shared" si="64"/>
        <v>0</v>
      </c>
      <c r="Y369">
        <f t="shared" si="65"/>
        <v>1</v>
      </c>
    </row>
    <row r="370" spans="1:25" ht="15" customHeight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0">
        <f t="shared" si="57"/>
        <v>42043.605578703704</v>
      </c>
      <c r="J370" s="11">
        <f t="shared" si="58"/>
        <v>42043.605578703704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5">
        <f t="shared" si="59"/>
        <v>1.04112</v>
      </c>
      <c r="R370">
        <f t="shared" si="60"/>
        <v>81.849999999999994</v>
      </c>
      <c r="S370" t="str">
        <f t="shared" si="66"/>
        <v>film &amp; video</v>
      </c>
      <c r="T370" t="str">
        <f t="shared" si="61"/>
        <v>documentary</v>
      </c>
      <c r="U370" t="str">
        <f t="shared" si="67"/>
        <v>10000 to 14999</v>
      </c>
      <c r="V370">
        <f t="shared" si="62"/>
        <v>1</v>
      </c>
      <c r="W370">
        <f t="shared" si="63"/>
        <v>0</v>
      </c>
      <c r="X370">
        <f t="shared" si="64"/>
        <v>0</v>
      </c>
      <c r="Y370">
        <f t="shared" si="65"/>
        <v>1</v>
      </c>
    </row>
    <row r="371" spans="1:25" ht="15" customHeight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0">
        <f t="shared" si="57"/>
        <v>40893.551724537036</v>
      </c>
      <c r="J371" s="11">
        <f t="shared" si="58"/>
        <v>40893.551724537036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5">
        <f t="shared" si="59"/>
        <v>1.1015569230769231</v>
      </c>
      <c r="R371">
        <f t="shared" si="60"/>
        <v>42.87</v>
      </c>
      <c r="S371" t="str">
        <f t="shared" si="66"/>
        <v>film &amp; video</v>
      </c>
      <c r="T371" t="str">
        <f t="shared" si="61"/>
        <v>documentary</v>
      </c>
      <c r="U371" t="str">
        <f t="shared" si="67"/>
        <v>5000 to 9999</v>
      </c>
      <c r="V371">
        <f t="shared" si="62"/>
        <v>1</v>
      </c>
      <c r="W371">
        <f t="shared" si="63"/>
        <v>0</v>
      </c>
      <c r="X371">
        <f t="shared" si="64"/>
        <v>0</v>
      </c>
      <c r="Y371">
        <f t="shared" si="65"/>
        <v>1</v>
      </c>
    </row>
    <row r="372" spans="1:25" ht="15" customHeight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0">
        <f t="shared" si="57"/>
        <v>42711.795138888891</v>
      </c>
      <c r="J372" s="11">
        <f t="shared" si="58"/>
        <v>42711.795138888891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5">
        <f t="shared" si="59"/>
        <v>1.2202</v>
      </c>
      <c r="R372">
        <f t="shared" si="60"/>
        <v>709.42</v>
      </c>
      <c r="S372" t="str">
        <f t="shared" si="66"/>
        <v>film &amp; video</v>
      </c>
      <c r="T372" t="str">
        <f t="shared" si="61"/>
        <v>documentary</v>
      </c>
      <c r="U372" t="str">
        <f t="shared" si="67"/>
        <v>25000 to 29999</v>
      </c>
      <c r="V372">
        <f t="shared" si="62"/>
        <v>1</v>
      </c>
      <c r="W372">
        <f t="shared" si="63"/>
        <v>0</v>
      </c>
      <c r="X372">
        <f t="shared" si="64"/>
        <v>0</v>
      </c>
      <c r="Y372">
        <f t="shared" si="65"/>
        <v>1</v>
      </c>
    </row>
    <row r="373" spans="1:25" ht="15" customHeight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0">
        <f t="shared" si="57"/>
        <v>41261.767812500002</v>
      </c>
      <c r="J373" s="11">
        <f t="shared" si="58"/>
        <v>41261.767812500002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5">
        <f t="shared" si="59"/>
        <v>1.1416866666666667</v>
      </c>
      <c r="R373">
        <f t="shared" si="60"/>
        <v>161.26</v>
      </c>
      <c r="S373" t="str">
        <f t="shared" si="66"/>
        <v>film &amp; video</v>
      </c>
      <c r="T373" t="str">
        <f t="shared" si="61"/>
        <v>documentary</v>
      </c>
      <c r="U373" t="str">
        <f t="shared" si="67"/>
        <v>Greater than 50000</v>
      </c>
      <c r="V373">
        <f t="shared" si="62"/>
        <v>1</v>
      </c>
      <c r="W373">
        <f t="shared" si="63"/>
        <v>0</v>
      </c>
      <c r="X373">
        <f t="shared" si="64"/>
        <v>0</v>
      </c>
      <c r="Y373">
        <f t="shared" si="65"/>
        <v>1</v>
      </c>
    </row>
    <row r="374" spans="1:25" ht="15" customHeight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0">
        <f t="shared" si="57"/>
        <v>42425.576898148152</v>
      </c>
      <c r="J374" s="11">
        <f t="shared" si="58"/>
        <v>42425.576898148152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5">
        <f t="shared" si="59"/>
        <v>1.2533333333333334</v>
      </c>
      <c r="R374">
        <f t="shared" si="60"/>
        <v>41.78</v>
      </c>
      <c r="S374" t="str">
        <f t="shared" si="66"/>
        <v>film &amp; video</v>
      </c>
      <c r="T374" t="str">
        <f t="shared" si="61"/>
        <v>documentary</v>
      </c>
      <c r="U374" t="str">
        <f t="shared" si="67"/>
        <v>Less than 1000</v>
      </c>
      <c r="V374">
        <f t="shared" si="62"/>
        <v>1</v>
      </c>
      <c r="W374">
        <f t="shared" si="63"/>
        <v>0</v>
      </c>
      <c r="X374">
        <f t="shared" si="64"/>
        <v>0</v>
      </c>
      <c r="Y374">
        <f t="shared" si="65"/>
        <v>1</v>
      </c>
    </row>
    <row r="375" spans="1:25" ht="15" customHeight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0">
        <f t="shared" si="57"/>
        <v>41078.91201388889</v>
      </c>
      <c r="J375" s="11">
        <f t="shared" si="58"/>
        <v>41078.91201388889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5">
        <f t="shared" si="59"/>
        <v>1.0666666666666667</v>
      </c>
      <c r="R375">
        <f t="shared" si="60"/>
        <v>89.89</v>
      </c>
      <c r="S375" t="str">
        <f t="shared" si="66"/>
        <v>film &amp; video</v>
      </c>
      <c r="T375" t="str">
        <f t="shared" si="61"/>
        <v>documentary</v>
      </c>
      <c r="U375" t="str">
        <f t="shared" si="67"/>
        <v>5000 to 9999</v>
      </c>
      <c r="V375">
        <f t="shared" si="62"/>
        <v>1</v>
      </c>
      <c r="W375">
        <f t="shared" si="63"/>
        <v>0</v>
      </c>
      <c r="X375">
        <f t="shared" si="64"/>
        <v>0</v>
      </c>
      <c r="Y375">
        <f t="shared" si="65"/>
        <v>1</v>
      </c>
    </row>
    <row r="376" spans="1:25" ht="15" customHeight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0">
        <f t="shared" si="57"/>
        <v>40757.889247685183</v>
      </c>
      <c r="J376" s="11">
        <f t="shared" si="58"/>
        <v>40757.889247685183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5">
        <f t="shared" si="59"/>
        <v>1.3065</v>
      </c>
      <c r="R376">
        <f t="shared" si="60"/>
        <v>45.05</v>
      </c>
      <c r="S376" t="str">
        <f t="shared" si="66"/>
        <v>film &amp; video</v>
      </c>
      <c r="T376" t="str">
        <f t="shared" si="61"/>
        <v>documentary</v>
      </c>
      <c r="U376" t="str">
        <f t="shared" si="67"/>
        <v>5000 to 9999</v>
      </c>
      <c r="V376">
        <f t="shared" si="62"/>
        <v>1</v>
      </c>
      <c r="W376">
        <f t="shared" si="63"/>
        <v>0</v>
      </c>
      <c r="X376">
        <f t="shared" si="64"/>
        <v>0</v>
      </c>
      <c r="Y376">
        <f t="shared" si="65"/>
        <v>1</v>
      </c>
    </row>
    <row r="377" spans="1:25" ht="15" customHeight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0">
        <f t="shared" si="57"/>
        <v>41657.985081018516</v>
      </c>
      <c r="J377" s="11">
        <f t="shared" si="58"/>
        <v>41657.985081018516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5">
        <f t="shared" si="59"/>
        <v>1.2</v>
      </c>
      <c r="R377">
        <f t="shared" si="60"/>
        <v>42.86</v>
      </c>
      <c r="S377" t="str">
        <f t="shared" si="66"/>
        <v>film &amp; video</v>
      </c>
      <c r="T377" t="str">
        <f t="shared" si="61"/>
        <v>documentary</v>
      </c>
      <c r="U377" t="str">
        <f t="shared" si="67"/>
        <v>Less than 1000</v>
      </c>
      <c r="V377">
        <f t="shared" si="62"/>
        <v>1</v>
      </c>
      <c r="W377">
        <f t="shared" si="63"/>
        <v>0</v>
      </c>
      <c r="X377">
        <f t="shared" si="64"/>
        <v>0</v>
      </c>
      <c r="Y377">
        <f t="shared" si="65"/>
        <v>1</v>
      </c>
    </row>
    <row r="378" spans="1:25" ht="15" customHeight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0">
        <f t="shared" si="57"/>
        <v>42576.452731481477</v>
      </c>
      <c r="J378" s="11">
        <f t="shared" si="58"/>
        <v>42576.452731481477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5">
        <f t="shared" si="59"/>
        <v>1.0595918367346939</v>
      </c>
      <c r="R378">
        <f t="shared" si="60"/>
        <v>54.08</v>
      </c>
      <c r="S378" t="str">
        <f t="shared" si="66"/>
        <v>film &amp; video</v>
      </c>
      <c r="T378" t="str">
        <f t="shared" si="61"/>
        <v>documentary</v>
      </c>
      <c r="U378" t="str">
        <f t="shared" si="67"/>
        <v>1000 to 4999</v>
      </c>
      <c r="V378">
        <f t="shared" si="62"/>
        <v>1</v>
      </c>
      <c r="W378">
        <f t="shared" si="63"/>
        <v>0</v>
      </c>
      <c r="X378">
        <f t="shared" si="64"/>
        <v>0</v>
      </c>
      <c r="Y378">
        <f t="shared" si="65"/>
        <v>1</v>
      </c>
    </row>
    <row r="379" spans="1:25" ht="15" customHeight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0">
        <f t="shared" si="57"/>
        <v>42292.250787037032</v>
      </c>
      <c r="J379" s="11">
        <f t="shared" si="58"/>
        <v>42292.250787037032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5">
        <f t="shared" si="59"/>
        <v>1.1439999999999999</v>
      </c>
      <c r="R379">
        <f t="shared" si="60"/>
        <v>103.22</v>
      </c>
      <c r="S379" t="str">
        <f t="shared" si="66"/>
        <v>film &amp; video</v>
      </c>
      <c r="T379" t="str">
        <f t="shared" si="61"/>
        <v>documentary</v>
      </c>
      <c r="U379" t="str">
        <f t="shared" si="67"/>
        <v>10000 to 14999</v>
      </c>
      <c r="V379">
        <f t="shared" si="62"/>
        <v>1</v>
      </c>
      <c r="W379">
        <f t="shared" si="63"/>
        <v>0</v>
      </c>
      <c r="X379">
        <f t="shared" si="64"/>
        <v>0</v>
      </c>
      <c r="Y379">
        <f t="shared" si="65"/>
        <v>1</v>
      </c>
    </row>
    <row r="380" spans="1:25" ht="15" customHeight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0">
        <f t="shared" si="57"/>
        <v>42370.571851851855</v>
      </c>
      <c r="J380" s="11">
        <f t="shared" si="58"/>
        <v>42370.571851851855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5">
        <f t="shared" si="59"/>
        <v>1.1176666666666666</v>
      </c>
      <c r="R380">
        <f t="shared" si="60"/>
        <v>40.4</v>
      </c>
      <c r="S380" t="str">
        <f t="shared" si="66"/>
        <v>film &amp; video</v>
      </c>
      <c r="T380" t="str">
        <f t="shared" si="61"/>
        <v>documentary</v>
      </c>
      <c r="U380" t="str">
        <f t="shared" si="67"/>
        <v>1000 to 4999</v>
      </c>
      <c r="V380">
        <f t="shared" si="62"/>
        <v>1</v>
      </c>
      <c r="W380">
        <f t="shared" si="63"/>
        <v>0</v>
      </c>
      <c r="X380">
        <f t="shared" si="64"/>
        <v>0</v>
      </c>
      <c r="Y380">
        <f t="shared" si="65"/>
        <v>1</v>
      </c>
    </row>
    <row r="381" spans="1:25" ht="15" customHeight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0">
        <f t="shared" si="57"/>
        <v>40987.688333333332</v>
      </c>
      <c r="J381" s="11">
        <f t="shared" si="58"/>
        <v>40987.688333333332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5">
        <f t="shared" si="59"/>
        <v>1.1608000000000001</v>
      </c>
      <c r="R381">
        <f t="shared" si="60"/>
        <v>116.86</v>
      </c>
      <c r="S381" t="str">
        <f t="shared" si="66"/>
        <v>film &amp; video</v>
      </c>
      <c r="T381" t="str">
        <f t="shared" si="61"/>
        <v>documentary</v>
      </c>
      <c r="U381" t="str">
        <f t="shared" si="67"/>
        <v>15000 to 19999</v>
      </c>
      <c r="V381">
        <f t="shared" si="62"/>
        <v>1</v>
      </c>
      <c r="W381">
        <f t="shared" si="63"/>
        <v>0</v>
      </c>
      <c r="X381">
        <f t="shared" si="64"/>
        <v>0</v>
      </c>
      <c r="Y381">
        <f t="shared" si="65"/>
        <v>1</v>
      </c>
    </row>
    <row r="382" spans="1:25" ht="15" customHeight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0">
        <f t="shared" si="57"/>
        <v>42367.719814814816</v>
      </c>
      <c r="J382" s="11">
        <f t="shared" si="58"/>
        <v>42367.719814814816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5">
        <f t="shared" si="59"/>
        <v>1.415</v>
      </c>
      <c r="R382">
        <f t="shared" si="60"/>
        <v>115.51</v>
      </c>
      <c r="S382" t="str">
        <f t="shared" si="66"/>
        <v>film &amp; video</v>
      </c>
      <c r="T382" t="str">
        <f t="shared" si="61"/>
        <v>documentary</v>
      </c>
      <c r="U382" t="str">
        <f t="shared" si="67"/>
        <v>1000 to 4999</v>
      </c>
      <c r="V382">
        <f t="shared" si="62"/>
        <v>1</v>
      </c>
      <c r="W382">
        <f t="shared" si="63"/>
        <v>0</v>
      </c>
      <c r="X382">
        <f t="shared" si="64"/>
        <v>0</v>
      </c>
      <c r="Y382">
        <f t="shared" si="65"/>
        <v>1</v>
      </c>
    </row>
    <row r="383" spans="1:25" ht="15" customHeight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0">
        <f t="shared" si="57"/>
        <v>41085.698113425926</v>
      </c>
      <c r="J383" s="11">
        <f t="shared" si="58"/>
        <v>41085.698113425926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5">
        <f t="shared" si="59"/>
        <v>1.0472999999999999</v>
      </c>
      <c r="R383">
        <f t="shared" si="60"/>
        <v>104.31</v>
      </c>
      <c r="S383" t="str">
        <f t="shared" si="66"/>
        <v>film &amp; video</v>
      </c>
      <c r="T383" t="str">
        <f t="shared" si="61"/>
        <v>documentary</v>
      </c>
      <c r="U383" t="str">
        <f t="shared" si="67"/>
        <v>25000 to 29999</v>
      </c>
      <c r="V383">
        <f t="shared" si="62"/>
        <v>1</v>
      </c>
      <c r="W383">
        <f t="shared" si="63"/>
        <v>0</v>
      </c>
      <c r="X383">
        <f t="shared" si="64"/>
        <v>0</v>
      </c>
      <c r="Y383">
        <f t="shared" si="65"/>
        <v>1</v>
      </c>
    </row>
    <row r="384" spans="1:25" ht="15" customHeight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0">
        <f t="shared" si="57"/>
        <v>41144.709490740745</v>
      </c>
      <c r="J384" s="11">
        <f t="shared" si="58"/>
        <v>41144.709490740745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5">
        <f t="shared" si="59"/>
        <v>2.5583333333333331</v>
      </c>
      <c r="R384">
        <f t="shared" si="60"/>
        <v>69.77</v>
      </c>
      <c r="S384" t="str">
        <f t="shared" si="66"/>
        <v>film &amp; video</v>
      </c>
      <c r="T384" t="str">
        <f t="shared" si="61"/>
        <v>documentary</v>
      </c>
      <c r="U384" t="str">
        <f t="shared" si="67"/>
        <v>Less than 1000</v>
      </c>
      <c r="V384">
        <f t="shared" si="62"/>
        <v>1</v>
      </c>
      <c r="W384">
        <f t="shared" si="63"/>
        <v>0</v>
      </c>
      <c r="X384">
        <f t="shared" si="64"/>
        <v>0</v>
      </c>
      <c r="Y384">
        <f t="shared" si="65"/>
        <v>1</v>
      </c>
    </row>
    <row r="385" spans="1:25" ht="15" customHeight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0">
        <f t="shared" si="57"/>
        <v>41755.117581018516</v>
      </c>
      <c r="J385" s="11">
        <f t="shared" si="58"/>
        <v>41755.117581018516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5">
        <f t="shared" si="59"/>
        <v>2.0670670670670672</v>
      </c>
      <c r="R385">
        <f t="shared" si="60"/>
        <v>43.02</v>
      </c>
      <c r="S385" t="str">
        <f t="shared" si="66"/>
        <v>film &amp; video</v>
      </c>
      <c r="T385" t="str">
        <f t="shared" si="61"/>
        <v>documentary</v>
      </c>
      <c r="U385" t="str">
        <f t="shared" si="67"/>
        <v>Less than 1000</v>
      </c>
      <c r="V385">
        <f t="shared" si="62"/>
        <v>1</v>
      </c>
      <c r="W385">
        <f t="shared" si="63"/>
        <v>0</v>
      </c>
      <c r="X385">
        <f t="shared" si="64"/>
        <v>0</v>
      </c>
      <c r="Y385">
        <f t="shared" si="65"/>
        <v>1</v>
      </c>
    </row>
    <row r="386" spans="1:25" ht="15" customHeight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0">
        <f t="shared" si="57"/>
        <v>41980.781793981485</v>
      </c>
      <c r="J386" s="11">
        <f t="shared" si="58"/>
        <v>41980.781793981485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5">
        <f t="shared" si="59"/>
        <v>1.1210500000000001</v>
      </c>
      <c r="R386">
        <f t="shared" si="60"/>
        <v>58.54</v>
      </c>
      <c r="S386" t="str">
        <f t="shared" si="66"/>
        <v>film &amp; video</v>
      </c>
      <c r="T386" t="str">
        <f t="shared" si="61"/>
        <v>documentary</v>
      </c>
      <c r="U386" t="str">
        <f t="shared" si="67"/>
        <v>20000 to 24999</v>
      </c>
      <c r="V386">
        <f t="shared" si="62"/>
        <v>1</v>
      </c>
      <c r="W386">
        <f t="shared" si="63"/>
        <v>0</v>
      </c>
      <c r="X386">
        <f t="shared" si="64"/>
        <v>0</v>
      </c>
      <c r="Y386">
        <f t="shared" si="65"/>
        <v>1</v>
      </c>
    </row>
    <row r="387" spans="1:25" ht="15" customHeight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0">
        <f t="shared" ref="I387:I450" si="68">(((L387/60)/60)/24)+DATE(1970,1,1)</f>
        <v>41934.584502314814</v>
      </c>
      <c r="J387" s="11">
        <f t="shared" ref="J387:J450" si="69">(((L387/60)/60)/24)+DATE(1970,1,1)</f>
        <v>41934.584502314814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70">E387/D387</f>
        <v>1.05982</v>
      </c>
      <c r="R387">
        <f t="shared" ref="R387:R450" si="71">ROUND(E387/N387,2)</f>
        <v>111.8</v>
      </c>
      <c r="S387" t="str">
        <f t="shared" si="66"/>
        <v>film &amp; video</v>
      </c>
      <c r="T387" t="str">
        <f t="shared" ref="T387:T450" si="72">MID(P387,FIND("/",P387,1)+1,LEN(P387))</f>
        <v>documentary</v>
      </c>
      <c r="U387" t="str">
        <f t="shared" si="67"/>
        <v>25000 to 29999</v>
      </c>
      <c r="V387">
        <f t="shared" ref="V387:V450" si="73">COUNTIF(F387,"successful")</f>
        <v>1</v>
      </c>
      <c r="W387">
        <f t="shared" ref="W387:W450" si="74">COUNTIF(F387,"Failed")</f>
        <v>0</v>
      </c>
      <c r="X387">
        <f t="shared" ref="X387:X450" si="75">COUNTIF(F387,"Canceled")</f>
        <v>0</v>
      </c>
      <c r="Y387">
        <f t="shared" ref="Y387:Y450" si="76">COUNTIF(F387,"Successful")+ COUNTIF(F387,"Failed") + COUNTIF(F387,"Canceled")</f>
        <v>1</v>
      </c>
    </row>
    <row r="388" spans="1:25" ht="15" customHeight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0">
        <f t="shared" si="68"/>
        <v>42211.951284722221</v>
      </c>
      <c r="J388" s="11">
        <f t="shared" si="69"/>
        <v>42211.951284722221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5">
        <f t="shared" si="70"/>
        <v>1.0016666666666667</v>
      </c>
      <c r="R388">
        <f t="shared" si="71"/>
        <v>46.23</v>
      </c>
      <c r="S388" t="str">
        <f t="shared" ref="S388:S451" si="77">LEFT(P388,FIND("/",P388,1)-1)</f>
        <v>film &amp; video</v>
      </c>
      <c r="T388" t="str">
        <f t="shared" si="72"/>
        <v>documentary</v>
      </c>
      <c r="U388" t="str">
        <f t="shared" ref="U388:U451" si="78">IF(D388&lt;1000,"Less than 1000",
IF(D388&lt;5000,"1000 to 4999",
IF(D388 &lt; 10000,"5000 to 9999",
IF(D388&lt;15000,"10000 to 14999",
IF(D388&lt;20000,"15000 to 19999",
IF(D388&lt;25000,"20000 to 24999",
IF(D388&lt;30000,"25000 to 29999",
IF(D388&lt;35000,"30000 to 34999",
IF(D388&lt;40000,"35000 to 39999",
IF(D388&lt;45000,"40000 to 44999",IF(D388&lt;50000,"45000 to 49999","Greater than 50000")))))))))))</f>
        <v>Less than 1000</v>
      </c>
      <c r="V388">
        <f t="shared" si="73"/>
        <v>1</v>
      </c>
      <c r="W388">
        <f t="shared" si="74"/>
        <v>0</v>
      </c>
      <c r="X388">
        <f t="shared" si="75"/>
        <v>0</v>
      </c>
      <c r="Y388">
        <f t="shared" si="76"/>
        <v>1</v>
      </c>
    </row>
    <row r="389" spans="1:25" ht="15" customHeight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0">
        <f t="shared" si="68"/>
        <v>42200.67659722222</v>
      </c>
      <c r="J389" s="11">
        <f t="shared" si="69"/>
        <v>42200.67659722222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5">
        <f t="shared" si="70"/>
        <v>2.1398947368421051</v>
      </c>
      <c r="R389">
        <f t="shared" si="71"/>
        <v>144.69</v>
      </c>
      <c r="S389" t="str">
        <f t="shared" si="77"/>
        <v>film &amp; video</v>
      </c>
      <c r="T389" t="str">
        <f t="shared" si="72"/>
        <v>documentary</v>
      </c>
      <c r="U389" t="str">
        <f t="shared" si="78"/>
        <v>35000 to 39999</v>
      </c>
      <c r="V389">
        <f t="shared" si="73"/>
        <v>1</v>
      </c>
      <c r="W389">
        <f t="shared" si="74"/>
        <v>0</v>
      </c>
      <c r="X389">
        <f t="shared" si="75"/>
        <v>0</v>
      </c>
      <c r="Y389">
        <f t="shared" si="76"/>
        <v>1</v>
      </c>
    </row>
    <row r="390" spans="1:25" ht="15" customHeight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0">
        <f t="shared" si="68"/>
        <v>42549.076157407413</v>
      </c>
      <c r="J390" s="11">
        <f t="shared" si="69"/>
        <v>42549.076157407413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5">
        <f t="shared" si="70"/>
        <v>1.2616000000000001</v>
      </c>
      <c r="R390">
        <f t="shared" si="71"/>
        <v>88.85</v>
      </c>
      <c r="S390" t="str">
        <f t="shared" si="77"/>
        <v>film &amp; video</v>
      </c>
      <c r="T390" t="str">
        <f t="shared" si="72"/>
        <v>documentary</v>
      </c>
      <c r="U390" t="str">
        <f t="shared" si="78"/>
        <v>5000 to 9999</v>
      </c>
      <c r="V390">
        <f t="shared" si="73"/>
        <v>1</v>
      </c>
      <c r="W390">
        <f t="shared" si="74"/>
        <v>0</v>
      </c>
      <c r="X390">
        <f t="shared" si="75"/>
        <v>0</v>
      </c>
      <c r="Y390">
        <f t="shared" si="76"/>
        <v>1</v>
      </c>
    </row>
    <row r="391" spans="1:25" ht="15" customHeight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0">
        <f t="shared" si="68"/>
        <v>41674.063078703701</v>
      </c>
      <c r="J391" s="11">
        <f t="shared" si="69"/>
        <v>41674.063078703701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5">
        <f t="shared" si="70"/>
        <v>1.8153547058823529</v>
      </c>
      <c r="R391">
        <f t="shared" si="71"/>
        <v>81.75</v>
      </c>
      <c r="S391" t="str">
        <f t="shared" si="77"/>
        <v>film &amp; video</v>
      </c>
      <c r="T391" t="str">
        <f t="shared" si="72"/>
        <v>documentary</v>
      </c>
      <c r="U391" t="str">
        <f t="shared" si="78"/>
        <v>Greater than 50000</v>
      </c>
      <c r="V391">
        <f t="shared" si="73"/>
        <v>1</v>
      </c>
      <c r="W391">
        <f t="shared" si="74"/>
        <v>0</v>
      </c>
      <c r="X391">
        <f t="shared" si="75"/>
        <v>0</v>
      </c>
      <c r="Y391">
        <f t="shared" si="76"/>
        <v>1</v>
      </c>
    </row>
    <row r="392" spans="1:25" ht="15" customHeight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0">
        <f t="shared" si="68"/>
        <v>42112.036712962959</v>
      </c>
      <c r="J392" s="11">
        <f t="shared" si="69"/>
        <v>42112.036712962959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5">
        <f t="shared" si="70"/>
        <v>1</v>
      </c>
      <c r="R392">
        <f t="shared" si="71"/>
        <v>71.430000000000007</v>
      </c>
      <c r="S392" t="str">
        <f t="shared" si="77"/>
        <v>film &amp; video</v>
      </c>
      <c r="T392" t="str">
        <f t="shared" si="72"/>
        <v>documentary</v>
      </c>
      <c r="U392" t="str">
        <f t="shared" si="78"/>
        <v>1000 to 4999</v>
      </c>
      <c r="V392">
        <f t="shared" si="73"/>
        <v>1</v>
      </c>
      <c r="W392">
        <f t="shared" si="74"/>
        <v>0</v>
      </c>
      <c r="X392">
        <f t="shared" si="75"/>
        <v>0</v>
      </c>
      <c r="Y392">
        <f t="shared" si="76"/>
        <v>1</v>
      </c>
    </row>
    <row r="393" spans="1:25" ht="15" customHeight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0">
        <f t="shared" si="68"/>
        <v>40865.042256944449</v>
      </c>
      <c r="J393" s="11">
        <f t="shared" si="69"/>
        <v>40865.042256944449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5">
        <f t="shared" si="70"/>
        <v>1.0061</v>
      </c>
      <c r="R393">
        <f t="shared" si="71"/>
        <v>104.26</v>
      </c>
      <c r="S393" t="str">
        <f t="shared" si="77"/>
        <v>film &amp; video</v>
      </c>
      <c r="T393" t="str">
        <f t="shared" si="72"/>
        <v>documentary</v>
      </c>
      <c r="U393" t="str">
        <f t="shared" si="78"/>
        <v>20000 to 24999</v>
      </c>
      <c r="V393">
        <f t="shared" si="73"/>
        <v>1</v>
      </c>
      <c r="W393">
        <f t="shared" si="74"/>
        <v>0</v>
      </c>
      <c r="X393">
        <f t="shared" si="75"/>
        <v>0</v>
      </c>
      <c r="Y393">
        <f t="shared" si="76"/>
        <v>1</v>
      </c>
    </row>
    <row r="394" spans="1:25" ht="15" customHeight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0">
        <f t="shared" si="68"/>
        <v>40763.717256944445</v>
      </c>
      <c r="J394" s="11">
        <f t="shared" si="69"/>
        <v>40763.717256944445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5">
        <f t="shared" si="70"/>
        <v>1.009027027027027</v>
      </c>
      <c r="R394">
        <f t="shared" si="71"/>
        <v>90.62</v>
      </c>
      <c r="S394" t="str">
        <f t="shared" si="77"/>
        <v>film &amp; video</v>
      </c>
      <c r="T394" t="str">
        <f t="shared" si="72"/>
        <v>documentary</v>
      </c>
      <c r="U394" t="str">
        <f t="shared" si="78"/>
        <v>15000 to 19999</v>
      </c>
      <c r="V394">
        <f t="shared" si="73"/>
        <v>1</v>
      </c>
      <c r="W394">
        <f t="shared" si="74"/>
        <v>0</v>
      </c>
      <c r="X394">
        <f t="shared" si="75"/>
        <v>0</v>
      </c>
      <c r="Y394">
        <f t="shared" si="76"/>
        <v>1</v>
      </c>
    </row>
    <row r="395" spans="1:25" ht="15" customHeight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0">
        <f t="shared" si="68"/>
        <v>41526.708935185183</v>
      </c>
      <c r="J395" s="11">
        <f t="shared" si="69"/>
        <v>41526.708935185183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5">
        <f t="shared" si="70"/>
        <v>1.10446</v>
      </c>
      <c r="R395">
        <f t="shared" si="71"/>
        <v>157.33000000000001</v>
      </c>
      <c r="S395" t="str">
        <f t="shared" si="77"/>
        <v>film &amp; video</v>
      </c>
      <c r="T395" t="str">
        <f t="shared" si="72"/>
        <v>documentary</v>
      </c>
      <c r="U395" t="str">
        <f t="shared" si="78"/>
        <v>Greater than 50000</v>
      </c>
      <c r="V395">
        <f t="shared" si="73"/>
        <v>1</v>
      </c>
      <c r="W395">
        <f t="shared" si="74"/>
        <v>0</v>
      </c>
      <c r="X395">
        <f t="shared" si="75"/>
        <v>0</v>
      </c>
      <c r="Y395">
        <f t="shared" si="76"/>
        <v>1</v>
      </c>
    </row>
    <row r="396" spans="1:25" ht="15" customHeight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0">
        <f t="shared" si="68"/>
        <v>42417.818078703705</v>
      </c>
      <c r="J396" s="11">
        <f t="shared" si="69"/>
        <v>42417.818078703705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5">
        <f t="shared" si="70"/>
        <v>1.118936170212766</v>
      </c>
      <c r="R396">
        <f t="shared" si="71"/>
        <v>105.18</v>
      </c>
      <c r="S396" t="str">
        <f t="shared" si="77"/>
        <v>film &amp; video</v>
      </c>
      <c r="T396" t="str">
        <f t="shared" si="72"/>
        <v>documentary</v>
      </c>
      <c r="U396" t="str">
        <f t="shared" si="78"/>
        <v>1000 to 4999</v>
      </c>
      <c r="V396">
        <f t="shared" si="73"/>
        <v>1</v>
      </c>
      <c r="W396">
        <f t="shared" si="74"/>
        <v>0</v>
      </c>
      <c r="X396">
        <f t="shared" si="75"/>
        <v>0</v>
      </c>
      <c r="Y396">
        <f t="shared" si="76"/>
        <v>1</v>
      </c>
    </row>
    <row r="397" spans="1:25" ht="15" customHeight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0">
        <f t="shared" si="68"/>
        <v>40990.909259259257</v>
      </c>
      <c r="J397" s="11">
        <f t="shared" si="69"/>
        <v>40990.909259259257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5">
        <f t="shared" si="70"/>
        <v>1.0804450000000001</v>
      </c>
      <c r="R397">
        <f t="shared" si="71"/>
        <v>58.72</v>
      </c>
      <c r="S397" t="str">
        <f t="shared" si="77"/>
        <v>film &amp; video</v>
      </c>
      <c r="T397" t="str">
        <f t="shared" si="72"/>
        <v>documentary</v>
      </c>
      <c r="U397" t="str">
        <f t="shared" si="78"/>
        <v>10000 to 14999</v>
      </c>
      <c r="V397">
        <f t="shared" si="73"/>
        <v>1</v>
      </c>
      <c r="W397">
        <f t="shared" si="74"/>
        <v>0</v>
      </c>
      <c r="X397">
        <f t="shared" si="75"/>
        <v>0</v>
      </c>
      <c r="Y397">
        <f t="shared" si="76"/>
        <v>1</v>
      </c>
    </row>
    <row r="398" spans="1:25" ht="15" customHeight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0">
        <f t="shared" si="68"/>
        <v>41082.564884259256</v>
      </c>
      <c r="J398" s="11">
        <f t="shared" si="69"/>
        <v>41082.564884259256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5">
        <f t="shared" si="70"/>
        <v>1.0666666666666667</v>
      </c>
      <c r="R398">
        <f t="shared" si="71"/>
        <v>81.63</v>
      </c>
      <c r="S398" t="str">
        <f t="shared" si="77"/>
        <v>film &amp; video</v>
      </c>
      <c r="T398" t="str">
        <f t="shared" si="72"/>
        <v>documentary</v>
      </c>
      <c r="U398" t="str">
        <f t="shared" si="78"/>
        <v>15000 to 19999</v>
      </c>
      <c r="V398">
        <f t="shared" si="73"/>
        <v>1</v>
      </c>
      <c r="W398">
        <f t="shared" si="74"/>
        <v>0</v>
      </c>
      <c r="X398">
        <f t="shared" si="75"/>
        <v>0</v>
      </c>
      <c r="Y398">
        <f t="shared" si="76"/>
        <v>1</v>
      </c>
    </row>
    <row r="399" spans="1:25" ht="15" customHeight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0">
        <f t="shared" si="68"/>
        <v>40379.776435185187</v>
      </c>
      <c r="J399" s="11">
        <f t="shared" si="69"/>
        <v>40379.776435185187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5">
        <f t="shared" si="70"/>
        <v>1.0390027322404372</v>
      </c>
      <c r="R399">
        <f t="shared" si="71"/>
        <v>56.46</v>
      </c>
      <c r="S399" t="str">
        <f t="shared" si="77"/>
        <v>film &amp; video</v>
      </c>
      <c r="T399" t="str">
        <f t="shared" si="72"/>
        <v>documentary</v>
      </c>
      <c r="U399" t="str">
        <f t="shared" si="78"/>
        <v>10000 to 14999</v>
      </c>
      <c r="V399">
        <f t="shared" si="73"/>
        <v>1</v>
      </c>
      <c r="W399">
        <f t="shared" si="74"/>
        <v>0</v>
      </c>
      <c r="X399">
        <f t="shared" si="75"/>
        <v>0</v>
      </c>
      <c r="Y399">
        <f t="shared" si="76"/>
        <v>1</v>
      </c>
    </row>
    <row r="400" spans="1:25" ht="15" customHeight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0">
        <f t="shared" si="68"/>
        <v>42078.793124999997</v>
      </c>
      <c r="J400" s="11">
        <f t="shared" si="69"/>
        <v>42078.793124999997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5">
        <f t="shared" si="70"/>
        <v>1.2516</v>
      </c>
      <c r="R400">
        <f t="shared" si="71"/>
        <v>140.1</v>
      </c>
      <c r="S400" t="str">
        <f t="shared" si="77"/>
        <v>film &amp; video</v>
      </c>
      <c r="T400" t="str">
        <f t="shared" si="72"/>
        <v>documentary</v>
      </c>
      <c r="U400" t="str">
        <f t="shared" si="78"/>
        <v>5000 to 9999</v>
      </c>
      <c r="V400">
        <f t="shared" si="73"/>
        <v>1</v>
      </c>
      <c r="W400">
        <f t="shared" si="74"/>
        <v>0</v>
      </c>
      <c r="X400">
        <f t="shared" si="75"/>
        <v>0</v>
      </c>
      <c r="Y400">
        <f t="shared" si="76"/>
        <v>1</v>
      </c>
    </row>
    <row r="401" spans="1:25" ht="15" customHeight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0">
        <f t="shared" si="68"/>
        <v>42687.875775462962</v>
      </c>
      <c r="J401" s="11">
        <f t="shared" si="69"/>
        <v>42687.875775462962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5">
        <f t="shared" si="70"/>
        <v>1.0680499999999999</v>
      </c>
      <c r="R401">
        <f t="shared" si="71"/>
        <v>224.85</v>
      </c>
      <c r="S401" t="str">
        <f t="shared" si="77"/>
        <v>film &amp; video</v>
      </c>
      <c r="T401" t="str">
        <f t="shared" si="72"/>
        <v>documentary</v>
      </c>
      <c r="U401" t="str">
        <f t="shared" si="78"/>
        <v>20000 to 24999</v>
      </c>
      <c r="V401">
        <f t="shared" si="73"/>
        <v>1</v>
      </c>
      <c r="W401">
        <f t="shared" si="74"/>
        <v>0</v>
      </c>
      <c r="X401">
        <f t="shared" si="75"/>
        <v>0</v>
      </c>
      <c r="Y401">
        <f t="shared" si="76"/>
        <v>1</v>
      </c>
    </row>
    <row r="402" spans="1:25" ht="15" customHeight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0">
        <f t="shared" si="68"/>
        <v>41745.635960648149</v>
      </c>
      <c r="J402" s="11">
        <f t="shared" si="69"/>
        <v>41745.635960648149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5">
        <f t="shared" si="70"/>
        <v>1.1230249999999999</v>
      </c>
      <c r="R402">
        <f t="shared" si="71"/>
        <v>181.13</v>
      </c>
      <c r="S402" t="str">
        <f t="shared" si="77"/>
        <v>film &amp; video</v>
      </c>
      <c r="T402" t="str">
        <f t="shared" si="72"/>
        <v>documentary</v>
      </c>
      <c r="U402" t="str">
        <f t="shared" si="78"/>
        <v>10000 to 14999</v>
      </c>
      <c r="V402">
        <f t="shared" si="73"/>
        <v>1</v>
      </c>
      <c r="W402">
        <f t="shared" si="74"/>
        <v>0</v>
      </c>
      <c r="X402">
        <f t="shared" si="75"/>
        <v>0</v>
      </c>
      <c r="Y402">
        <f t="shared" si="76"/>
        <v>1</v>
      </c>
    </row>
    <row r="403" spans="1:25" ht="15" customHeight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0">
        <f t="shared" si="68"/>
        <v>40732.842245370368</v>
      </c>
      <c r="J403" s="11">
        <f t="shared" si="69"/>
        <v>40732.842245370368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5">
        <f t="shared" si="70"/>
        <v>1.0381199999999999</v>
      </c>
      <c r="R403">
        <f t="shared" si="71"/>
        <v>711.04</v>
      </c>
      <c r="S403" t="str">
        <f t="shared" si="77"/>
        <v>film &amp; video</v>
      </c>
      <c r="T403" t="str">
        <f t="shared" si="72"/>
        <v>documentary</v>
      </c>
      <c r="U403" t="str">
        <f t="shared" si="78"/>
        <v>Greater than 50000</v>
      </c>
      <c r="V403">
        <f t="shared" si="73"/>
        <v>1</v>
      </c>
      <c r="W403">
        <f t="shared" si="74"/>
        <v>0</v>
      </c>
      <c r="X403">
        <f t="shared" si="75"/>
        <v>0</v>
      </c>
      <c r="Y403">
        <f t="shared" si="76"/>
        <v>1</v>
      </c>
    </row>
    <row r="404" spans="1:25" ht="15" customHeight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0">
        <f t="shared" si="68"/>
        <v>42292.539548611108</v>
      </c>
      <c r="J404" s="11">
        <f t="shared" si="69"/>
        <v>42292.539548611108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5">
        <f t="shared" si="70"/>
        <v>1.4165000000000001</v>
      </c>
      <c r="R404">
        <f t="shared" si="71"/>
        <v>65.88</v>
      </c>
      <c r="S404" t="str">
        <f t="shared" si="77"/>
        <v>film &amp; video</v>
      </c>
      <c r="T404" t="str">
        <f t="shared" si="72"/>
        <v>documentary</v>
      </c>
      <c r="U404" t="str">
        <f t="shared" si="78"/>
        <v>1000 to 4999</v>
      </c>
      <c r="V404">
        <f t="shared" si="73"/>
        <v>1</v>
      </c>
      <c r="W404">
        <f t="shared" si="74"/>
        <v>0</v>
      </c>
      <c r="X404">
        <f t="shared" si="75"/>
        <v>0</v>
      </c>
      <c r="Y404">
        <f t="shared" si="76"/>
        <v>1</v>
      </c>
    </row>
    <row r="405" spans="1:25" ht="15" customHeight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0">
        <f t="shared" si="68"/>
        <v>40718.310659722221</v>
      </c>
      <c r="J405" s="11">
        <f t="shared" si="69"/>
        <v>40718.310659722221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5">
        <f t="shared" si="70"/>
        <v>1.0526</v>
      </c>
      <c r="R405">
        <f t="shared" si="71"/>
        <v>75.19</v>
      </c>
      <c r="S405" t="str">
        <f t="shared" si="77"/>
        <v>film &amp; video</v>
      </c>
      <c r="T405" t="str">
        <f t="shared" si="72"/>
        <v>documentary</v>
      </c>
      <c r="U405" t="str">
        <f t="shared" si="78"/>
        <v>5000 to 9999</v>
      </c>
      <c r="V405">
        <f t="shared" si="73"/>
        <v>1</v>
      </c>
      <c r="W405">
        <f t="shared" si="74"/>
        <v>0</v>
      </c>
      <c r="X405">
        <f t="shared" si="75"/>
        <v>0</v>
      </c>
      <c r="Y405">
        <f t="shared" si="76"/>
        <v>1</v>
      </c>
    </row>
    <row r="406" spans="1:25" ht="15" customHeight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0">
        <f t="shared" si="68"/>
        <v>41646.628032407411</v>
      </c>
      <c r="J406" s="11">
        <f t="shared" si="69"/>
        <v>41646.628032407411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5">
        <f t="shared" si="70"/>
        <v>1.0309142857142857</v>
      </c>
      <c r="R406">
        <f t="shared" si="71"/>
        <v>133.13999999999999</v>
      </c>
      <c r="S406" t="str">
        <f t="shared" si="77"/>
        <v>film &amp; video</v>
      </c>
      <c r="T406" t="str">
        <f t="shared" si="72"/>
        <v>documentary</v>
      </c>
      <c r="U406" t="str">
        <f t="shared" si="78"/>
        <v>35000 to 39999</v>
      </c>
      <c r="V406">
        <f t="shared" si="73"/>
        <v>1</v>
      </c>
      <c r="W406">
        <f t="shared" si="74"/>
        <v>0</v>
      </c>
      <c r="X406">
        <f t="shared" si="75"/>
        <v>0</v>
      </c>
      <c r="Y406">
        <f t="shared" si="76"/>
        <v>1</v>
      </c>
    </row>
    <row r="407" spans="1:25" ht="15" customHeight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0">
        <f t="shared" si="68"/>
        <v>41674.08494212963</v>
      </c>
      <c r="J407" s="11">
        <f t="shared" si="69"/>
        <v>41674.08494212963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5">
        <f t="shared" si="70"/>
        <v>1.0765957446808512</v>
      </c>
      <c r="R407">
        <f t="shared" si="71"/>
        <v>55.2</v>
      </c>
      <c r="S407" t="str">
        <f t="shared" si="77"/>
        <v>film &amp; video</v>
      </c>
      <c r="T407" t="str">
        <f t="shared" si="72"/>
        <v>documentary</v>
      </c>
      <c r="U407" t="str">
        <f t="shared" si="78"/>
        <v>1000 to 4999</v>
      </c>
      <c r="V407">
        <f t="shared" si="73"/>
        <v>1</v>
      </c>
      <c r="W407">
        <f t="shared" si="74"/>
        <v>0</v>
      </c>
      <c r="X407">
        <f t="shared" si="75"/>
        <v>0</v>
      </c>
      <c r="Y407">
        <f t="shared" si="76"/>
        <v>1</v>
      </c>
    </row>
    <row r="408" spans="1:25" ht="15" customHeight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0">
        <f t="shared" si="68"/>
        <v>40638.162465277775</v>
      </c>
      <c r="J408" s="11">
        <f t="shared" si="69"/>
        <v>40638.162465277775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5">
        <f t="shared" si="70"/>
        <v>1.0770464285714285</v>
      </c>
      <c r="R408">
        <f t="shared" si="71"/>
        <v>86.16</v>
      </c>
      <c r="S408" t="str">
        <f t="shared" si="77"/>
        <v>film &amp; video</v>
      </c>
      <c r="T408" t="str">
        <f t="shared" si="72"/>
        <v>documentary</v>
      </c>
      <c r="U408" t="str">
        <f t="shared" si="78"/>
        <v>1000 to 4999</v>
      </c>
      <c r="V408">
        <f t="shared" si="73"/>
        <v>1</v>
      </c>
      <c r="W408">
        <f t="shared" si="74"/>
        <v>0</v>
      </c>
      <c r="X408">
        <f t="shared" si="75"/>
        <v>0</v>
      </c>
      <c r="Y408">
        <f t="shared" si="76"/>
        <v>1</v>
      </c>
    </row>
    <row r="409" spans="1:25" ht="15" customHeight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0">
        <f t="shared" si="68"/>
        <v>40806.870949074073</v>
      </c>
      <c r="J409" s="11">
        <f t="shared" si="69"/>
        <v>40806.870949074073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5">
        <f t="shared" si="70"/>
        <v>1.0155000000000001</v>
      </c>
      <c r="R409">
        <f t="shared" si="71"/>
        <v>92.32</v>
      </c>
      <c r="S409" t="str">
        <f t="shared" si="77"/>
        <v>film &amp; video</v>
      </c>
      <c r="T409" t="str">
        <f t="shared" si="72"/>
        <v>documentary</v>
      </c>
      <c r="U409" t="str">
        <f t="shared" si="78"/>
        <v>1000 to 4999</v>
      </c>
      <c r="V409">
        <f t="shared" si="73"/>
        <v>1</v>
      </c>
      <c r="W409">
        <f t="shared" si="74"/>
        <v>0</v>
      </c>
      <c r="X409">
        <f t="shared" si="75"/>
        <v>0</v>
      </c>
      <c r="Y409">
        <f t="shared" si="76"/>
        <v>1</v>
      </c>
    </row>
    <row r="410" spans="1:25" ht="15" customHeight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0">
        <f t="shared" si="68"/>
        <v>41543.735995370371</v>
      </c>
      <c r="J410" s="11">
        <f t="shared" si="69"/>
        <v>41543.735995370371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5">
        <f t="shared" si="70"/>
        <v>1.0143766666666667</v>
      </c>
      <c r="R410">
        <f t="shared" si="71"/>
        <v>160.16</v>
      </c>
      <c r="S410" t="str">
        <f t="shared" si="77"/>
        <v>film &amp; video</v>
      </c>
      <c r="T410" t="str">
        <f t="shared" si="72"/>
        <v>documentary</v>
      </c>
      <c r="U410" t="str">
        <f t="shared" si="78"/>
        <v>5000 to 9999</v>
      </c>
      <c r="V410">
        <f t="shared" si="73"/>
        <v>1</v>
      </c>
      <c r="W410">
        <f t="shared" si="74"/>
        <v>0</v>
      </c>
      <c r="X410">
        <f t="shared" si="75"/>
        <v>0</v>
      </c>
      <c r="Y410">
        <f t="shared" si="76"/>
        <v>1</v>
      </c>
    </row>
    <row r="411" spans="1:25" ht="15" customHeight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0">
        <f t="shared" si="68"/>
        <v>42543.862777777773</v>
      </c>
      <c r="J411" s="11">
        <f t="shared" si="69"/>
        <v>42543.862777777773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5">
        <f t="shared" si="70"/>
        <v>1.3680000000000001</v>
      </c>
      <c r="R411">
        <f t="shared" si="71"/>
        <v>45.6</v>
      </c>
      <c r="S411" t="str">
        <f t="shared" si="77"/>
        <v>film &amp; video</v>
      </c>
      <c r="T411" t="str">
        <f t="shared" si="72"/>
        <v>documentary</v>
      </c>
      <c r="U411" t="str">
        <f t="shared" si="78"/>
        <v>Less than 1000</v>
      </c>
      <c r="V411">
        <f t="shared" si="73"/>
        <v>1</v>
      </c>
      <c r="W411">
        <f t="shared" si="74"/>
        <v>0</v>
      </c>
      <c r="X411">
        <f t="shared" si="75"/>
        <v>0</v>
      </c>
      <c r="Y411">
        <f t="shared" si="76"/>
        <v>1</v>
      </c>
    </row>
    <row r="412" spans="1:25" ht="15" customHeight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0">
        <f t="shared" si="68"/>
        <v>42113.981446759266</v>
      </c>
      <c r="J412" s="11">
        <f t="shared" si="69"/>
        <v>42113.981446759266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5">
        <f t="shared" si="70"/>
        <v>1.2829999999999999</v>
      </c>
      <c r="R412">
        <f t="shared" si="71"/>
        <v>183.29</v>
      </c>
      <c r="S412" t="str">
        <f t="shared" si="77"/>
        <v>film &amp; video</v>
      </c>
      <c r="T412" t="str">
        <f t="shared" si="72"/>
        <v>documentary</v>
      </c>
      <c r="U412" t="str">
        <f t="shared" si="78"/>
        <v>1000 to 4999</v>
      </c>
      <c r="V412">
        <f t="shared" si="73"/>
        <v>1</v>
      </c>
      <c r="W412">
        <f t="shared" si="74"/>
        <v>0</v>
      </c>
      <c r="X412">
        <f t="shared" si="75"/>
        <v>0</v>
      </c>
      <c r="Y412">
        <f t="shared" si="76"/>
        <v>1</v>
      </c>
    </row>
    <row r="413" spans="1:25" ht="15" customHeight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0">
        <f t="shared" si="68"/>
        <v>41598.17597222222</v>
      </c>
      <c r="J413" s="11">
        <f t="shared" si="69"/>
        <v>41598.17597222222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5">
        <f t="shared" si="70"/>
        <v>1.0105</v>
      </c>
      <c r="R413">
        <f t="shared" si="71"/>
        <v>125.79</v>
      </c>
      <c r="S413" t="str">
        <f t="shared" si="77"/>
        <v>film &amp; video</v>
      </c>
      <c r="T413" t="str">
        <f t="shared" si="72"/>
        <v>documentary</v>
      </c>
      <c r="U413" t="str">
        <f t="shared" si="78"/>
        <v>30000 to 34999</v>
      </c>
      <c r="V413">
        <f t="shared" si="73"/>
        <v>1</v>
      </c>
      <c r="W413">
        <f t="shared" si="74"/>
        <v>0</v>
      </c>
      <c r="X413">
        <f t="shared" si="75"/>
        <v>0</v>
      </c>
      <c r="Y413">
        <f t="shared" si="76"/>
        <v>1</v>
      </c>
    </row>
    <row r="414" spans="1:25" ht="15" customHeight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0">
        <f t="shared" si="68"/>
        <v>41099.742800925924</v>
      </c>
      <c r="J414" s="11">
        <f t="shared" si="69"/>
        <v>41099.742800925924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5">
        <f t="shared" si="70"/>
        <v>1.2684</v>
      </c>
      <c r="R414">
        <f t="shared" si="71"/>
        <v>57.65</v>
      </c>
      <c r="S414" t="str">
        <f t="shared" si="77"/>
        <v>film &amp; video</v>
      </c>
      <c r="T414" t="str">
        <f t="shared" si="72"/>
        <v>documentary</v>
      </c>
      <c r="U414" t="str">
        <f t="shared" si="78"/>
        <v>1000 to 4999</v>
      </c>
      <c r="V414">
        <f t="shared" si="73"/>
        <v>1</v>
      </c>
      <c r="W414">
        <f t="shared" si="74"/>
        <v>0</v>
      </c>
      <c r="X414">
        <f t="shared" si="75"/>
        <v>0</v>
      </c>
      <c r="Y414">
        <f t="shared" si="76"/>
        <v>1</v>
      </c>
    </row>
    <row r="415" spans="1:25" ht="15" customHeight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0">
        <f t="shared" si="68"/>
        <v>41079.877442129626</v>
      </c>
      <c r="J415" s="11">
        <f t="shared" si="69"/>
        <v>41079.877442129626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5">
        <f t="shared" si="70"/>
        <v>1.0508593749999999</v>
      </c>
      <c r="R415">
        <f t="shared" si="71"/>
        <v>78.66</v>
      </c>
      <c r="S415" t="str">
        <f t="shared" si="77"/>
        <v>film &amp; video</v>
      </c>
      <c r="T415" t="str">
        <f t="shared" si="72"/>
        <v>documentary</v>
      </c>
      <c r="U415" t="str">
        <f t="shared" si="78"/>
        <v>10000 to 14999</v>
      </c>
      <c r="V415">
        <f t="shared" si="73"/>
        <v>1</v>
      </c>
      <c r="W415">
        <f t="shared" si="74"/>
        <v>0</v>
      </c>
      <c r="X415">
        <f t="shared" si="75"/>
        <v>0</v>
      </c>
      <c r="Y415">
        <f t="shared" si="76"/>
        <v>1</v>
      </c>
    </row>
    <row r="416" spans="1:25" ht="15" customHeight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0">
        <f t="shared" si="68"/>
        <v>41529.063252314816</v>
      </c>
      <c r="J416" s="11">
        <f t="shared" si="69"/>
        <v>41529.063252314816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5">
        <f t="shared" si="70"/>
        <v>1.0285405405405406</v>
      </c>
      <c r="R416">
        <f t="shared" si="71"/>
        <v>91.48</v>
      </c>
      <c r="S416" t="str">
        <f t="shared" si="77"/>
        <v>film &amp; video</v>
      </c>
      <c r="T416" t="str">
        <f t="shared" si="72"/>
        <v>documentary</v>
      </c>
      <c r="U416" t="str">
        <f t="shared" si="78"/>
        <v>15000 to 19999</v>
      </c>
      <c r="V416">
        <f t="shared" si="73"/>
        <v>1</v>
      </c>
      <c r="W416">
        <f t="shared" si="74"/>
        <v>0</v>
      </c>
      <c r="X416">
        <f t="shared" si="75"/>
        <v>0</v>
      </c>
      <c r="Y416">
        <f t="shared" si="76"/>
        <v>1</v>
      </c>
    </row>
    <row r="417" spans="1:25" ht="15" customHeight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0">
        <f t="shared" si="68"/>
        <v>41904.851875</v>
      </c>
      <c r="J417" s="11">
        <f t="shared" si="69"/>
        <v>41904.851875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5">
        <f t="shared" si="70"/>
        <v>1.0214714285714286</v>
      </c>
      <c r="R417">
        <f t="shared" si="71"/>
        <v>68.099999999999994</v>
      </c>
      <c r="S417" t="str">
        <f t="shared" si="77"/>
        <v>film &amp; video</v>
      </c>
      <c r="T417" t="str">
        <f t="shared" si="72"/>
        <v>documentary</v>
      </c>
      <c r="U417" t="str">
        <f t="shared" si="78"/>
        <v>1000 to 4999</v>
      </c>
      <c r="V417">
        <f t="shared" si="73"/>
        <v>1</v>
      </c>
      <c r="W417">
        <f t="shared" si="74"/>
        <v>0</v>
      </c>
      <c r="X417">
        <f t="shared" si="75"/>
        <v>0</v>
      </c>
      <c r="Y417">
        <f t="shared" si="76"/>
        <v>1</v>
      </c>
    </row>
    <row r="418" spans="1:25" ht="15" customHeight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0">
        <f t="shared" si="68"/>
        <v>41648.396192129629</v>
      </c>
      <c r="J418" s="11">
        <f t="shared" si="69"/>
        <v>41648.396192129629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5">
        <f t="shared" si="70"/>
        <v>1.2021700000000002</v>
      </c>
      <c r="R418">
        <f t="shared" si="71"/>
        <v>48.09</v>
      </c>
      <c r="S418" t="str">
        <f t="shared" si="77"/>
        <v>film &amp; video</v>
      </c>
      <c r="T418" t="str">
        <f t="shared" si="72"/>
        <v>documentary</v>
      </c>
      <c r="U418" t="str">
        <f t="shared" si="78"/>
        <v>1000 to 4999</v>
      </c>
      <c r="V418">
        <f t="shared" si="73"/>
        <v>1</v>
      </c>
      <c r="W418">
        <f t="shared" si="74"/>
        <v>0</v>
      </c>
      <c r="X418">
        <f t="shared" si="75"/>
        <v>0</v>
      </c>
      <c r="Y418">
        <f t="shared" si="76"/>
        <v>1</v>
      </c>
    </row>
    <row r="419" spans="1:25" ht="15" customHeight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0">
        <f t="shared" si="68"/>
        <v>41360.970601851855</v>
      </c>
      <c r="J419" s="11">
        <f t="shared" si="69"/>
        <v>41360.970601851855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5">
        <f t="shared" si="70"/>
        <v>1.0024761904761905</v>
      </c>
      <c r="R419">
        <f t="shared" si="71"/>
        <v>202.42</v>
      </c>
      <c r="S419" t="str">
        <f t="shared" si="77"/>
        <v>film &amp; video</v>
      </c>
      <c r="T419" t="str">
        <f t="shared" si="72"/>
        <v>documentary</v>
      </c>
      <c r="U419" t="str">
        <f t="shared" si="78"/>
        <v>10000 to 14999</v>
      </c>
      <c r="V419">
        <f t="shared" si="73"/>
        <v>1</v>
      </c>
      <c r="W419">
        <f t="shared" si="74"/>
        <v>0</v>
      </c>
      <c r="X419">
        <f t="shared" si="75"/>
        <v>0</v>
      </c>
      <c r="Y419">
        <f t="shared" si="76"/>
        <v>1</v>
      </c>
    </row>
    <row r="420" spans="1:25" ht="15" customHeight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0">
        <f t="shared" si="68"/>
        <v>42178.282372685186</v>
      </c>
      <c r="J420" s="11">
        <f t="shared" si="69"/>
        <v>42178.282372685186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5">
        <f t="shared" si="70"/>
        <v>1.0063392857142857</v>
      </c>
      <c r="R420">
        <f t="shared" si="71"/>
        <v>216.75</v>
      </c>
      <c r="S420" t="str">
        <f t="shared" si="77"/>
        <v>film &amp; video</v>
      </c>
      <c r="T420" t="str">
        <f t="shared" si="72"/>
        <v>documentary</v>
      </c>
      <c r="U420" t="str">
        <f t="shared" si="78"/>
        <v>20000 to 24999</v>
      </c>
      <c r="V420">
        <f t="shared" si="73"/>
        <v>1</v>
      </c>
      <c r="W420">
        <f t="shared" si="74"/>
        <v>0</v>
      </c>
      <c r="X420">
        <f t="shared" si="75"/>
        <v>0</v>
      </c>
      <c r="Y420">
        <f t="shared" si="76"/>
        <v>1</v>
      </c>
    </row>
    <row r="421" spans="1:25" ht="15" customHeigh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0">
        <f t="shared" si="68"/>
        <v>41394.842442129629</v>
      </c>
      <c r="J421" s="11">
        <f t="shared" si="69"/>
        <v>41394.842442129629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5">
        <f t="shared" si="70"/>
        <v>1.004375</v>
      </c>
      <c r="R421">
        <f t="shared" si="71"/>
        <v>110.07</v>
      </c>
      <c r="S421" t="str">
        <f t="shared" si="77"/>
        <v>film &amp; video</v>
      </c>
      <c r="T421" t="str">
        <f t="shared" si="72"/>
        <v>documentary</v>
      </c>
      <c r="U421" t="str">
        <f t="shared" si="78"/>
        <v>5000 to 9999</v>
      </c>
      <c r="V421">
        <f t="shared" si="73"/>
        <v>1</v>
      </c>
      <c r="W421">
        <f t="shared" si="74"/>
        <v>0</v>
      </c>
      <c r="X421">
        <f t="shared" si="75"/>
        <v>0</v>
      </c>
      <c r="Y421">
        <f t="shared" si="76"/>
        <v>1</v>
      </c>
    </row>
    <row r="422" spans="1:25" ht="15" customHeight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0">
        <f t="shared" si="68"/>
        <v>41682.23646990741</v>
      </c>
      <c r="J422" s="11">
        <f t="shared" si="69"/>
        <v>41682.23646990741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5">
        <f t="shared" si="70"/>
        <v>4.3939393939393936E-3</v>
      </c>
      <c r="R422">
        <f t="shared" si="71"/>
        <v>4.83</v>
      </c>
      <c r="S422" t="str">
        <f t="shared" si="77"/>
        <v>film &amp; video</v>
      </c>
      <c r="T422" t="str">
        <f t="shared" si="72"/>
        <v>animation</v>
      </c>
      <c r="U422" t="str">
        <f t="shared" si="78"/>
        <v>1000 to 4999</v>
      </c>
      <c r="V422">
        <f t="shared" si="73"/>
        <v>0</v>
      </c>
      <c r="W422">
        <f t="shared" si="74"/>
        <v>1</v>
      </c>
      <c r="X422">
        <f t="shared" si="75"/>
        <v>0</v>
      </c>
      <c r="Y422">
        <f t="shared" si="76"/>
        <v>1</v>
      </c>
    </row>
    <row r="423" spans="1:25" ht="15" customHeight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0">
        <f t="shared" si="68"/>
        <v>42177.491388888884</v>
      </c>
      <c r="J423" s="11">
        <f t="shared" si="69"/>
        <v>42177.491388888884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5">
        <f t="shared" si="70"/>
        <v>2.0066666666666667E-2</v>
      </c>
      <c r="R423">
        <f t="shared" si="71"/>
        <v>50.17</v>
      </c>
      <c r="S423" t="str">
        <f t="shared" si="77"/>
        <v>film &amp; video</v>
      </c>
      <c r="T423" t="str">
        <f t="shared" si="72"/>
        <v>animation</v>
      </c>
      <c r="U423" t="str">
        <f t="shared" si="78"/>
        <v>15000 to 19999</v>
      </c>
      <c r="V423">
        <f t="shared" si="73"/>
        <v>0</v>
      </c>
      <c r="W423">
        <f t="shared" si="74"/>
        <v>1</v>
      </c>
      <c r="X423">
        <f t="shared" si="75"/>
        <v>0</v>
      </c>
      <c r="Y423">
        <f t="shared" si="76"/>
        <v>1</v>
      </c>
    </row>
    <row r="424" spans="1:25" ht="15" customHeight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0">
        <f t="shared" si="68"/>
        <v>41863.260381944441</v>
      </c>
      <c r="J424" s="11">
        <f t="shared" si="69"/>
        <v>41863.260381944441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5">
        <f t="shared" si="70"/>
        <v>1.0749999999999999E-2</v>
      </c>
      <c r="R424">
        <f t="shared" si="71"/>
        <v>35.83</v>
      </c>
      <c r="S424" t="str">
        <f t="shared" si="77"/>
        <v>film &amp; video</v>
      </c>
      <c r="T424" t="str">
        <f t="shared" si="72"/>
        <v>animation</v>
      </c>
      <c r="U424" t="str">
        <f t="shared" si="78"/>
        <v>40000 to 44999</v>
      </c>
      <c r="V424">
        <f t="shared" si="73"/>
        <v>0</v>
      </c>
      <c r="W424">
        <f t="shared" si="74"/>
        <v>1</v>
      </c>
      <c r="X424">
        <f t="shared" si="75"/>
        <v>0</v>
      </c>
      <c r="Y424">
        <f t="shared" si="76"/>
        <v>1</v>
      </c>
    </row>
    <row r="425" spans="1:25" ht="15" customHeight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0">
        <f t="shared" si="68"/>
        <v>41400.92627314815</v>
      </c>
      <c r="J425" s="11">
        <f t="shared" si="69"/>
        <v>41400.92627314815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5">
        <f t="shared" si="70"/>
        <v>7.6499999999999997E-3</v>
      </c>
      <c r="R425">
        <f t="shared" si="71"/>
        <v>11.77</v>
      </c>
      <c r="S425" t="str">
        <f t="shared" si="77"/>
        <v>film &amp; video</v>
      </c>
      <c r="T425" t="str">
        <f t="shared" si="72"/>
        <v>animation</v>
      </c>
      <c r="U425" t="str">
        <f t="shared" si="78"/>
        <v>20000 to 24999</v>
      </c>
      <c r="V425">
        <f t="shared" si="73"/>
        <v>0</v>
      </c>
      <c r="W425">
        <f t="shared" si="74"/>
        <v>1</v>
      </c>
      <c r="X425">
        <f t="shared" si="75"/>
        <v>0</v>
      </c>
      <c r="Y425">
        <f t="shared" si="76"/>
        <v>1</v>
      </c>
    </row>
    <row r="426" spans="1:25" ht="15" customHeight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0">
        <f t="shared" si="68"/>
        <v>40934.376145833332</v>
      </c>
      <c r="J426" s="11">
        <f t="shared" si="69"/>
        <v>40934.376145833332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5">
        <f t="shared" si="70"/>
        <v>6.7966666666666675E-2</v>
      </c>
      <c r="R426">
        <f t="shared" si="71"/>
        <v>40.78</v>
      </c>
      <c r="S426" t="str">
        <f t="shared" si="77"/>
        <v>film &amp; video</v>
      </c>
      <c r="T426" t="str">
        <f t="shared" si="72"/>
        <v>animation</v>
      </c>
      <c r="U426" t="str">
        <f t="shared" si="78"/>
        <v>1000 to 4999</v>
      </c>
      <c r="V426">
        <f t="shared" si="73"/>
        <v>0</v>
      </c>
      <c r="W426">
        <f t="shared" si="74"/>
        <v>1</v>
      </c>
      <c r="X426">
        <f t="shared" si="75"/>
        <v>0</v>
      </c>
      <c r="Y426">
        <f t="shared" si="76"/>
        <v>1</v>
      </c>
    </row>
    <row r="427" spans="1:25" ht="15" customHeight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0">
        <f t="shared" si="68"/>
        <v>42275.861157407402</v>
      </c>
      <c r="J427" s="11">
        <f t="shared" si="69"/>
        <v>42275.861157407402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5">
        <f t="shared" si="70"/>
        <v>1.2E-4</v>
      </c>
      <c r="R427">
        <f t="shared" si="71"/>
        <v>3</v>
      </c>
      <c r="S427" t="str">
        <f t="shared" si="77"/>
        <v>film &amp; video</v>
      </c>
      <c r="T427" t="str">
        <f t="shared" si="72"/>
        <v>animation</v>
      </c>
      <c r="U427" t="str">
        <f t="shared" si="78"/>
        <v>Greater than 50000</v>
      </c>
      <c r="V427">
        <f t="shared" si="73"/>
        <v>0</v>
      </c>
      <c r="W427">
        <f t="shared" si="74"/>
        <v>1</v>
      </c>
      <c r="X427">
        <f t="shared" si="75"/>
        <v>0</v>
      </c>
      <c r="Y427">
        <f t="shared" si="76"/>
        <v>1</v>
      </c>
    </row>
    <row r="428" spans="1:25" ht="15" customHeight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0">
        <f t="shared" si="68"/>
        <v>42400.711967592593</v>
      </c>
      <c r="J428" s="11">
        <f t="shared" si="69"/>
        <v>42400.711967592593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5">
        <f t="shared" si="70"/>
        <v>1.3299999999999999E-2</v>
      </c>
      <c r="R428">
        <f t="shared" si="71"/>
        <v>16.63</v>
      </c>
      <c r="S428" t="str">
        <f t="shared" si="77"/>
        <v>film &amp; video</v>
      </c>
      <c r="T428" t="str">
        <f t="shared" si="72"/>
        <v>animation</v>
      </c>
      <c r="U428" t="str">
        <f t="shared" si="78"/>
        <v>10000 to 14999</v>
      </c>
      <c r="V428">
        <f t="shared" si="73"/>
        <v>0</v>
      </c>
      <c r="W428">
        <f t="shared" si="74"/>
        <v>1</v>
      </c>
      <c r="X428">
        <f t="shared" si="75"/>
        <v>0</v>
      </c>
      <c r="Y428">
        <f t="shared" si="76"/>
        <v>1</v>
      </c>
    </row>
    <row r="429" spans="1:25" ht="15" customHeight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0">
        <f t="shared" si="68"/>
        <v>42285.909027777772</v>
      </c>
      <c r="J429" s="11">
        <f t="shared" si="69"/>
        <v>42285.909027777772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5">
        <f t="shared" si="70"/>
        <v>0</v>
      </c>
      <c r="R429" t="e">
        <f t="shared" si="71"/>
        <v>#DIV/0!</v>
      </c>
      <c r="S429" t="str">
        <f t="shared" si="77"/>
        <v>film &amp; video</v>
      </c>
      <c r="T429" t="str">
        <f t="shared" si="72"/>
        <v>animation</v>
      </c>
      <c r="U429" t="str">
        <f t="shared" si="78"/>
        <v>5000 to 9999</v>
      </c>
      <c r="V429">
        <f t="shared" si="73"/>
        <v>0</v>
      </c>
      <c r="W429">
        <f t="shared" si="74"/>
        <v>1</v>
      </c>
      <c r="X429">
        <f t="shared" si="75"/>
        <v>0</v>
      </c>
      <c r="Y429">
        <f t="shared" si="76"/>
        <v>1</v>
      </c>
    </row>
    <row r="430" spans="1:25" ht="15" customHeight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0">
        <f t="shared" si="68"/>
        <v>41778.766724537039</v>
      </c>
      <c r="J430" s="11">
        <f t="shared" si="69"/>
        <v>41778.766724537039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5">
        <f t="shared" si="70"/>
        <v>5.6333333333333332E-2</v>
      </c>
      <c r="R430">
        <f t="shared" si="71"/>
        <v>52</v>
      </c>
      <c r="S430" t="str">
        <f t="shared" si="77"/>
        <v>film &amp; video</v>
      </c>
      <c r="T430" t="str">
        <f t="shared" si="72"/>
        <v>animation</v>
      </c>
      <c r="U430" t="str">
        <f t="shared" si="78"/>
        <v>10000 to 14999</v>
      </c>
      <c r="V430">
        <f t="shared" si="73"/>
        <v>0</v>
      </c>
      <c r="W430">
        <f t="shared" si="74"/>
        <v>1</v>
      </c>
      <c r="X430">
        <f t="shared" si="75"/>
        <v>0</v>
      </c>
      <c r="Y430">
        <f t="shared" si="76"/>
        <v>1</v>
      </c>
    </row>
    <row r="431" spans="1:25" ht="15" customHeight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0">
        <f t="shared" si="68"/>
        <v>40070.901412037041</v>
      </c>
      <c r="J431" s="11">
        <f t="shared" si="69"/>
        <v>40070.901412037041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5">
        <f t="shared" si="70"/>
        <v>0</v>
      </c>
      <c r="R431" t="e">
        <f t="shared" si="71"/>
        <v>#DIV/0!</v>
      </c>
      <c r="S431" t="str">
        <f t="shared" si="77"/>
        <v>film &amp; video</v>
      </c>
      <c r="T431" t="str">
        <f t="shared" si="72"/>
        <v>animation</v>
      </c>
      <c r="U431" t="str">
        <f t="shared" si="78"/>
        <v>5000 to 9999</v>
      </c>
      <c r="V431">
        <f t="shared" si="73"/>
        <v>0</v>
      </c>
      <c r="W431">
        <f t="shared" si="74"/>
        <v>1</v>
      </c>
      <c r="X431">
        <f t="shared" si="75"/>
        <v>0</v>
      </c>
      <c r="Y431">
        <f t="shared" si="76"/>
        <v>1</v>
      </c>
    </row>
    <row r="432" spans="1:25" ht="15" customHeight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0">
        <f t="shared" si="68"/>
        <v>41513.107256944444</v>
      </c>
      <c r="J432" s="11">
        <f t="shared" si="69"/>
        <v>41513.107256944444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5">
        <f t="shared" si="70"/>
        <v>2.4E-2</v>
      </c>
      <c r="R432">
        <f t="shared" si="71"/>
        <v>4.8</v>
      </c>
      <c r="S432" t="str">
        <f t="shared" si="77"/>
        <v>film &amp; video</v>
      </c>
      <c r="T432" t="str">
        <f t="shared" si="72"/>
        <v>animation</v>
      </c>
      <c r="U432" t="str">
        <f t="shared" si="78"/>
        <v>1000 to 4999</v>
      </c>
      <c r="V432">
        <f t="shared" si="73"/>
        <v>0</v>
      </c>
      <c r="W432">
        <f t="shared" si="74"/>
        <v>1</v>
      </c>
      <c r="X432">
        <f t="shared" si="75"/>
        <v>0</v>
      </c>
      <c r="Y432">
        <f t="shared" si="76"/>
        <v>1</v>
      </c>
    </row>
    <row r="433" spans="1:25" ht="15" customHeight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0">
        <f t="shared" si="68"/>
        <v>42526.871331018512</v>
      </c>
      <c r="J433" s="11">
        <f t="shared" si="69"/>
        <v>42526.871331018512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5">
        <f t="shared" si="70"/>
        <v>0.13833333333333334</v>
      </c>
      <c r="R433">
        <f t="shared" si="71"/>
        <v>51.88</v>
      </c>
      <c r="S433" t="str">
        <f t="shared" si="77"/>
        <v>film &amp; video</v>
      </c>
      <c r="T433" t="str">
        <f t="shared" si="72"/>
        <v>animation</v>
      </c>
      <c r="U433" t="str">
        <f t="shared" si="78"/>
        <v>1000 to 4999</v>
      </c>
      <c r="V433">
        <f t="shared" si="73"/>
        <v>0</v>
      </c>
      <c r="W433">
        <f t="shared" si="74"/>
        <v>1</v>
      </c>
      <c r="X433">
        <f t="shared" si="75"/>
        <v>0</v>
      </c>
      <c r="Y433">
        <f t="shared" si="76"/>
        <v>1</v>
      </c>
    </row>
    <row r="434" spans="1:25" ht="15" customHeight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0">
        <f t="shared" si="68"/>
        <v>42238.726631944446</v>
      </c>
      <c r="J434" s="11">
        <f t="shared" si="69"/>
        <v>42238.726631944446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5">
        <f t="shared" si="70"/>
        <v>9.5000000000000001E-2</v>
      </c>
      <c r="R434">
        <f t="shared" si="71"/>
        <v>71.25</v>
      </c>
      <c r="S434" t="str">
        <f t="shared" si="77"/>
        <v>film &amp; video</v>
      </c>
      <c r="T434" t="str">
        <f t="shared" si="72"/>
        <v>animation</v>
      </c>
      <c r="U434" t="str">
        <f t="shared" si="78"/>
        <v>5000 to 9999</v>
      </c>
      <c r="V434">
        <f t="shared" si="73"/>
        <v>0</v>
      </c>
      <c r="W434">
        <f t="shared" si="74"/>
        <v>1</v>
      </c>
      <c r="X434">
        <f t="shared" si="75"/>
        <v>0</v>
      </c>
      <c r="Y434">
        <f t="shared" si="76"/>
        <v>1</v>
      </c>
    </row>
    <row r="435" spans="1:25" ht="15" customHeight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0">
        <f t="shared" si="68"/>
        <v>42228.629884259266</v>
      </c>
      <c r="J435" s="11">
        <f t="shared" si="69"/>
        <v>42228.629884259266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5">
        <f t="shared" si="70"/>
        <v>0</v>
      </c>
      <c r="R435" t="e">
        <f t="shared" si="71"/>
        <v>#DIV/0!</v>
      </c>
      <c r="S435" t="str">
        <f t="shared" si="77"/>
        <v>film &amp; video</v>
      </c>
      <c r="T435" t="str">
        <f t="shared" si="72"/>
        <v>animation</v>
      </c>
      <c r="U435" t="str">
        <f t="shared" si="78"/>
        <v>1000 to 4999</v>
      </c>
      <c r="V435">
        <f t="shared" si="73"/>
        <v>0</v>
      </c>
      <c r="W435">
        <f t="shared" si="74"/>
        <v>1</v>
      </c>
      <c r="X435">
        <f t="shared" si="75"/>
        <v>0</v>
      </c>
      <c r="Y435">
        <f t="shared" si="76"/>
        <v>1</v>
      </c>
    </row>
    <row r="436" spans="1:25" ht="15" customHeight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0">
        <f t="shared" si="68"/>
        <v>41576.834513888891</v>
      </c>
      <c r="J436" s="11">
        <f t="shared" si="69"/>
        <v>41576.834513888891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5">
        <f t="shared" si="70"/>
        <v>0.05</v>
      </c>
      <c r="R436">
        <f t="shared" si="71"/>
        <v>62.5</v>
      </c>
      <c r="S436" t="str">
        <f t="shared" si="77"/>
        <v>film &amp; video</v>
      </c>
      <c r="T436" t="str">
        <f t="shared" si="72"/>
        <v>animation</v>
      </c>
      <c r="U436" t="str">
        <f t="shared" si="78"/>
        <v>1000 to 4999</v>
      </c>
      <c r="V436">
        <f t="shared" si="73"/>
        <v>0</v>
      </c>
      <c r="W436">
        <f t="shared" si="74"/>
        <v>1</v>
      </c>
      <c r="X436">
        <f t="shared" si="75"/>
        <v>0</v>
      </c>
      <c r="Y436">
        <f t="shared" si="76"/>
        <v>1</v>
      </c>
    </row>
    <row r="437" spans="1:25" ht="15" customHeight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0">
        <f t="shared" si="68"/>
        <v>41500.747453703705</v>
      </c>
      <c r="J437" s="11">
        <f t="shared" si="69"/>
        <v>41500.747453703705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5">
        <f t="shared" si="70"/>
        <v>2.7272727272727273E-5</v>
      </c>
      <c r="R437">
        <f t="shared" si="71"/>
        <v>1</v>
      </c>
      <c r="S437" t="str">
        <f t="shared" si="77"/>
        <v>film &amp; video</v>
      </c>
      <c r="T437" t="str">
        <f t="shared" si="72"/>
        <v>animation</v>
      </c>
      <c r="U437" t="str">
        <f t="shared" si="78"/>
        <v>Greater than 50000</v>
      </c>
      <c r="V437">
        <f t="shared" si="73"/>
        <v>0</v>
      </c>
      <c r="W437">
        <f t="shared" si="74"/>
        <v>1</v>
      </c>
      <c r="X437">
        <f t="shared" si="75"/>
        <v>0</v>
      </c>
      <c r="Y437">
        <f t="shared" si="76"/>
        <v>1</v>
      </c>
    </row>
    <row r="438" spans="1:25" ht="15" customHeight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0">
        <f t="shared" si="68"/>
        <v>41456.36241898148</v>
      </c>
      <c r="J438" s="11">
        <f t="shared" si="69"/>
        <v>41456.36241898148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5">
        <f t="shared" si="70"/>
        <v>0</v>
      </c>
      <c r="R438" t="e">
        <f t="shared" si="71"/>
        <v>#DIV/0!</v>
      </c>
      <c r="S438" t="str">
        <f t="shared" si="77"/>
        <v>film &amp; video</v>
      </c>
      <c r="T438" t="str">
        <f t="shared" si="72"/>
        <v>animation</v>
      </c>
      <c r="U438" t="str">
        <f t="shared" si="78"/>
        <v>1000 to 4999</v>
      </c>
      <c r="V438">
        <f t="shared" si="73"/>
        <v>0</v>
      </c>
      <c r="W438">
        <f t="shared" si="74"/>
        <v>1</v>
      </c>
      <c r="X438">
        <f t="shared" si="75"/>
        <v>0</v>
      </c>
      <c r="Y438">
        <f t="shared" si="76"/>
        <v>1</v>
      </c>
    </row>
    <row r="439" spans="1:25" ht="15" customHeight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0">
        <f t="shared" si="68"/>
        <v>42591.31858796296</v>
      </c>
      <c r="J439" s="11">
        <f t="shared" si="69"/>
        <v>42591.31858796296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5">
        <f t="shared" si="70"/>
        <v>0</v>
      </c>
      <c r="R439" t="e">
        <f t="shared" si="71"/>
        <v>#DIV/0!</v>
      </c>
      <c r="S439" t="str">
        <f t="shared" si="77"/>
        <v>film &amp; video</v>
      </c>
      <c r="T439" t="str">
        <f t="shared" si="72"/>
        <v>animation</v>
      </c>
      <c r="U439" t="str">
        <f t="shared" si="78"/>
        <v>5000 to 9999</v>
      </c>
      <c r="V439">
        <f t="shared" si="73"/>
        <v>0</v>
      </c>
      <c r="W439">
        <f t="shared" si="74"/>
        <v>1</v>
      </c>
      <c r="X439">
        <f t="shared" si="75"/>
        <v>0</v>
      </c>
      <c r="Y439">
        <f t="shared" si="76"/>
        <v>1</v>
      </c>
    </row>
    <row r="440" spans="1:25" ht="15" customHeight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0">
        <f t="shared" si="68"/>
        <v>42296.261087962965</v>
      </c>
      <c r="J440" s="11">
        <f t="shared" si="69"/>
        <v>42296.261087962965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5">
        <f t="shared" si="70"/>
        <v>9.3799999999999994E-2</v>
      </c>
      <c r="R440">
        <f t="shared" si="71"/>
        <v>170.55</v>
      </c>
      <c r="S440" t="str">
        <f t="shared" si="77"/>
        <v>film &amp; video</v>
      </c>
      <c r="T440" t="str">
        <f t="shared" si="72"/>
        <v>animation</v>
      </c>
      <c r="U440" t="str">
        <f t="shared" si="78"/>
        <v>20000 to 24999</v>
      </c>
      <c r="V440">
        <f t="shared" si="73"/>
        <v>0</v>
      </c>
      <c r="W440">
        <f t="shared" si="74"/>
        <v>1</v>
      </c>
      <c r="X440">
        <f t="shared" si="75"/>
        <v>0</v>
      </c>
      <c r="Y440">
        <f t="shared" si="76"/>
        <v>1</v>
      </c>
    </row>
    <row r="441" spans="1:25" ht="15" customHeight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0">
        <f t="shared" si="68"/>
        <v>41919.761782407404</v>
      </c>
      <c r="J441" s="11">
        <f t="shared" si="69"/>
        <v>41919.761782407404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5">
        <f t="shared" si="70"/>
        <v>0</v>
      </c>
      <c r="R441" t="e">
        <f t="shared" si="71"/>
        <v>#DIV/0!</v>
      </c>
      <c r="S441" t="str">
        <f t="shared" si="77"/>
        <v>film &amp; video</v>
      </c>
      <c r="T441" t="str">
        <f t="shared" si="72"/>
        <v>animation</v>
      </c>
      <c r="U441" t="str">
        <f t="shared" si="78"/>
        <v>Less than 1000</v>
      </c>
      <c r="V441">
        <f t="shared" si="73"/>
        <v>0</v>
      </c>
      <c r="W441">
        <f t="shared" si="74"/>
        <v>1</v>
      </c>
      <c r="X441">
        <f t="shared" si="75"/>
        <v>0</v>
      </c>
      <c r="Y441">
        <f t="shared" si="76"/>
        <v>1</v>
      </c>
    </row>
    <row r="442" spans="1:25" ht="15" customHeight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0">
        <f t="shared" si="68"/>
        <v>42423.985567129625</v>
      </c>
      <c r="J442" s="11">
        <f t="shared" si="69"/>
        <v>42423.985567129625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5">
        <f t="shared" si="70"/>
        <v>1E-3</v>
      </c>
      <c r="R442">
        <f t="shared" si="71"/>
        <v>5</v>
      </c>
      <c r="S442" t="str">
        <f t="shared" si="77"/>
        <v>film &amp; video</v>
      </c>
      <c r="T442" t="str">
        <f t="shared" si="72"/>
        <v>animation</v>
      </c>
      <c r="U442" t="str">
        <f t="shared" si="78"/>
        <v>5000 to 9999</v>
      </c>
      <c r="V442">
        <f t="shared" si="73"/>
        <v>0</v>
      </c>
      <c r="W442">
        <f t="shared" si="74"/>
        <v>1</v>
      </c>
      <c r="X442">
        <f t="shared" si="75"/>
        <v>0</v>
      </c>
      <c r="Y442">
        <f t="shared" si="76"/>
        <v>1</v>
      </c>
    </row>
    <row r="443" spans="1:25" ht="15" customHeight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0">
        <f t="shared" si="68"/>
        <v>41550.793935185182</v>
      </c>
      <c r="J443" s="11">
        <f t="shared" si="69"/>
        <v>41550.793935185182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5">
        <f t="shared" si="70"/>
        <v>0</v>
      </c>
      <c r="R443" t="e">
        <f t="shared" si="71"/>
        <v>#DIV/0!</v>
      </c>
      <c r="S443" t="str">
        <f t="shared" si="77"/>
        <v>film &amp; video</v>
      </c>
      <c r="T443" t="str">
        <f t="shared" si="72"/>
        <v>animation</v>
      </c>
      <c r="U443" t="str">
        <f t="shared" si="78"/>
        <v>Less than 1000</v>
      </c>
      <c r="V443">
        <f t="shared" si="73"/>
        <v>0</v>
      </c>
      <c r="W443">
        <f t="shared" si="74"/>
        <v>1</v>
      </c>
      <c r="X443">
        <f t="shared" si="75"/>
        <v>0</v>
      </c>
      <c r="Y443">
        <f t="shared" si="76"/>
        <v>1</v>
      </c>
    </row>
    <row r="444" spans="1:25" ht="15" customHeigh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0">
        <f t="shared" si="68"/>
        <v>42024.888692129629</v>
      </c>
      <c r="J444" s="11">
        <f t="shared" si="69"/>
        <v>42024.888692129629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5">
        <f t="shared" si="70"/>
        <v>0.39358823529411763</v>
      </c>
      <c r="R444">
        <f t="shared" si="71"/>
        <v>393.59</v>
      </c>
      <c r="S444" t="str">
        <f t="shared" si="77"/>
        <v>film &amp; video</v>
      </c>
      <c r="T444" t="str">
        <f t="shared" si="72"/>
        <v>animation</v>
      </c>
      <c r="U444" t="str">
        <f t="shared" si="78"/>
        <v>15000 to 19999</v>
      </c>
      <c r="V444">
        <f t="shared" si="73"/>
        <v>0</v>
      </c>
      <c r="W444">
        <f t="shared" si="74"/>
        <v>1</v>
      </c>
      <c r="X444">
        <f t="shared" si="75"/>
        <v>0</v>
      </c>
      <c r="Y444">
        <f t="shared" si="76"/>
        <v>1</v>
      </c>
    </row>
    <row r="445" spans="1:25" ht="15" customHeight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0">
        <f t="shared" si="68"/>
        <v>41650.015057870369</v>
      </c>
      <c r="J445" s="11">
        <f t="shared" si="69"/>
        <v>41650.015057870369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5">
        <f t="shared" si="70"/>
        <v>1E-3</v>
      </c>
      <c r="R445">
        <f t="shared" si="71"/>
        <v>5</v>
      </c>
      <c r="S445" t="str">
        <f t="shared" si="77"/>
        <v>film &amp; video</v>
      </c>
      <c r="T445" t="str">
        <f t="shared" si="72"/>
        <v>animation</v>
      </c>
      <c r="U445" t="str">
        <f t="shared" si="78"/>
        <v>10000 to 14999</v>
      </c>
      <c r="V445">
        <f t="shared" si="73"/>
        <v>0</v>
      </c>
      <c r="W445">
        <f t="shared" si="74"/>
        <v>1</v>
      </c>
      <c r="X445">
        <f t="shared" si="75"/>
        <v>0</v>
      </c>
      <c r="Y445">
        <f t="shared" si="76"/>
        <v>1</v>
      </c>
    </row>
    <row r="446" spans="1:25" ht="15" customHeight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0">
        <f t="shared" si="68"/>
        <v>40894.906956018516</v>
      </c>
      <c r="J446" s="11">
        <f t="shared" si="69"/>
        <v>40894.906956018516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5">
        <f t="shared" si="70"/>
        <v>0.05</v>
      </c>
      <c r="R446">
        <f t="shared" si="71"/>
        <v>50</v>
      </c>
      <c r="S446" t="str">
        <f t="shared" si="77"/>
        <v>film &amp; video</v>
      </c>
      <c r="T446" t="str">
        <f t="shared" si="72"/>
        <v>animation</v>
      </c>
      <c r="U446" t="str">
        <f t="shared" si="78"/>
        <v>1000 to 4999</v>
      </c>
      <c r="V446">
        <f t="shared" si="73"/>
        <v>0</v>
      </c>
      <c r="W446">
        <f t="shared" si="74"/>
        <v>1</v>
      </c>
      <c r="X446">
        <f t="shared" si="75"/>
        <v>0</v>
      </c>
      <c r="Y446">
        <f t="shared" si="76"/>
        <v>1</v>
      </c>
    </row>
    <row r="447" spans="1:25" ht="15" customHeight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0">
        <f t="shared" si="68"/>
        <v>42130.335358796292</v>
      </c>
      <c r="J447" s="11">
        <f t="shared" si="69"/>
        <v>42130.335358796292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5">
        <f t="shared" si="70"/>
        <v>3.3333333333333335E-5</v>
      </c>
      <c r="R447">
        <f t="shared" si="71"/>
        <v>1</v>
      </c>
      <c r="S447" t="str">
        <f t="shared" si="77"/>
        <v>film &amp; video</v>
      </c>
      <c r="T447" t="str">
        <f t="shared" si="72"/>
        <v>animation</v>
      </c>
      <c r="U447" t="str">
        <f t="shared" si="78"/>
        <v>Greater than 50000</v>
      </c>
      <c r="V447">
        <f t="shared" si="73"/>
        <v>0</v>
      </c>
      <c r="W447">
        <f t="shared" si="74"/>
        <v>1</v>
      </c>
      <c r="X447">
        <f t="shared" si="75"/>
        <v>0</v>
      </c>
      <c r="Y447">
        <f t="shared" si="76"/>
        <v>1</v>
      </c>
    </row>
    <row r="448" spans="1:25" ht="15" customHeight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0">
        <f t="shared" si="68"/>
        <v>42037.083564814813</v>
      </c>
      <c r="J448" s="11">
        <f t="shared" si="69"/>
        <v>42037.083564814813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5">
        <f t="shared" si="70"/>
        <v>7.2952380952380949E-2</v>
      </c>
      <c r="R448">
        <f t="shared" si="71"/>
        <v>47.88</v>
      </c>
      <c r="S448" t="str">
        <f t="shared" si="77"/>
        <v>film &amp; video</v>
      </c>
      <c r="T448" t="str">
        <f t="shared" si="72"/>
        <v>animation</v>
      </c>
      <c r="U448" t="str">
        <f t="shared" si="78"/>
        <v>10000 to 14999</v>
      </c>
      <c r="V448">
        <f t="shared" si="73"/>
        <v>0</v>
      </c>
      <c r="W448">
        <f t="shared" si="74"/>
        <v>1</v>
      </c>
      <c r="X448">
        <f t="shared" si="75"/>
        <v>0</v>
      </c>
      <c r="Y448">
        <f t="shared" si="76"/>
        <v>1</v>
      </c>
    </row>
    <row r="449" spans="1:25" ht="15" customHeight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0">
        <f t="shared" si="68"/>
        <v>41331.555127314816</v>
      </c>
      <c r="J449" s="11">
        <f t="shared" si="69"/>
        <v>41331.555127314816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5">
        <f t="shared" si="70"/>
        <v>1.6666666666666666E-4</v>
      </c>
      <c r="R449">
        <f t="shared" si="71"/>
        <v>5</v>
      </c>
      <c r="S449" t="str">
        <f t="shared" si="77"/>
        <v>film &amp; video</v>
      </c>
      <c r="T449" t="str">
        <f t="shared" si="72"/>
        <v>animation</v>
      </c>
      <c r="U449" t="str">
        <f t="shared" si="78"/>
        <v>30000 to 34999</v>
      </c>
      <c r="V449">
        <f t="shared" si="73"/>
        <v>0</v>
      </c>
      <c r="W449">
        <f t="shared" si="74"/>
        <v>1</v>
      </c>
      <c r="X449">
        <f t="shared" si="75"/>
        <v>0</v>
      </c>
      <c r="Y449">
        <f t="shared" si="76"/>
        <v>1</v>
      </c>
    </row>
    <row r="450" spans="1:25" ht="15" customHeight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0">
        <f t="shared" si="68"/>
        <v>41753.758043981477</v>
      </c>
      <c r="J450" s="11">
        <f t="shared" si="69"/>
        <v>41753.758043981477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5">
        <f t="shared" si="70"/>
        <v>3.2804E-2</v>
      </c>
      <c r="R450">
        <f t="shared" si="71"/>
        <v>20.5</v>
      </c>
      <c r="S450" t="str">
        <f t="shared" si="77"/>
        <v>film &amp; video</v>
      </c>
      <c r="T450" t="str">
        <f t="shared" si="72"/>
        <v>animation</v>
      </c>
      <c r="U450" t="str">
        <f t="shared" si="78"/>
        <v>1000 to 4999</v>
      </c>
      <c r="V450">
        <f t="shared" si="73"/>
        <v>0</v>
      </c>
      <c r="W450">
        <f t="shared" si="74"/>
        <v>1</v>
      </c>
      <c r="X450">
        <f t="shared" si="75"/>
        <v>0</v>
      </c>
      <c r="Y450">
        <f t="shared" si="76"/>
        <v>1</v>
      </c>
    </row>
    <row r="451" spans="1:25" ht="15" customHeight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0">
        <f t="shared" ref="I451:I514" si="79">(((L451/60)/60)/24)+DATE(1970,1,1)</f>
        <v>41534.568113425928</v>
      </c>
      <c r="J451" s="11">
        <f t="shared" ref="J451:J514" si="80">(((L451/60)/60)/24)+DATE(1970,1,1)</f>
        <v>41534.568113425928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81">E451/D451</f>
        <v>2.2499999999999999E-2</v>
      </c>
      <c r="R451">
        <f t="shared" ref="R451:R514" si="82">ROUND(E451/N451,2)</f>
        <v>9</v>
      </c>
      <c r="S451" t="str">
        <f t="shared" si="77"/>
        <v>film &amp; video</v>
      </c>
      <c r="T451" t="str">
        <f t="shared" ref="T451:T514" si="83">MID(P451,FIND("/",P451,1)+1,LEN(P451))</f>
        <v>animation</v>
      </c>
      <c r="U451" t="str">
        <f t="shared" si="78"/>
        <v>1000 to 4999</v>
      </c>
      <c r="V451">
        <f t="shared" ref="V451:V514" si="84">COUNTIF(F451,"successful")</f>
        <v>0</v>
      </c>
      <c r="W451">
        <f t="shared" ref="W451:W514" si="85">COUNTIF(F451,"Failed")</f>
        <v>1</v>
      </c>
      <c r="X451">
        <f t="shared" ref="X451:X514" si="86">COUNTIF(F451,"Canceled")</f>
        <v>0</v>
      </c>
      <c r="Y451">
        <f t="shared" ref="Y451:Y514" si="87">COUNTIF(F451,"Successful")+ COUNTIF(F451,"Failed") + COUNTIF(F451,"Canceled")</f>
        <v>1</v>
      </c>
    </row>
    <row r="452" spans="1:25" ht="15" customHeight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0">
        <f t="shared" si="79"/>
        <v>41654.946759259255</v>
      </c>
      <c r="J452" s="11">
        <f t="shared" si="80"/>
        <v>41654.946759259255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5">
        <f t="shared" si="81"/>
        <v>7.92E-3</v>
      </c>
      <c r="R452">
        <f t="shared" si="82"/>
        <v>56.57</v>
      </c>
      <c r="S452" t="str">
        <f t="shared" ref="S452:S515" si="88">LEFT(P452,FIND("/",P452,1)-1)</f>
        <v>film &amp; video</v>
      </c>
      <c r="T452" t="str">
        <f t="shared" si="83"/>
        <v>animation</v>
      </c>
      <c r="U452" t="str">
        <f t="shared" ref="U452:U515" si="89">IF(D452&lt;1000,"Less than 1000",
IF(D452&lt;5000,"1000 to 4999",
IF(D452 &lt; 10000,"5000 to 9999",
IF(D452&lt;15000,"10000 to 14999",
IF(D452&lt;20000,"15000 to 19999",
IF(D452&lt;25000,"20000 to 24999",
IF(D452&lt;30000,"25000 to 29999",
IF(D452&lt;35000,"30000 to 34999",
IF(D452&lt;40000,"35000 to 39999",
IF(D452&lt;45000,"40000 to 44999",IF(D452&lt;50000,"45000 to 49999","Greater than 50000")))))))))))</f>
        <v>Greater than 50000</v>
      </c>
      <c r="V452">
        <f t="shared" si="84"/>
        <v>0</v>
      </c>
      <c r="W452">
        <f t="shared" si="85"/>
        <v>1</v>
      </c>
      <c r="X452">
        <f t="shared" si="86"/>
        <v>0</v>
      </c>
      <c r="Y452">
        <f t="shared" si="87"/>
        <v>1</v>
      </c>
    </row>
    <row r="453" spans="1:25" ht="15" customHeight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0">
        <f t="shared" si="79"/>
        <v>41634.715173611112</v>
      </c>
      <c r="J453" s="11">
        <f t="shared" si="80"/>
        <v>41634.715173611112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5">
        <f t="shared" si="81"/>
        <v>0</v>
      </c>
      <c r="R453" t="e">
        <f t="shared" si="82"/>
        <v>#DIV/0!</v>
      </c>
      <c r="S453" t="str">
        <f t="shared" si="88"/>
        <v>film &amp; video</v>
      </c>
      <c r="T453" t="str">
        <f t="shared" si="83"/>
        <v>animation</v>
      </c>
      <c r="U453" t="str">
        <f t="shared" si="89"/>
        <v>20000 to 24999</v>
      </c>
      <c r="V453">
        <f t="shared" si="84"/>
        <v>0</v>
      </c>
      <c r="W453">
        <f t="shared" si="85"/>
        <v>1</v>
      </c>
      <c r="X453">
        <f t="shared" si="86"/>
        <v>0</v>
      </c>
      <c r="Y453">
        <f t="shared" si="87"/>
        <v>1</v>
      </c>
    </row>
    <row r="454" spans="1:25" ht="15" customHeight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0">
        <f t="shared" si="79"/>
        <v>42107.703877314809</v>
      </c>
      <c r="J454" s="11">
        <f t="shared" si="80"/>
        <v>42107.703877314809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5">
        <f t="shared" si="81"/>
        <v>0.64</v>
      </c>
      <c r="R454">
        <f t="shared" si="82"/>
        <v>40</v>
      </c>
      <c r="S454" t="str">
        <f t="shared" si="88"/>
        <v>film &amp; video</v>
      </c>
      <c r="T454" t="str">
        <f t="shared" si="83"/>
        <v>animation</v>
      </c>
      <c r="U454" t="str">
        <f t="shared" si="89"/>
        <v>Less than 1000</v>
      </c>
      <c r="V454">
        <f t="shared" si="84"/>
        <v>0</v>
      </c>
      <c r="W454">
        <f t="shared" si="85"/>
        <v>1</v>
      </c>
      <c r="X454">
        <f t="shared" si="86"/>
        <v>0</v>
      </c>
      <c r="Y454">
        <f t="shared" si="87"/>
        <v>1</v>
      </c>
    </row>
    <row r="455" spans="1:25" ht="15" customHeight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0">
        <f t="shared" si="79"/>
        <v>42038.824988425928</v>
      </c>
      <c r="J455" s="11">
        <f t="shared" si="80"/>
        <v>42038.824988425928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5">
        <f t="shared" si="81"/>
        <v>2.740447957839262E-4</v>
      </c>
      <c r="R455">
        <f t="shared" si="82"/>
        <v>13</v>
      </c>
      <c r="S455" t="str">
        <f t="shared" si="88"/>
        <v>film &amp; video</v>
      </c>
      <c r="T455" t="str">
        <f t="shared" si="83"/>
        <v>animation</v>
      </c>
      <c r="U455" t="str">
        <f t="shared" si="89"/>
        <v>Greater than 50000</v>
      </c>
      <c r="V455">
        <f t="shared" si="84"/>
        <v>0</v>
      </c>
      <c r="W455">
        <f t="shared" si="85"/>
        <v>1</v>
      </c>
      <c r="X455">
        <f t="shared" si="86"/>
        <v>0</v>
      </c>
      <c r="Y455">
        <f t="shared" si="87"/>
        <v>1</v>
      </c>
    </row>
    <row r="456" spans="1:25" ht="15" customHeight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0">
        <f t="shared" si="79"/>
        <v>41938.717256944445</v>
      </c>
      <c r="J456" s="11">
        <f t="shared" si="80"/>
        <v>41938.717256944445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5">
        <f t="shared" si="81"/>
        <v>8.2000000000000007E-3</v>
      </c>
      <c r="R456">
        <f t="shared" si="82"/>
        <v>16.399999999999999</v>
      </c>
      <c r="S456" t="str">
        <f t="shared" si="88"/>
        <v>film &amp; video</v>
      </c>
      <c r="T456" t="str">
        <f t="shared" si="83"/>
        <v>animation</v>
      </c>
      <c r="U456" t="str">
        <f t="shared" si="89"/>
        <v>10000 to 14999</v>
      </c>
      <c r="V456">
        <f t="shared" si="84"/>
        <v>0</v>
      </c>
      <c r="W456">
        <f t="shared" si="85"/>
        <v>1</v>
      </c>
      <c r="X456">
        <f t="shared" si="86"/>
        <v>0</v>
      </c>
      <c r="Y456">
        <f t="shared" si="87"/>
        <v>1</v>
      </c>
    </row>
    <row r="457" spans="1:25" ht="15" customHeight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0">
        <f t="shared" si="79"/>
        <v>40971.002569444441</v>
      </c>
      <c r="J457" s="11">
        <f t="shared" si="80"/>
        <v>40971.002569444441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5">
        <f t="shared" si="81"/>
        <v>6.9230769230769226E-4</v>
      </c>
      <c r="R457">
        <f t="shared" si="82"/>
        <v>22.5</v>
      </c>
      <c r="S457" t="str">
        <f t="shared" si="88"/>
        <v>film &amp; video</v>
      </c>
      <c r="T457" t="str">
        <f t="shared" si="83"/>
        <v>animation</v>
      </c>
      <c r="U457" t="str">
        <f t="shared" si="89"/>
        <v>Greater than 50000</v>
      </c>
      <c r="V457">
        <f t="shared" si="84"/>
        <v>0</v>
      </c>
      <c r="W457">
        <f t="shared" si="85"/>
        <v>1</v>
      </c>
      <c r="X457">
        <f t="shared" si="86"/>
        <v>0</v>
      </c>
      <c r="Y457">
        <f t="shared" si="87"/>
        <v>1</v>
      </c>
    </row>
    <row r="458" spans="1:25" ht="15" customHeight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0">
        <f t="shared" si="79"/>
        <v>41547.694456018515</v>
      </c>
      <c r="J458" s="11">
        <f t="shared" si="80"/>
        <v>41547.694456018515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5">
        <f t="shared" si="81"/>
        <v>6.8631863186318634E-3</v>
      </c>
      <c r="R458">
        <f t="shared" si="82"/>
        <v>20.329999999999998</v>
      </c>
      <c r="S458" t="str">
        <f t="shared" si="88"/>
        <v>film &amp; video</v>
      </c>
      <c r="T458" t="str">
        <f t="shared" si="83"/>
        <v>animation</v>
      </c>
      <c r="U458" t="str">
        <f t="shared" si="89"/>
        <v>5000 to 9999</v>
      </c>
      <c r="V458">
        <f t="shared" si="84"/>
        <v>0</v>
      </c>
      <c r="W458">
        <f t="shared" si="85"/>
        <v>1</v>
      </c>
      <c r="X458">
        <f t="shared" si="86"/>
        <v>0</v>
      </c>
      <c r="Y458">
        <f t="shared" si="87"/>
        <v>1</v>
      </c>
    </row>
    <row r="459" spans="1:25" ht="15" customHeight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0">
        <f t="shared" si="79"/>
        <v>41837.767500000002</v>
      </c>
      <c r="J459" s="11">
        <f t="shared" si="80"/>
        <v>41837.767500000002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5">
        <f t="shared" si="81"/>
        <v>0</v>
      </c>
      <c r="R459" t="e">
        <f t="shared" si="82"/>
        <v>#DIV/0!</v>
      </c>
      <c r="S459" t="str">
        <f t="shared" si="88"/>
        <v>film &amp; video</v>
      </c>
      <c r="T459" t="str">
        <f t="shared" si="83"/>
        <v>animation</v>
      </c>
      <c r="U459" t="str">
        <f t="shared" si="89"/>
        <v>20000 to 24999</v>
      </c>
      <c r="V459">
        <f t="shared" si="84"/>
        <v>0</v>
      </c>
      <c r="W459">
        <f t="shared" si="85"/>
        <v>1</v>
      </c>
      <c r="X459">
        <f t="shared" si="86"/>
        <v>0</v>
      </c>
      <c r="Y459">
        <f t="shared" si="87"/>
        <v>1</v>
      </c>
    </row>
    <row r="460" spans="1:25" ht="15" customHeight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0">
        <f t="shared" si="79"/>
        <v>41378.69976851852</v>
      </c>
      <c r="J460" s="11">
        <f t="shared" si="80"/>
        <v>41378.69976851852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5">
        <f t="shared" si="81"/>
        <v>8.2100000000000006E-2</v>
      </c>
      <c r="R460">
        <f t="shared" si="82"/>
        <v>16.760000000000002</v>
      </c>
      <c r="S460" t="str">
        <f t="shared" si="88"/>
        <v>film &amp; video</v>
      </c>
      <c r="T460" t="str">
        <f t="shared" si="83"/>
        <v>animation</v>
      </c>
      <c r="U460" t="str">
        <f t="shared" si="89"/>
        <v>10000 to 14999</v>
      </c>
      <c r="V460">
        <f t="shared" si="84"/>
        <v>0</v>
      </c>
      <c r="W460">
        <f t="shared" si="85"/>
        <v>1</v>
      </c>
      <c r="X460">
        <f t="shared" si="86"/>
        <v>0</v>
      </c>
      <c r="Y460">
        <f t="shared" si="87"/>
        <v>1</v>
      </c>
    </row>
    <row r="461" spans="1:25" ht="15" customHeight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0">
        <f t="shared" si="79"/>
        <v>40800.6403587963</v>
      </c>
      <c r="J461" s="11">
        <f t="shared" si="80"/>
        <v>40800.6403587963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5">
        <f t="shared" si="81"/>
        <v>6.4102564102564103E-4</v>
      </c>
      <c r="R461">
        <f t="shared" si="82"/>
        <v>25</v>
      </c>
      <c r="S461" t="str">
        <f t="shared" si="88"/>
        <v>film &amp; video</v>
      </c>
      <c r="T461" t="str">
        <f t="shared" si="83"/>
        <v>animation</v>
      </c>
      <c r="U461" t="str">
        <f t="shared" si="89"/>
        <v>35000 to 39999</v>
      </c>
      <c r="V461">
        <f t="shared" si="84"/>
        <v>0</v>
      </c>
      <c r="W461">
        <f t="shared" si="85"/>
        <v>1</v>
      </c>
      <c r="X461">
        <f t="shared" si="86"/>
        <v>0</v>
      </c>
      <c r="Y461">
        <f t="shared" si="87"/>
        <v>1</v>
      </c>
    </row>
    <row r="462" spans="1:25" ht="15" customHeight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0">
        <f t="shared" si="79"/>
        <v>41759.542534722219</v>
      </c>
      <c r="J462" s="11">
        <f t="shared" si="80"/>
        <v>41759.542534722219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5">
        <f t="shared" si="81"/>
        <v>2.9411764705882353E-3</v>
      </c>
      <c r="R462">
        <f t="shared" si="82"/>
        <v>12.5</v>
      </c>
      <c r="S462" t="str">
        <f t="shared" si="88"/>
        <v>film &amp; video</v>
      </c>
      <c r="T462" t="str">
        <f t="shared" si="83"/>
        <v>animation</v>
      </c>
      <c r="U462" t="str">
        <f t="shared" si="89"/>
        <v>5000 to 9999</v>
      </c>
      <c r="V462">
        <f t="shared" si="84"/>
        <v>0</v>
      </c>
      <c r="W462">
        <f t="shared" si="85"/>
        <v>1</v>
      </c>
      <c r="X462">
        <f t="shared" si="86"/>
        <v>0</v>
      </c>
      <c r="Y462">
        <f t="shared" si="87"/>
        <v>1</v>
      </c>
    </row>
    <row r="463" spans="1:25" ht="15" customHeight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0">
        <f t="shared" si="79"/>
        <v>41407.84684027778</v>
      </c>
      <c r="J463" s="11">
        <f t="shared" si="80"/>
        <v>41407.84684027778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5">
        <f t="shared" si="81"/>
        <v>0</v>
      </c>
      <c r="R463" t="e">
        <f t="shared" si="82"/>
        <v>#DIV/0!</v>
      </c>
      <c r="S463" t="str">
        <f t="shared" si="88"/>
        <v>film &amp; video</v>
      </c>
      <c r="T463" t="str">
        <f t="shared" si="83"/>
        <v>animation</v>
      </c>
      <c r="U463" t="str">
        <f t="shared" si="89"/>
        <v>Less than 1000</v>
      </c>
      <c r="V463">
        <f t="shared" si="84"/>
        <v>0</v>
      </c>
      <c r="W463">
        <f t="shared" si="85"/>
        <v>1</v>
      </c>
      <c r="X463">
        <f t="shared" si="86"/>
        <v>0</v>
      </c>
      <c r="Y463">
        <f t="shared" si="87"/>
        <v>1</v>
      </c>
    </row>
    <row r="464" spans="1:25" ht="15" customHeight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0">
        <f t="shared" si="79"/>
        <v>40705.126631944448</v>
      </c>
      <c r="J464" s="11">
        <f t="shared" si="80"/>
        <v>40705.126631944448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5">
        <f t="shared" si="81"/>
        <v>0</v>
      </c>
      <c r="R464" t="e">
        <f t="shared" si="82"/>
        <v>#DIV/0!</v>
      </c>
      <c r="S464" t="str">
        <f t="shared" si="88"/>
        <v>film &amp; video</v>
      </c>
      <c r="T464" t="str">
        <f t="shared" si="83"/>
        <v>animation</v>
      </c>
      <c r="U464" t="str">
        <f t="shared" si="89"/>
        <v>Greater than 50000</v>
      </c>
      <c r="V464">
        <f t="shared" si="84"/>
        <v>0</v>
      </c>
      <c r="W464">
        <f t="shared" si="85"/>
        <v>1</v>
      </c>
      <c r="X464">
        <f t="shared" si="86"/>
        <v>0</v>
      </c>
      <c r="Y464">
        <f t="shared" si="87"/>
        <v>1</v>
      </c>
    </row>
    <row r="465" spans="1:25" ht="15" customHeight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0">
        <f t="shared" si="79"/>
        <v>40750.710104166668</v>
      </c>
      <c r="J465" s="11">
        <f t="shared" si="80"/>
        <v>40750.710104166668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5">
        <f t="shared" si="81"/>
        <v>2.2727272727272728E-2</v>
      </c>
      <c r="R465">
        <f t="shared" si="82"/>
        <v>113.64</v>
      </c>
      <c r="S465" t="str">
        <f t="shared" si="88"/>
        <v>film &amp; video</v>
      </c>
      <c r="T465" t="str">
        <f t="shared" si="83"/>
        <v>animation</v>
      </c>
      <c r="U465" t="str">
        <f t="shared" si="89"/>
        <v>Greater than 50000</v>
      </c>
      <c r="V465">
        <f t="shared" si="84"/>
        <v>0</v>
      </c>
      <c r="W465">
        <f t="shared" si="85"/>
        <v>1</v>
      </c>
      <c r="X465">
        <f t="shared" si="86"/>
        <v>0</v>
      </c>
      <c r="Y465">
        <f t="shared" si="87"/>
        <v>1</v>
      </c>
    </row>
    <row r="466" spans="1:25" ht="15" customHeight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0">
        <f t="shared" si="79"/>
        <v>42488.848784722228</v>
      </c>
      <c r="J466" s="11">
        <f t="shared" si="80"/>
        <v>42488.848784722228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5">
        <f t="shared" si="81"/>
        <v>9.9009900990099011E-4</v>
      </c>
      <c r="R466">
        <f t="shared" si="82"/>
        <v>1</v>
      </c>
      <c r="S466" t="str">
        <f t="shared" si="88"/>
        <v>film &amp; video</v>
      </c>
      <c r="T466" t="str">
        <f t="shared" si="83"/>
        <v>animation</v>
      </c>
      <c r="U466" t="str">
        <f t="shared" si="89"/>
        <v>1000 to 4999</v>
      </c>
      <c r="V466">
        <f t="shared" si="84"/>
        <v>0</v>
      </c>
      <c r="W466">
        <f t="shared" si="85"/>
        <v>1</v>
      </c>
      <c r="X466">
        <f t="shared" si="86"/>
        <v>0</v>
      </c>
      <c r="Y466">
        <f t="shared" si="87"/>
        <v>1</v>
      </c>
    </row>
    <row r="467" spans="1:25" ht="15" customHeight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0">
        <f t="shared" si="79"/>
        <v>41801.120069444441</v>
      </c>
      <c r="J467" s="11">
        <f t="shared" si="80"/>
        <v>41801.120069444441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5">
        <f t="shared" si="81"/>
        <v>0.26953125</v>
      </c>
      <c r="R467">
        <f t="shared" si="82"/>
        <v>17.25</v>
      </c>
      <c r="S467" t="str">
        <f t="shared" si="88"/>
        <v>film &amp; video</v>
      </c>
      <c r="T467" t="str">
        <f t="shared" si="83"/>
        <v>animation</v>
      </c>
      <c r="U467" t="str">
        <f t="shared" si="89"/>
        <v>Less than 1000</v>
      </c>
      <c r="V467">
        <f t="shared" si="84"/>
        <v>0</v>
      </c>
      <c r="W467">
        <f t="shared" si="85"/>
        <v>1</v>
      </c>
      <c r="X467">
        <f t="shared" si="86"/>
        <v>0</v>
      </c>
      <c r="Y467">
        <f t="shared" si="87"/>
        <v>1</v>
      </c>
    </row>
    <row r="468" spans="1:25" ht="15" customHeight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0">
        <f t="shared" si="79"/>
        <v>41129.942870370374</v>
      </c>
      <c r="J468" s="11">
        <f t="shared" si="80"/>
        <v>41129.942870370374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5">
        <f t="shared" si="81"/>
        <v>7.6E-3</v>
      </c>
      <c r="R468">
        <f t="shared" si="82"/>
        <v>15.2</v>
      </c>
      <c r="S468" t="str">
        <f t="shared" si="88"/>
        <v>film &amp; video</v>
      </c>
      <c r="T468" t="str">
        <f t="shared" si="83"/>
        <v>animation</v>
      </c>
      <c r="U468" t="str">
        <f t="shared" si="89"/>
        <v>10000 to 14999</v>
      </c>
      <c r="V468">
        <f t="shared" si="84"/>
        <v>0</v>
      </c>
      <c r="W468">
        <f t="shared" si="85"/>
        <v>1</v>
      </c>
      <c r="X468">
        <f t="shared" si="86"/>
        <v>0</v>
      </c>
      <c r="Y468">
        <f t="shared" si="87"/>
        <v>1</v>
      </c>
    </row>
    <row r="469" spans="1:25" ht="15" customHeight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0">
        <f t="shared" si="79"/>
        <v>41135.679791666669</v>
      </c>
      <c r="J469" s="11">
        <f t="shared" si="80"/>
        <v>41135.679791666669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5">
        <f t="shared" si="81"/>
        <v>0.21575</v>
      </c>
      <c r="R469">
        <f t="shared" si="82"/>
        <v>110.64</v>
      </c>
      <c r="S469" t="str">
        <f t="shared" si="88"/>
        <v>film &amp; video</v>
      </c>
      <c r="T469" t="str">
        <f t="shared" si="83"/>
        <v>animation</v>
      </c>
      <c r="U469" t="str">
        <f t="shared" si="89"/>
        <v>20000 to 24999</v>
      </c>
      <c r="V469">
        <f t="shared" si="84"/>
        <v>0</v>
      </c>
      <c r="W469">
        <f t="shared" si="85"/>
        <v>1</v>
      </c>
      <c r="X469">
        <f t="shared" si="86"/>
        <v>0</v>
      </c>
      <c r="Y469">
        <f t="shared" si="87"/>
        <v>1</v>
      </c>
    </row>
    <row r="470" spans="1:25" ht="15" customHeight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0">
        <f t="shared" si="79"/>
        <v>41041.167627314811</v>
      </c>
      <c r="J470" s="11">
        <f t="shared" si="80"/>
        <v>41041.167627314811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5">
        <f t="shared" si="81"/>
        <v>0</v>
      </c>
      <c r="R470" t="e">
        <f t="shared" si="82"/>
        <v>#DIV/0!</v>
      </c>
      <c r="S470" t="str">
        <f t="shared" si="88"/>
        <v>film &amp; video</v>
      </c>
      <c r="T470" t="str">
        <f t="shared" si="83"/>
        <v>animation</v>
      </c>
      <c r="U470" t="str">
        <f t="shared" si="89"/>
        <v>5000 to 9999</v>
      </c>
      <c r="V470">
        <f t="shared" si="84"/>
        <v>0</v>
      </c>
      <c r="W470">
        <f t="shared" si="85"/>
        <v>1</v>
      </c>
      <c r="X470">
        <f t="shared" si="86"/>
        <v>0</v>
      </c>
      <c r="Y470">
        <f t="shared" si="87"/>
        <v>1</v>
      </c>
    </row>
    <row r="471" spans="1:25" ht="15" customHeight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0">
        <f t="shared" si="79"/>
        <v>41827.989861111113</v>
      </c>
      <c r="J471" s="11">
        <f t="shared" si="80"/>
        <v>41827.989861111113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5">
        <f t="shared" si="81"/>
        <v>0</v>
      </c>
      <c r="R471" t="e">
        <f t="shared" si="82"/>
        <v>#DIV/0!</v>
      </c>
      <c r="S471" t="str">
        <f t="shared" si="88"/>
        <v>film &amp; video</v>
      </c>
      <c r="T471" t="str">
        <f t="shared" si="83"/>
        <v>animation</v>
      </c>
      <c r="U471" t="str">
        <f t="shared" si="89"/>
        <v>5000 to 9999</v>
      </c>
      <c r="V471">
        <f t="shared" si="84"/>
        <v>0</v>
      </c>
      <c r="W471">
        <f t="shared" si="85"/>
        <v>1</v>
      </c>
      <c r="X471">
        <f t="shared" si="86"/>
        <v>0</v>
      </c>
      <c r="Y471">
        <f t="shared" si="87"/>
        <v>1</v>
      </c>
    </row>
    <row r="472" spans="1:25" ht="15" customHeight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0">
        <f t="shared" si="79"/>
        <v>41605.167696759258</v>
      </c>
      <c r="J472" s="11">
        <f t="shared" si="80"/>
        <v>41605.167696759258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5">
        <f t="shared" si="81"/>
        <v>1.0200000000000001E-2</v>
      </c>
      <c r="R472">
        <f t="shared" si="82"/>
        <v>25.5</v>
      </c>
      <c r="S472" t="str">
        <f t="shared" si="88"/>
        <v>film &amp; video</v>
      </c>
      <c r="T472" t="str">
        <f t="shared" si="83"/>
        <v>animation</v>
      </c>
      <c r="U472" t="str">
        <f t="shared" si="89"/>
        <v>5000 to 9999</v>
      </c>
      <c r="V472">
        <f t="shared" si="84"/>
        <v>0</v>
      </c>
      <c r="W472">
        <f t="shared" si="85"/>
        <v>1</v>
      </c>
      <c r="X472">
        <f t="shared" si="86"/>
        <v>0</v>
      </c>
      <c r="Y472">
        <f t="shared" si="87"/>
        <v>1</v>
      </c>
    </row>
    <row r="473" spans="1:25" ht="15" customHeight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0">
        <f t="shared" si="79"/>
        <v>41703.721979166665</v>
      </c>
      <c r="J473" s="11">
        <f t="shared" si="80"/>
        <v>41703.721979166665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5">
        <f t="shared" si="81"/>
        <v>0.11892727272727273</v>
      </c>
      <c r="R473">
        <f t="shared" si="82"/>
        <v>38.479999999999997</v>
      </c>
      <c r="S473" t="str">
        <f t="shared" si="88"/>
        <v>film &amp; video</v>
      </c>
      <c r="T473" t="str">
        <f t="shared" si="83"/>
        <v>animation</v>
      </c>
      <c r="U473" t="str">
        <f t="shared" si="89"/>
        <v>Greater than 50000</v>
      </c>
      <c r="V473">
        <f t="shared" si="84"/>
        <v>0</v>
      </c>
      <c r="W473">
        <f t="shared" si="85"/>
        <v>1</v>
      </c>
      <c r="X473">
        <f t="shared" si="86"/>
        <v>0</v>
      </c>
      <c r="Y473">
        <f t="shared" si="87"/>
        <v>1</v>
      </c>
    </row>
    <row r="474" spans="1:25" ht="15" customHeight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0">
        <f t="shared" si="79"/>
        <v>41844.922662037039</v>
      </c>
      <c r="J474" s="11">
        <f t="shared" si="80"/>
        <v>41844.922662037039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5">
        <f t="shared" si="81"/>
        <v>0.17624999999999999</v>
      </c>
      <c r="R474">
        <f t="shared" si="82"/>
        <v>28.2</v>
      </c>
      <c r="S474" t="str">
        <f t="shared" si="88"/>
        <v>film &amp; video</v>
      </c>
      <c r="T474" t="str">
        <f t="shared" si="83"/>
        <v>animation</v>
      </c>
      <c r="U474" t="str">
        <f t="shared" si="89"/>
        <v>Less than 1000</v>
      </c>
      <c r="V474">
        <f t="shared" si="84"/>
        <v>0</v>
      </c>
      <c r="W474">
        <f t="shared" si="85"/>
        <v>1</v>
      </c>
      <c r="X474">
        <f t="shared" si="86"/>
        <v>0</v>
      </c>
      <c r="Y474">
        <f t="shared" si="87"/>
        <v>1</v>
      </c>
    </row>
    <row r="475" spans="1:25" ht="15" customHeight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0">
        <f t="shared" si="79"/>
        <v>41869.698136574072</v>
      </c>
      <c r="J475" s="11">
        <f t="shared" si="80"/>
        <v>41869.698136574072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5">
        <f t="shared" si="81"/>
        <v>2.87E-2</v>
      </c>
      <c r="R475">
        <f t="shared" si="82"/>
        <v>61.5</v>
      </c>
      <c r="S475" t="str">
        <f t="shared" si="88"/>
        <v>film &amp; video</v>
      </c>
      <c r="T475" t="str">
        <f t="shared" si="83"/>
        <v>animation</v>
      </c>
      <c r="U475" t="str">
        <f t="shared" si="89"/>
        <v>30000 to 34999</v>
      </c>
      <c r="V475">
        <f t="shared" si="84"/>
        <v>0</v>
      </c>
      <c r="W475">
        <f t="shared" si="85"/>
        <v>1</v>
      </c>
      <c r="X475">
        <f t="shared" si="86"/>
        <v>0</v>
      </c>
      <c r="Y475">
        <f t="shared" si="87"/>
        <v>1</v>
      </c>
    </row>
    <row r="476" spans="1:25" ht="15" customHeight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0">
        <f t="shared" si="79"/>
        <v>42753.329039351855</v>
      </c>
      <c r="J476" s="11">
        <f t="shared" si="80"/>
        <v>42753.329039351855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5">
        <f t="shared" si="81"/>
        <v>3.0303030303030303E-4</v>
      </c>
      <c r="R476">
        <f t="shared" si="82"/>
        <v>1</v>
      </c>
      <c r="S476" t="str">
        <f t="shared" si="88"/>
        <v>film &amp; video</v>
      </c>
      <c r="T476" t="str">
        <f t="shared" si="83"/>
        <v>animation</v>
      </c>
      <c r="U476" t="str">
        <f t="shared" si="89"/>
        <v>1000 to 4999</v>
      </c>
      <c r="V476">
        <f t="shared" si="84"/>
        <v>0</v>
      </c>
      <c r="W476">
        <f t="shared" si="85"/>
        <v>1</v>
      </c>
      <c r="X476">
        <f t="shared" si="86"/>
        <v>0</v>
      </c>
      <c r="Y476">
        <f t="shared" si="87"/>
        <v>1</v>
      </c>
    </row>
    <row r="477" spans="1:25" ht="15" customHeight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0">
        <f t="shared" si="79"/>
        <v>42100.086145833338</v>
      </c>
      <c r="J477" s="11">
        <f t="shared" si="80"/>
        <v>42100.086145833338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5">
        <f t="shared" si="81"/>
        <v>0</v>
      </c>
      <c r="R477" t="e">
        <f t="shared" si="82"/>
        <v>#DIV/0!</v>
      </c>
      <c r="S477" t="str">
        <f t="shared" si="88"/>
        <v>film &amp; video</v>
      </c>
      <c r="T477" t="str">
        <f t="shared" si="83"/>
        <v>animation</v>
      </c>
      <c r="U477" t="str">
        <f t="shared" si="89"/>
        <v>1000 to 4999</v>
      </c>
      <c r="V477">
        <f t="shared" si="84"/>
        <v>0</v>
      </c>
      <c r="W477">
        <f t="shared" si="85"/>
        <v>1</v>
      </c>
      <c r="X477">
        <f t="shared" si="86"/>
        <v>0</v>
      </c>
      <c r="Y477">
        <f t="shared" si="87"/>
        <v>1</v>
      </c>
    </row>
    <row r="478" spans="1:25" ht="15" customHeight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0">
        <f t="shared" si="79"/>
        <v>41757.975011574075</v>
      </c>
      <c r="J478" s="11">
        <f t="shared" si="80"/>
        <v>41757.975011574075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5">
        <f t="shared" si="81"/>
        <v>2.2302681818181819E-2</v>
      </c>
      <c r="R478">
        <f t="shared" si="82"/>
        <v>39.57</v>
      </c>
      <c r="S478" t="str">
        <f t="shared" si="88"/>
        <v>film &amp; video</v>
      </c>
      <c r="T478" t="str">
        <f t="shared" si="83"/>
        <v>animation</v>
      </c>
      <c r="U478" t="str">
        <f t="shared" si="89"/>
        <v>Greater than 50000</v>
      </c>
      <c r="V478">
        <f t="shared" si="84"/>
        <v>0</v>
      </c>
      <c r="W478">
        <f t="shared" si="85"/>
        <v>1</v>
      </c>
      <c r="X478">
        <f t="shared" si="86"/>
        <v>0</v>
      </c>
      <c r="Y478">
        <f t="shared" si="87"/>
        <v>1</v>
      </c>
    </row>
    <row r="479" spans="1:25" ht="15" customHeight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0">
        <f t="shared" si="79"/>
        <v>40987.83488425926</v>
      </c>
      <c r="J479" s="11">
        <f t="shared" si="80"/>
        <v>40987.83488425926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5">
        <f t="shared" si="81"/>
        <v>0</v>
      </c>
      <c r="R479" t="e">
        <f t="shared" si="82"/>
        <v>#DIV/0!</v>
      </c>
      <c r="S479" t="str">
        <f t="shared" si="88"/>
        <v>film &amp; video</v>
      </c>
      <c r="T479" t="str">
        <f t="shared" si="83"/>
        <v>animation</v>
      </c>
      <c r="U479" t="str">
        <f t="shared" si="89"/>
        <v>1000 to 4999</v>
      </c>
      <c r="V479">
        <f t="shared" si="84"/>
        <v>0</v>
      </c>
      <c r="W479">
        <f t="shared" si="85"/>
        <v>1</v>
      </c>
      <c r="X479">
        <f t="shared" si="86"/>
        <v>0</v>
      </c>
      <c r="Y479">
        <f t="shared" si="87"/>
        <v>1</v>
      </c>
    </row>
    <row r="480" spans="1:25" ht="15" customHeight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0">
        <f t="shared" si="79"/>
        <v>42065.910983796297</v>
      </c>
      <c r="J480" s="11">
        <f t="shared" si="80"/>
        <v>42065.910983796297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5">
        <f t="shared" si="81"/>
        <v>0</v>
      </c>
      <c r="R480" t="e">
        <f t="shared" si="82"/>
        <v>#DIV/0!</v>
      </c>
      <c r="S480" t="str">
        <f t="shared" si="88"/>
        <v>film &amp; video</v>
      </c>
      <c r="T480" t="str">
        <f t="shared" si="83"/>
        <v>animation</v>
      </c>
      <c r="U480" t="str">
        <f t="shared" si="89"/>
        <v>10000 to 14999</v>
      </c>
      <c r="V480">
        <f t="shared" si="84"/>
        <v>0</v>
      </c>
      <c r="W480">
        <f t="shared" si="85"/>
        <v>1</v>
      </c>
      <c r="X480">
        <f t="shared" si="86"/>
        <v>0</v>
      </c>
      <c r="Y480">
        <f t="shared" si="87"/>
        <v>1</v>
      </c>
    </row>
    <row r="481" spans="1:25" ht="15" customHeight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0">
        <f t="shared" si="79"/>
        <v>41904.407812500001</v>
      </c>
      <c r="J481" s="11">
        <f t="shared" si="80"/>
        <v>41904.407812500001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5">
        <f t="shared" si="81"/>
        <v>0.3256</v>
      </c>
      <c r="R481">
        <f t="shared" si="82"/>
        <v>88.8</v>
      </c>
      <c r="S481" t="str">
        <f t="shared" si="88"/>
        <v>film &amp; video</v>
      </c>
      <c r="T481" t="str">
        <f t="shared" si="83"/>
        <v>animation</v>
      </c>
      <c r="U481" t="str">
        <f t="shared" si="89"/>
        <v>15000 to 19999</v>
      </c>
      <c r="V481">
        <f t="shared" si="84"/>
        <v>0</v>
      </c>
      <c r="W481">
        <f t="shared" si="85"/>
        <v>1</v>
      </c>
      <c r="X481">
        <f t="shared" si="86"/>
        <v>0</v>
      </c>
      <c r="Y481">
        <f t="shared" si="87"/>
        <v>1</v>
      </c>
    </row>
    <row r="482" spans="1:25" ht="15" customHeight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0">
        <f t="shared" si="79"/>
        <v>41465.500173611108</v>
      </c>
      <c r="J482" s="11">
        <f t="shared" si="80"/>
        <v>41465.500173611108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81"/>
        <v>0.19409999999999999</v>
      </c>
      <c r="R482">
        <f t="shared" si="82"/>
        <v>55.46</v>
      </c>
      <c r="S482" t="str">
        <f t="shared" si="88"/>
        <v>film &amp; video</v>
      </c>
      <c r="T482" t="str">
        <f t="shared" si="83"/>
        <v>animation</v>
      </c>
      <c r="U482" t="str">
        <f t="shared" si="89"/>
        <v>40000 to 44999</v>
      </c>
      <c r="V482">
        <f t="shared" si="84"/>
        <v>0</v>
      </c>
      <c r="W482">
        <f t="shared" si="85"/>
        <v>1</v>
      </c>
      <c r="X482">
        <f t="shared" si="86"/>
        <v>0</v>
      </c>
      <c r="Y482">
        <f t="shared" si="87"/>
        <v>1</v>
      </c>
    </row>
    <row r="483" spans="1:25" ht="15" customHeight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0">
        <f t="shared" si="79"/>
        <v>41162.672326388885</v>
      </c>
      <c r="J483" s="11">
        <f t="shared" si="80"/>
        <v>41162.672326388885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5">
        <f t="shared" si="81"/>
        <v>6.0999999999999999E-2</v>
      </c>
      <c r="R483">
        <f t="shared" si="82"/>
        <v>87.14</v>
      </c>
      <c r="S483" t="str">
        <f t="shared" si="88"/>
        <v>film &amp; video</v>
      </c>
      <c r="T483" t="str">
        <f t="shared" si="83"/>
        <v>animation</v>
      </c>
      <c r="U483" t="str">
        <f t="shared" si="89"/>
        <v>30000 to 34999</v>
      </c>
      <c r="V483">
        <f t="shared" si="84"/>
        <v>0</v>
      </c>
      <c r="W483">
        <f t="shared" si="85"/>
        <v>1</v>
      </c>
      <c r="X483">
        <f t="shared" si="86"/>
        <v>0</v>
      </c>
      <c r="Y483">
        <f t="shared" si="87"/>
        <v>1</v>
      </c>
    </row>
    <row r="484" spans="1:25" ht="15" customHeight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0">
        <f t="shared" si="79"/>
        <v>42447.896875000006</v>
      </c>
      <c r="J484" s="11">
        <f t="shared" si="80"/>
        <v>42447.896875000006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5">
        <f t="shared" si="81"/>
        <v>1E-3</v>
      </c>
      <c r="R484">
        <f t="shared" si="82"/>
        <v>10</v>
      </c>
      <c r="S484" t="str">
        <f t="shared" si="88"/>
        <v>film &amp; video</v>
      </c>
      <c r="T484" t="str">
        <f t="shared" si="83"/>
        <v>animation</v>
      </c>
      <c r="U484" t="str">
        <f t="shared" si="89"/>
        <v>10000 to 14999</v>
      </c>
      <c r="V484">
        <f t="shared" si="84"/>
        <v>0</v>
      </c>
      <c r="W484">
        <f t="shared" si="85"/>
        <v>1</v>
      </c>
      <c r="X484">
        <f t="shared" si="86"/>
        <v>0</v>
      </c>
      <c r="Y484">
        <f t="shared" si="87"/>
        <v>1</v>
      </c>
    </row>
    <row r="485" spans="1:25" ht="15" customHeight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0">
        <f t="shared" si="79"/>
        <v>41243.197592592594</v>
      </c>
      <c r="J485" s="11">
        <f t="shared" si="80"/>
        <v>41243.197592592594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5">
        <f t="shared" si="81"/>
        <v>0.502</v>
      </c>
      <c r="R485">
        <f t="shared" si="82"/>
        <v>51.22</v>
      </c>
      <c r="S485" t="str">
        <f t="shared" si="88"/>
        <v>film &amp; video</v>
      </c>
      <c r="T485" t="str">
        <f t="shared" si="83"/>
        <v>animation</v>
      </c>
      <c r="U485" t="str">
        <f t="shared" si="89"/>
        <v>15000 to 19999</v>
      </c>
      <c r="V485">
        <f t="shared" si="84"/>
        <v>0</v>
      </c>
      <c r="W485">
        <f t="shared" si="85"/>
        <v>1</v>
      </c>
      <c r="X485">
        <f t="shared" si="86"/>
        <v>0</v>
      </c>
      <c r="Y485">
        <f t="shared" si="87"/>
        <v>1</v>
      </c>
    </row>
    <row r="486" spans="1:25" ht="15" customHeight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0">
        <f t="shared" si="79"/>
        <v>42272.93949074074</v>
      </c>
      <c r="J486" s="11">
        <f t="shared" si="80"/>
        <v>42272.93949074074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5">
        <f t="shared" si="81"/>
        <v>1.8625E-3</v>
      </c>
      <c r="R486">
        <f t="shared" si="82"/>
        <v>13.55</v>
      </c>
      <c r="S486" t="str">
        <f t="shared" si="88"/>
        <v>film &amp; video</v>
      </c>
      <c r="T486" t="str">
        <f t="shared" si="83"/>
        <v>animation</v>
      </c>
      <c r="U486" t="str">
        <f t="shared" si="89"/>
        <v>Greater than 50000</v>
      </c>
      <c r="V486">
        <f t="shared" si="84"/>
        <v>0</v>
      </c>
      <c r="W486">
        <f t="shared" si="85"/>
        <v>1</v>
      </c>
      <c r="X486">
        <f t="shared" si="86"/>
        <v>0</v>
      </c>
      <c r="Y486">
        <f t="shared" si="87"/>
        <v>1</v>
      </c>
    </row>
    <row r="487" spans="1:25" ht="15" customHeight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0">
        <f t="shared" si="79"/>
        <v>41381.50577546296</v>
      </c>
      <c r="J487" s="11">
        <f t="shared" si="80"/>
        <v>41381.50577546296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5">
        <f t="shared" si="81"/>
        <v>0.21906971229845085</v>
      </c>
      <c r="R487">
        <f t="shared" si="82"/>
        <v>66.52</v>
      </c>
      <c r="S487" t="str">
        <f t="shared" si="88"/>
        <v>film &amp; video</v>
      </c>
      <c r="T487" t="str">
        <f t="shared" si="83"/>
        <v>animation</v>
      </c>
      <c r="U487" t="str">
        <f t="shared" si="89"/>
        <v>35000 to 39999</v>
      </c>
      <c r="V487">
        <f t="shared" si="84"/>
        <v>0</v>
      </c>
      <c r="W487">
        <f t="shared" si="85"/>
        <v>1</v>
      </c>
      <c r="X487">
        <f t="shared" si="86"/>
        <v>0</v>
      </c>
      <c r="Y487">
        <f t="shared" si="87"/>
        <v>1</v>
      </c>
    </row>
    <row r="488" spans="1:25" ht="15" customHeight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0">
        <f t="shared" si="79"/>
        <v>41761.94258101852</v>
      </c>
      <c r="J488" s="11">
        <f t="shared" si="80"/>
        <v>41761.94258101852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5">
        <f t="shared" si="81"/>
        <v>9.0909090909090904E-5</v>
      </c>
      <c r="R488">
        <f t="shared" si="82"/>
        <v>50</v>
      </c>
      <c r="S488" t="str">
        <f t="shared" si="88"/>
        <v>film &amp; video</v>
      </c>
      <c r="T488" t="str">
        <f t="shared" si="83"/>
        <v>animation</v>
      </c>
      <c r="U488" t="str">
        <f t="shared" si="89"/>
        <v>Greater than 50000</v>
      </c>
      <c r="V488">
        <f t="shared" si="84"/>
        <v>0</v>
      </c>
      <c r="W488">
        <f t="shared" si="85"/>
        <v>1</v>
      </c>
      <c r="X488">
        <f t="shared" si="86"/>
        <v>0</v>
      </c>
      <c r="Y488">
        <f t="shared" si="87"/>
        <v>1</v>
      </c>
    </row>
    <row r="489" spans="1:25" ht="15" customHeight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0">
        <f t="shared" si="79"/>
        <v>42669.594837962963</v>
      </c>
      <c r="J489" s="11">
        <f t="shared" si="80"/>
        <v>42669.594837962963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5">
        <f t="shared" si="81"/>
        <v>0</v>
      </c>
      <c r="R489" t="e">
        <f t="shared" si="82"/>
        <v>#DIV/0!</v>
      </c>
      <c r="S489" t="str">
        <f t="shared" si="88"/>
        <v>film &amp; video</v>
      </c>
      <c r="T489" t="str">
        <f t="shared" si="83"/>
        <v>animation</v>
      </c>
      <c r="U489" t="str">
        <f t="shared" si="89"/>
        <v>Greater than 50000</v>
      </c>
      <c r="V489">
        <f t="shared" si="84"/>
        <v>0</v>
      </c>
      <c r="W489">
        <f t="shared" si="85"/>
        <v>1</v>
      </c>
      <c r="X489">
        <f t="shared" si="86"/>
        <v>0</v>
      </c>
      <c r="Y489">
        <f t="shared" si="87"/>
        <v>1</v>
      </c>
    </row>
    <row r="490" spans="1:25" ht="15" customHeight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0">
        <f t="shared" si="79"/>
        <v>42714.054398148146</v>
      </c>
      <c r="J490" s="11">
        <f t="shared" si="80"/>
        <v>42714.054398148146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5">
        <f t="shared" si="81"/>
        <v>0</v>
      </c>
      <c r="R490" t="e">
        <f t="shared" si="82"/>
        <v>#DIV/0!</v>
      </c>
      <c r="S490" t="str">
        <f t="shared" si="88"/>
        <v>film &amp; video</v>
      </c>
      <c r="T490" t="str">
        <f t="shared" si="83"/>
        <v>animation</v>
      </c>
      <c r="U490" t="str">
        <f t="shared" si="89"/>
        <v>10000 to 14999</v>
      </c>
      <c r="V490">
        <f t="shared" si="84"/>
        <v>0</v>
      </c>
      <c r="W490">
        <f t="shared" si="85"/>
        <v>1</v>
      </c>
      <c r="X490">
        <f t="shared" si="86"/>
        <v>0</v>
      </c>
      <c r="Y490">
        <f t="shared" si="87"/>
        <v>1</v>
      </c>
    </row>
    <row r="491" spans="1:25" ht="15" customHeight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0">
        <f t="shared" si="79"/>
        <v>40882.481666666667</v>
      </c>
      <c r="J491" s="11">
        <f t="shared" si="80"/>
        <v>40882.481666666667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5">
        <f t="shared" si="81"/>
        <v>2.8667813379201833E-3</v>
      </c>
      <c r="R491">
        <f t="shared" si="82"/>
        <v>71.67</v>
      </c>
      <c r="S491" t="str">
        <f t="shared" si="88"/>
        <v>film &amp; video</v>
      </c>
      <c r="T491" t="str">
        <f t="shared" si="83"/>
        <v>animation</v>
      </c>
      <c r="U491" t="str">
        <f t="shared" si="89"/>
        <v>Greater than 50000</v>
      </c>
      <c r="V491">
        <f t="shared" si="84"/>
        <v>0</v>
      </c>
      <c r="W491">
        <f t="shared" si="85"/>
        <v>1</v>
      </c>
      <c r="X491">
        <f t="shared" si="86"/>
        <v>0</v>
      </c>
      <c r="Y491">
        <f t="shared" si="87"/>
        <v>1</v>
      </c>
    </row>
    <row r="492" spans="1:25" ht="15" customHeigh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0">
        <f t="shared" si="79"/>
        <v>41113.968576388892</v>
      </c>
      <c r="J492" s="11">
        <f t="shared" si="80"/>
        <v>41113.968576388892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5">
        <f t="shared" si="81"/>
        <v>0</v>
      </c>
      <c r="R492" t="e">
        <f t="shared" si="82"/>
        <v>#DIV/0!</v>
      </c>
      <c r="S492" t="str">
        <f t="shared" si="88"/>
        <v>film &amp; video</v>
      </c>
      <c r="T492" t="str">
        <f t="shared" si="83"/>
        <v>animation</v>
      </c>
      <c r="U492" t="str">
        <f t="shared" si="89"/>
        <v>1000 to 4999</v>
      </c>
      <c r="V492">
        <f t="shared" si="84"/>
        <v>0</v>
      </c>
      <c r="W492">
        <f t="shared" si="85"/>
        <v>1</v>
      </c>
      <c r="X492">
        <f t="shared" si="86"/>
        <v>0</v>
      </c>
      <c r="Y492">
        <f t="shared" si="87"/>
        <v>1</v>
      </c>
    </row>
    <row r="493" spans="1:25" ht="15" customHeight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0">
        <f t="shared" si="79"/>
        <v>42366.982627314821</v>
      </c>
      <c r="J493" s="11">
        <f t="shared" si="80"/>
        <v>42366.982627314821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5">
        <f t="shared" si="81"/>
        <v>0</v>
      </c>
      <c r="R493" t="e">
        <f t="shared" si="82"/>
        <v>#DIV/0!</v>
      </c>
      <c r="S493" t="str">
        <f t="shared" si="88"/>
        <v>film &amp; video</v>
      </c>
      <c r="T493" t="str">
        <f t="shared" si="83"/>
        <v>animation</v>
      </c>
      <c r="U493" t="str">
        <f t="shared" si="89"/>
        <v>10000 to 14999</v>
      </c>
      <c r="V493">
        <f t="shared" si="84"/>
        <v>0</v>
      </c>
      <c r="W493">
        <f t="shared" si="85"/>
        <v>1</v>
      </c>
      <c r="X493">
        <f t="shared" si="86"/>
        <v>0</v>
      </c>
      <c r="Y493">
        <f t="shared" si="87"/>
        <v>1</v>
      </c>
    </row>
    <row r="494" spans="1:25" ht="15" customHeight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0">
        <f t="shared" si="79"/>
        <v>42596.03506944445</v>
      </c>
      <c r="J494" s="11">
        <f t="shared" si="80"/>
        <v>42596.03506944445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5">
        <f t="shared" si="81"/>
        <v>0</v>
      </c>
      <c r="R494" t="e">
        <f t="shared" si="82"/>
        <v>#DIV/0!</v>
      </c>
      <c r="S494" t="str">
        <f t="shared" si="88"/>
        <v>film &amp; video</v>
      </c>
      <c r="T494" t="str">
        <f t="shared" si="83"/>
        <v>animation</v>
      </c>
      <c r="U494" t="str">
        <f t="shared" si="89"/>
        <v>Greater than 50000</v>
      </c>
      <c r="V494">
        <f t="shared" si="84"/>
        <v>0</v>
      </c>
      <c r="W494">
        <f t="shared" si="85"/>
        <v>1</v>
      </c>
      <c r="X494">
        <f t="shared" si="86"/>
        <v>0</v>
      </c>
      <c r="Y494">
        <f t="shared" si="87"/>
        <v>1</v>
      </c>
    </row>
    <row r="495" spans="1:25" ht="15" customHeight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0">
        <f t="shared" si="79"/>
        <v>42114.726134259254</v>
      </c>
      <c r="J495" s="11">
        <f t="shared" si="80"/>
        <v>42114.726134259254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5">
        <f t="shared" si="81"/>
        <v>0</v>
      </c>
      <c r="R495" t="e">
        <f t="shared" si="82"/>
        <v>#DIV/0!</v>
      </c>
      <c r="S495" t="str">
        <f t="shared" si="88"/>
        <v>film &amp; video</v>
      </c>
      <c r="T495" t="str">
        <f t="shared" si="83"/>
        <v>animation</v>
      </c>
      <c r="U495" t="str">
        <f t="shared" si="89"/>
        <v>30000 to 34999</v>
      </c>
      <c r="V495">
        <f t="shared" si="84"/>
        <v>0</v>
      </c>
      <c r="W495">
        <f t="shared" si="85"/>
        <v>1</v>
      </c>
      <c r="X495">
        <f t="shared" si="86"/>
        <v>0</v>
      </c>
      <c r="Y495">
        <f t="shared" si="87"/>
        <v>1</v>
      </c>
    </row>
    <row r="496" spans="1:25" ht="15" customHeight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0">
        <f t="shared" si="79"/>
        <v>41799.830613425926</v>
      </c>
      <c r="J496" s="11">
        <f t="shared" si="80"/>
        <v>41799.830613425926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5">
        <f t="shared" si="81"/>
        <v>1.5499999999999999E-3</v>
      </c>
      <c r="R496">
        <f t="shared" si="82"/>
        <v>10.33</v>
      </c>
      <c r="S496" t="str">
        <f t="shared" si="88"/>
        <v>film &amp; video</v>
      </c>
      <c r="T496" t="str">
        <f t="shared" si="83"/>
        <v>animation</v>
      </c>
      <c r="U496" t="str">
        <f t="shared" si="89"/>
        <v>20000 to 24999</v>
      </c>
      <c r="V496">
        <f t="shared" si="84"/>
        <v>0</v>
      </c>
      <c r="W496">
        <f t="shared" si="85"/>
        <v>1</v>
      </c>
      <c r="X496">
        <f t="shared" si="86"/>
        <v>0</v>
      </c>
      <c r="Y496">
        <f t="shared" si="87"/>
        <v>1</v>
      </c>
    </row>
    <row r="497" spans="1:25" ht="15" customHeight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0">
        <f t="shared" si="79"/>
        <v>42171.827604166669</v>
      </c>
      <c r="J497" s="11">
        <f t="shared" si="80"/>
        <v>42171.827604166669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5">
        <f t="shared" si="81"/>
        <v>0</v>
      </c>
      <c r="R497" t="e">
        <f t="shared" si="82"/>
        <v>#DIV/0!</v>
      </c>
      <c r="S497" t="str">
        <f t="shared" si="88"/>
        <v>film &amp; video</v>
      </c>
      <c r="T497" t="str">
        <f t="shared" si="83"/>
        <v>animation</v>
      </c>
      <c r="U497" t="str">
        <f t="shared" si="89"/>
        <v>5000 to 9999</v>
      </c>
      <c r="V497">
        <f t="shared" si="84"/>
        <v>0</v>
      </c>
      <c r="W497">
        <f t="shared" si="85"/>
        <v>1</v>
      </c>
      <c r="X497">
        <f t="shared" si="86"/>
        <v>0</v>
      </c>
      <c r="Y497">
        <f t="shared" si="87"/>
        <v>1</v>
      </c>
    </row>
    <row r="498" spans="1:25" ht="15" customHeight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0">
        <f t="shared" si="79"/>
        <v>41620.93141203704</v>
      </c>
      <c r="J498" s="11">
        <f t="shared" si="80"/>
        <v>41620.93141203704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5">
        <f t="shared" si="81"/>
        <v>1.6666666666666667E-5</v>
      </c>
      <c r="R498">
        <f t="shared" si="82"/>
        <v>1</v>
      </c>
      <c r="S498" t="str">
        <f t="shared" si="88"/>
        <v>film &amp; video</v>
      </c>
      <c r="T498" t="str">
        <f t="shared" si="83"/>
        <v>animation</v>
      </c>
      <c r="U498" t="str">
        <f t="shared" si="89"/>
        <v>Greater than 50000</v>
      </c>
      <c r="V498">
        <f t="shared" si="84"/>
        <v>0</v>
      </c>
      <c r="W498">
        <f t="shared" si="85"/>
        <v>1</v>
      </c>
      <c r="X498">
        <f t="shared" si="86"/>
        <v>0</v>
      </c>
      <c r="Y498">
        <f t="shared" si="87"/>
        <v>1</v>
      </c>
    </row>
    <row r="499" spans="1:25" ht="15" customHeigh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0">
        <f t="shared" si="79"/>
        <v>41945.037789351853</v>
      </c>
      <c r="J499" s="11">
        <f t="shared" si="80"/>
        <v>41945.037789351853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5">
        <f t="shared" si="81"/>
        <v>6.6964285714285711E-3</v>
      </c>
      <c r="R499">
        <f t="shared" si="82"/>
        <v>10</v>
      </c>
      <c r="S499" t="str">
        <f t="shared" si="88"/>
        <v>film &amp; video</v>
      </c>
      <c r="T499" t="str">
        <f t="shared" si="83"/>
        <v>animation</v>
      </c>
      <c r="U499" t="str">
        <f t="shared" si="89"/>
        <v>1000 to 4999</v>
      </c>
      <c r="V499">
        <f t="shared" si="84"/>
        <v>0</v>
      </c>
      <c r="W499">
        <f t="shared" si="85"/>
        <v>1</v>
      </c>
      <c r="X499">
        <f t="shared" si="86"/>
        <v>0</v>
      </c>
      <c r="Y499">
        <f t="shared" si="87"/>
        <v>1</v>
      </c>
    </row>
    <row r="500" spans="1:25" ht="15" customHeight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0">
        <f t="shared" si="79"/>
        <v>40858.762141203704</v>
      </c>
      <c r="J500" s="11">
        <f t="shared" si="80"/>
        <v>40858.762141203704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5">
        <f t="shared" si="81"/>
        <v>4.5985132395404561E-2</v>
      </c>
      <c r="R500">
        <f t="shared" si="82"/>
        <v>136.09</v>
      </c>
      <c r="S500" t="str">
        <f t="shared" si="88"/>
        <v>film &amp; video</v>
      </c>
      <c r="T500" t="str">
        <f t="shared" si="83"/>
        <v>animation</v>
      </c>
      <c r="U500" t="str">
        <f t="shared" si="89"/>
        <v>Greater than 50000</v>
      </c>
      <c r="V500">
        <f t="shared" si="84"/>
        <v>0</v>
      </c>
      <c r="W500">
        <f t="shared" si="85"/>
        <v>1</v>
      </c>
      <c r="X500">
        <f t="shared" si="86"/>
        <v>0</v>
      </c>
      <c r="Y500">
        <f t="shared" si="87"/>
        <v>1</v>
      </c>
    </row>
    <row r="501" spans="1:25" ht="15" customHeight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0">
        <f t="shared" si="79"/>
        <v>40043.895462962959</v>
      </c>
      <c r="J501" s="11">
        <f t="shared" si="80"/>
        <v>40043.895462962959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5">
        <f t="shared" si="81"/>
        <v>9.5500000000000002E-2</v>
      </c>
      <c r="R501">
        <f t="shared" si="82"/>
        <v>73.459999999999994</v>
      </c>
      <c r="S501" t="str">
        <f t="shared" si="88"/>
        <v>film &amp; video</v>
      </c>
      <c r="T501" t="str">
        <f t="shared" si="83"/>
        <v>animation</v>
      </c>
      <c r="U501" t="str">
        <f t="shared" si="89"/>
        <v>20000 to 24999</v>
      </c>
      <c r="V501">
        <f t="shared" si="84"/>
        <v>0</v>
      </c>
      <c r="W501">
        <f t="shared" si="85"/>
        <v>1</v>
      </c>
      <c r="X501">
        <f t="shared" si="86"/>
        <v>0</v>
      </c>
      <c r="Y501">
        <f t="shared" si="87"/>
        <v>1</v>
      </c>
    </row>
    <row r="502" spans="1:25" ht="15" customHeight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0">
        <f t="shared" si="79"/>
        <v>40247.886006944449</v>
      </c>
      <c r="J502" s="11">
        <f t="shared" si="80"/>
        <v>40247.886006944449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5">
        <f t="shared" si="81"/>
        <v>3.307692307692308E-2</v>
      </c>
      <c r="R502">
        <f t="shared" si="82"/>
        <v>53.75</v>
      </c>
      <c r="S502" t="str">
        <f t="shared" si="88"/>
        <v>film &amp; video</v>
      </c>
      <c r="T502" t="str">
        <f t="shared" si="83"/>
        <v>animation</v>
      </c>
      <c r="U502" t="str">
        <f t="shared" si="89"/>
        <v>5000 to 9999</v>
      </c>
      <c r="V502">
        <f t="shared" si="84"/>
        <v>0</v>
      </c>
      <c r="W502">
        <f t="shared" si="85"/>
        <v>1</v>
      </c>
      <c r="X502">
        <f t="shared" si="86"/>
        <v>0</v>
      </c>
      <c r="Y502">
        <f t="shared" si="87"/>
        <v>1</v>
      </c>
    </row>
    <row r="503" spans="1:25" ht="15" customHeight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0">
        <f t="shared" si="79"/>
        <v>40703.234386574077</v>
      </c>
      <c r="J503" s="11">
        <f t="shared" si="80"/>
        <v>40703.234386574077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5">
        <f t="shared" si="81"/>
        <v>0</v>
      </c>
      <c r="R503" t="e">
        <f t="shared" si="82"/>
        <v>#DIV/0!</v>
      </c>
      <c r="S503" t="str">
        <f t="shared" si="88"/>
        <v>film &amp; video</v>
      </c>
      <c r="T503" t="str">
        <f t="shared" si="83"/>
        <v>animation</v>
      </c>
      <c r="U503" t="str">
        <f t="shared" si="89"/>
        <v>10000 to 14999</v>
      </c>
      <c r="V503">
        <f t="shared" si="84"/>
        <v>0</v>
      </c>
      <c r="W503">
        <f t="shared" si="85"/>
        <v>1</v>
      </c>
      <c r="X503">
        <f t="shared" si="86"/>
        <v>0</v>
      </c>
      <c r="Y503">
        <f t="shared" si="87"/>
        <v>1</v>
      </c>
    </row>
    <row r="504" spans="1:25" ht="15" customHeight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0">
        <f t="shared" si="79"/>
        <v>40956.553530092591</v>
      </c>
      <c r="J504" s="11">
        <f t="shared" si="80"/>
        <v>40956.553530092591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5">
        <f t="shared" si="81"/>
        <v>1.15E-2</v>
      </c>
      <c r="R504">
        <f t="shared" si="82"/>
        <v>57.5</v>
      </c>
      <c r="S504" t="str">
        <f t="shared" si="88"/>
        <v>film &amp; video</v>
      </c>
      <c r="T504" t="str">
        <f t="shared" si="83"/>
        <v>animation</v>
      </c>
      <c r="U504" t="str">
        <f t="shared" si="89"/>
        <v>20000 to 24999</v>
      </c>
      <c r="V504">
        <f t="shared" si="84"/>
        <v>0</v>
      </c>
      <c r="W504">
        <f t="shared" si="85"/>
        <v>1</v>
      </c>
      <c r="X504">
        <f t="shared" si="86"/>
        <v>0</v>
      </c>
      <c r="Y504">
        <f t="shared" si="87"/>
        <v>1</v>
      </c>
    </row>
    <row r="505" spans="1:25" ht="15" customHeight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0">
        <f t="shared" si="79"/>
        <v>41991.526655092588</v>
      </c>
      <c r="J505" s="11">
        <f t="shared" si="80"/>
        <v>41991.526655092588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5">
        <f t="shared" si="81"/>
        <v>1.7538461538461537E-2</v>
      </c>
      <c r="R505">
        <f t="shared" si="82"/>
        <v>12.67</v>
      </c>
      <c r="S505" t="str">
        <f t="shared" si="88"/>
        <v>film &amp; video</v>
      </c>
      <c r="T505" t="str">
        <f t="shared" si="83"/>
        <v>animation</v>
      </c>
      <c r="U505" t="str">
        <f t="shared" si="89"/>
        <v>5000 to 9999</v>
      </c>
      <c r="V505">
        <f t="shared" si="84"/>
        <v>0</v>
      </c>
      <c r="W505">
        <f t="shared" si="85"/>
        <v>1</v>
      </c>
      <c r="X505">
        <f t="shared" si="86"/>
        <v>0</v>
      </c>
      <c r="Y505">
        <f t="shared" si="87"/>
        <v>1</v>
      </c>
    </row>
    <row r="506" spans="1:25" ht="15" customHeight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0">
        <f t="shared" si="79"/>
        <v>40949.98364583333</v>
      </c>
      <c r="J506" s="11">
        <f t="shared" si="80"/>
        <v>40949.98364583333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5">
        <f t="shared" si="81"/>
        <v>1.3673469387755101E-2</v>
      </c>
      <c r="R506">
        <f t="shared" si="82"/>
        <v>67</v>
      </c>
      <c r="S506" t="str">
        <f t="shared" si="88"/>
        <v>film &amp; video</v>
      </c>
      <c r="T506" t="str">
        <f t="shared" si="83"/>
        <v>animation</v>
      </c>
      <c r="U506" t="str">
        <f t="shared" si="89"/>
        <v>20000 to 24999</v>
      </c>
      <c r="V506">
        <f t="shared" si="84"/>
        <v>0</v>
      </c>
      <c r="W506">
        <f t="shared" si="85"/>
        <v>1</v>
      </c>
      <c r="X506">
        <f t="shared" si="86"/>
        <v>0</v>
      </c>
      <c r="Y506">
        <f t="shared" si="87"/>
        <v>1</v>
      </c>
    </row>
    <row r="507" spans="1:25" ht="15" customHeight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0">
        <f t="shared" si="79"/>
        <v>42318.098217592589</v>
      </c>
      <c r="J507" s="11">
        <f t="shared" si="80"/>
        <v>42318.098217592589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5">
        <f t="shared" si="81"/>
        <v>4.3333333333333331E-3</v>
      </c>
      <c r="R507">
        <f t="shared" si="82"/>
        <v>3.71</v>
      </c>
      <c r="S507" t="str">
        <f t="shared" si="88"/>
        <v>film &amp; video</v>
      </c>
      <c r="T507" t="str">
        <f t="shared" si="83"/>
        <v>animation</v>
      </c>
      <c r="U507" t="str">
        <f t="shared" si="89"/>
        <v>10000 to 14999</v>
      </c>
      <c r="V507">
        <f t="shared" si="84"/>
        <v>0</v>
      </c>
      <c r="W507">
        <f t="shared" si="85"/>
        <v>1</v>
      </c>
      <c r="X507">
        <f t="shared" si="86"/>
        <v>0</v>
      </c>
      <c r="Y507">
        <f t="shared" si="87"/>
        <v>1</v>
      </c>
    </row>
    <row r="508" spans="1:25" ht="15" customHeight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0">
        <f t="shared" si="79"/>
        <v>41466.552314814813</v>
      </c>
      <c r="J508" s="11">
        <f t="shared" si="80"/>
        <v>41466.552314814813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5">
        <f t="shared" si="81"/>
        <v>1.25E-3</v>
      </c>
      <c r="R508">
        <f t="shared" si="82"/>
        <v>250</v>
      </c>
      <c r="S508" t="str">
        <f t="shared" si="88"/>
        <v>film &amp; video</v>
      </c>
      <c r="T508" t="str">
        <f t="shared" si="83"/>
        <v>animation</v>
      </c>
      <c r="U508" t="str">
        <f t="shared" si="89"/>
        <v>Greater than 50000</v>
      </c>
      <c r="V508">
        <f t="shared" si="84"/>
        <v>0</v>
      </c>
      <c r="W508">
        <f t="shared" si="85"/>
        <v>1</v>
      </c>
      <c r="X508">
        <f t="shared" si="86"/>
        <v>0</v>
      </c>
      <c r="Y508">
        <f t="shared" si="87"/>
        <v>1</v>
      </c>
    </row>
    <row r="509" spans="1:25" ht="15" customHeight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0">
        <f t="shared" si="79"/>
        <v>41156.958993055552</v>
      </c>
      <c r="J509" s="11">
        <f t="shared" si="80"/>
        <v>41156.958993055552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5">
        <f t="shared" si="81"/>
        <v>3.2000000000000001E-2</v>
      </c>
      <c r="R509">
        <f t="shared" si="82"/>
        <v>64</v>
      </c>
      <c r="S509" t="str">
        <f t="shared" si="88"/>
        <v>film &amp; video</v>
      </c>
      <c r="T509" t="str">
        <f t="shared" si="83"/>
        <v>animation</v>
      </c>
      <c r="U509" t="str">
        <f t="shared" si="89"/>
        <v>20000 to 24999</v>
      </c>
      <c r="V509">
        <f t="shared" si="84"/>
        <v>0</v>
      </c>
      <c r="W509">
        <f t="shared" si="85"/>
        <v>1</v>
      </c>
      <c r="X509">
        <f t="shared" si="86"/>
        <v>0</v>
      </c>
      <c r="Y509">
        <f t="shared" si="87"/>
        <v>1</v>
      </c>
    </row>
    <row r="510" spans="1:25" ht="15" customHeight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0">
        <f t="shared" si="79"/>
        <v>40995.024317129632</v>
      </c>
      <c r="J510" s="11">
        <f t="shared" si="80"/>
        <v>40995.024317129632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5">
        <f t="shared" si="81"/>
        <v>8.0000000000000002E-3</v>
      </c>
      <c r="R510">
        <f t="shared" si="82"/>
        <v>133.33000000000001</v>
      </c>
      <c r="S510" t="str">
        <f t="shared" si="88"/>
        <v>film &amp; video</v>
      </c>
      <c r="T510" t="str">
        <f t="shared" si="83"/>
        <v>animation</v>
      </c>
      <c r="U510" t="str">
        <f t="shared" si="89"/>
        <v>Greater than 50000</v>
      </c>
      <c r="V510">
        <f t="shared" si="84"/>
        <v>0</v>
      </c>
      <c r="W510">
        <f t="shared" si="85"/>
        <v>1</v>
      </c>
      <c r="X510">
        <f t="shared" si="86"/>
        <v>0</v>
      </c>
      <c r="Y510">
        <f t="shared" si="87"/>
        <v>1</v>
      </c>
    </row>
    <row r="511" spans="1:25" ht="15" customHeight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0">
        <f t="shared" si="79"/>
        <v>42153.631597222222</v>
      </c>
      <c r="J511" s="11">
        <f t="shared" si="80"/>
        <v>42153.631597222222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5">
        <f t="shared" si="81"/>
        <v>2E-3</v>
      </c>
      <c r="R511">
        <f t="shared" si="82"/>
        <v>10</v>
      </c>
      <c r="S511" t="str">
        <f t="shared" si="88"/>
        <v>film &amp; video</v>
      </c>
      <c r="T511" t="str">
        <f t="shared" si="83"/>
        <v>animation</v>
      </c>
      <c r="U511" t="str">
        <f t="shared" si="89"/>
        <v>5000 to 9999</v>
      </c>
      <c r="V511">
        <f t="shared" si="84"/>
        <v>0</v>
      </c>
      <c r="W511">
        <f t="shared" si="85"/>
        <v>1</v>
      </c>
      <c r="X511">
        <f t="shared" si="86"/>
        <v>0</v>
      </c>
      <c r="Y511">
        <f t="shared" si="87"/>
        <v>1</v>
      </c>
    </row>
    <row r="512" spans="1:25" ht="15" customHeight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0">
        <f t="shared" si="79"/>
        <v>42400.176377314812</v>
      </c>
      <c r="J512" s="11">
        <f t="shared" si="80"/>
        <v>42400.176377314812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5">
        <f t="shared" si="81"/>
        <v>0</v>
      </c>
      <c r="R512" t="e">
        <f t="shared" si="82"/>
        <v>#DIV/0!</v>
      </c>
      <c r="S512" t="str">
        <f t="shared" si="88"/>
        <v>film &amp; video</v>
      </c>
      <c r="T512" t="str">
        <f t="shared" si="83"/>
        <v>animation</v>
      </c>
      <c r="U512" t="str">
        <f t="shared" si="89"/>
        <v>10000 to 14999</v>
      </c>
      <c r="V512">
        <f t="shared" si="84"/>
        <v>0</v>
      </c>
      <c r="W512">
        <f t="shared" si="85"/>
        <v>1</v>
      </c>
      <c r="X512">
        <f t="shared" si="86"/>
        <v>0</v>
      </c>
      <c r="Y512">
        <f t="shared" si="87"/>
        <v>1</v>
      </c>
    </row>
    <row r="513" spans="1:25" ht="15" customHeight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0">
        <f t="shared" si="79"/>
        <v>41340.303032407406</v>
      </c>
      <c r="J513" s="11">
        <f t="shared" si="80"/>
        <v>41340.303032407406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5">
        <f t="shared" si="81"/>
        <v>0.03</v>
      </c>
      <c r="R513">
        <f t="shared" si="82"/>
        <v>30</v>
      </c>
      <c r="S513" t="str">
        <f t="shared" si="88"/>
        <v>film &amp; video</v>
      </c>
      <c r="T513" t="str">
        <f t="shared" si="83"/>
        <v>animation</v>
      </c>
      <c r="U513" t="str">
        <f t="shared" si="89"/>
        <v>5000 to 9999</v>
      </c>
      <c r="V513">
        <f t="shared" si="84"/>
        <v>0</v>
      </c>
      <c r="W513">
        <f t="shared" si="85"/>
        <v>1</v>
      </c>
      <c r="X513">
        <f t="shared" si="86"/>
        <v>0</v>
      </c>
      <c r="Y513">
        <f t="shared" si="87"/>
        <v>1</v>
      </c>
    </row>
    <row r="514" spans="1:25" ht="15" customHeight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0">
        <f t="shared" si="79"/>
        <v>42649.742210648154</v>
      </c>
      <c r="J514" s="11">
        <f t="shared" si="80"/>
        <v>42649.742210648154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5">
        <f t="shared" si="81"/>
        <v>1.3749999999999999E-3</v>
      </c>
      <c r="R514">
        <f t="shared" si="82"/>
        <v>5.5</v>
      </c>
      <c r="S514" t="str">
        <f t="shared" si="88"/>
        <v>film &amp; video</v>
      </c>
      <c r="T514" t="str">
        <f t="shared" si="83"/>
        <v>animation</v>
      </c>
      <c r="U514" t="str">
        <f t="shared" si="89"/>
        <v>5000 to 9999</v>
      </c>
      <c r="V514">
        <f t="shared" si="84"/>
        <v>0</v>
      </c>
      <c r="W514">
        <f t="shared" si="85"/>
        <v>1</v>
      </c>
      <c r="X514">
        <f t="shared" si="86"/>
        <v>0</v>
      </c>
      <c r="Y514">
        <f t="shared" si="87"/>
        <v>1</v>
      </c>
    </row>
    <row r="515" spans="1:25" ht="15" customHeight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0">
        <f t="shared" ref="I515:I578" si="90">(((L515/60)/60)/24)+DATE(1970,1,1)</f>
        <v>42552.653993055559</v>
      </c>
      <c r="J515" s="11">
        <f t="shared" ref="J515:J578" si="91">(((L515/60)/60)/24)+DATE(1970,1,1)</f>
        <v>42552.653993055559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92">E515/D515</f>
        <v>0.13924</v>
      </c>
      <c r="R515">
        <f t="shared" ref="R515:R578" si="93">ROUND(E515/N515,2)</f>
        <v>102.38</v>
      </c>
      <c r="S515" t="str">
        <f t="shared" si="88"/>
        <v>film &amp; video</v>
      </c>
      <c r="T515" t="str">
        <f t="shared" ref="T515:T578" si="94">MID(P515,FIND("/",P515,1)+1,LEN(P515))</f>
        <v>animation</v>
      </c>
      <c r="U515" t="str">
        <f t="shared" si="89"/>
        <v>Greater than 50000</v>
      </c>
      <c r="V515">
        <f t="shared" ref="V515:V578" si="95">COUNTIF(F515,"successful")</f>
        <v>0</v>
      </c>
      <c r="W515">
        <f t="shared" ref="W515:W578" si="96">COUNTIF(F515,"Failed")</f>
        <v>1</v>
      </c>
      <c r="X515">
        <f t="shared" ref="X515:X578" si="97">COUNTIF(F515,"Canceled")</f>
        <v>0</v>
      </c>
      <c r="Y515">
        <f t="shared" ref="Y515:Y578" si="98">COUNTIF(F515,"Successful")+ COUNTIF(F515,"Failed") + COUNTIF(F515,"Canceled")</f>
        <v>1</v>
      </c>
    </row>
    <row r="516" spans="1:25" ht="15" customHeight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0">
        <f t="shared" si="90"/>
        <v>41830.613969907405</v>
      </c>
      <c r="J516" s="11">
        <f t="shared" si="91"/>
        <v>41830.613969907405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5">
        <f t="shared" si="92"/>
        <v>3.3333333333333333E-2</v>
      </c>
      <c r="R516">
        <f t="shared" si="93"/>
        <v>16.670000000000002</v>
      </c>
      <c r="S516" t="str">
        <f t="shared" ref="S516:S579" si="99">LEFT(P516,FIND("/",P516,1)-1)</f>
        <v>film &amp; video</v>
      </c>
      <c r="T516" t="str">
        <f t="shared" si="94"/>
        <v>animation</v>
      </c>
      <c r="U516" t="str">
        <f t="shared" ref="U516:U579" si="100">IF(D516&lt;1000,"Less than 1000",
IF(D516&lt;5000,"1000 to 4999",
IF(D516 &lt; 10000,"5000 to 9999",
IF(D516&lt;15000,"10000 to 14999",
IF(D516&lt;20000,"15000 to 19999",
IF(D516&lt;25000,"20000 to 24999",
IF(D516&lt;30000,"25000 to 29999",
IF(D516&lt;35000,"30000 to 34999",
IF(D516&lt;40000,"35000 to 39999",
IF(D516&lt;45000,"40000 to 44999",IF(D516&lt;50000,"45000 to 49999","Greater than 50000")))))))))))</f>
        <v>1000 to 4999</v>
      </c>
      <c r="V516">
        <f t="shared" si="95"/>
        <v>0</v>
      </c>
      <c r="W516">
        <f t="shared" si="96"/>
        <v>1</v>
      </c>
      <c r="X516">
        <f t="shared" si="97"/>
        <v>0</v>
      </c>
      <c r="Y516">
        <f t="shared" si="98"/>
        <v>1</v>
      </c>
    </row>
    <row r="517" spans="1:25" ht="15" customHeight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0">
        <f t="shared" si="90"/>
        <v>42327.490752314814</v>
      </c>
      <c r="J517" s="11">
        <f t="shared" si="91"/>
        <v>42327.490752314814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5">
        <f t="shared" si="92"/>
        <v>0.25413402061855672</v>
      </c>
      <c r="R517">
        <f t="shared" si="93"/>
        <v>725.03</v>
      </c>
      <c r="S517" t="str">
        <f t="shared" si="99"/>
        <v>film &amp; video</v>
      </c>
      <c r="T517" t="str">
        <f t="shared" si="94"/>
        <v>animation</v>
      </c>
      <c r="U517" t="str">
        <f t="shared" si="100"/>
        <v>Greater than 50000</v>
      </c>
      <c r="V517">
        <f t="shared" si="95"/>
        <v>0</v>
      </c>
      <c r="W517">
        <f t="shared" si="96"/>
        <v>1</v>
      </c>
      <c r="X517">
        <f t="shared" si="97"/>
        <v>0</v>
      </c>
      <c r="Y517">
        <f t="shared" si="98"/>
        <v>1</v>
      </c>
    </row>
    <row r="518" spans="1:25" ht="15" customHeight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0">
        <f t="shared" si="90"/>
        <v>42091.778703703705</v>
      </c>
      <c r="J518" s="11">
        <f t="shared" si="91"/>
        <v>42091.778703703705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5">
        <f t="shared" si="92"/>
        <v>0</v>
      </c>
      <c r="R518" t="e">
        <f t="shared" si="93"/>
        <v>#DIV/0!</v>
      </c>
      <c r="S518" t="str">
        <f t="shared" si="99"/>
        <v>film &amp; video</v>
      </c>
      <c r="T518" t="str">
        <f t="shared" si="94"/>
        <v>animation</v>
      </c>
      <c r="U518" t="str">
        <f t="shared" si="100"/>
        <v>5000 to 9999</v>
      </c>
      <c r="V518">
        <f t="shared" si="95"/>
        <v>0</v>
      </c>
      <c r="W518">
        <f t="shared" si="96"/>
        <v>1</v>
      </c>
      <c r="X518">
        <f t="shared" si="97"/>
        <v>0</v>
      </c>
      <c r="Y518">
        <f t="shared" si="98"/>
        <v>1</v>
      </c>
    </row>
    <row r="519" spans="1:25" ht="15" customHeight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0">
        <f t="shared" si="90"/>
        <v>42738.615289351852</v>
      </c>
      <c r="J519" s="11">
        <f t="shared" si="91"/>
        <v>42738.615289351852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5">
        <f t="shared" si="92"/>
        <v>1.3666666666666667E-2</v>
      </c>
      <c r="R519">
        <f t="shared" si="93"/>
        <v>68.33</v>
      </c>
      <c r="S519" t="str">
        <f t="shared" si="99"/>
        <v>film &amp; video</v>
      </c>
      <c r="T519" t="str">
        <f t="shared" si="94"/>
        <v>animation</v>
      </c>
      <c r="U519" t="str">
        <f t="shared" si="100"/>
        <v>15000 to 19999</v>
      </c>
      <c r="V519">
        <f t="shared" si="95"/>
        <v>0</v>
      </c>
      <c r="W519">
        <f t="shared" si="96"/>
        <v>1</v>
      </c>
      <c r="X519">
        <f t="shared" si="97"/>
        <v>0</v>
      </c>
      <c r="Y519">
        <f t="shared" si="98"/>
        <v>1</v>
      </c>
    </row>
    <row r="520" spans="1:25" ht="15" customHeight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0">
        <f t="shared" si="90"/>
        <v>42223.616018518514</v>
      </c>
      <c r="J520" s="11">
        <f t="shared" si="91"/>
        <v>42223.616018518514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5">
        <f t="shared" si="92"/>
        <v>0</v>
      </c>
      <c r="R520" t="e">
        <f t="shared" si="93"/>
        <v>#DIV/0!</v>
      </c>
      <c r="S520" t="str">
        <f t="shared" si="99"/>
        <v>film &amp; video</v>
      </c>
      <c r="T520" t="str">
        <f t="shared" si="94"/>
        <v>animation</v>
      </c>
      <c r="U520" t="str">
        <f t="shared" si="100"/>
        <v>5000 to 9999</v>
      </c>
      <c r="V520">
        <f t="shared" si="95"/>
        <v>0</v>
      </c>
      <c r="W520">
        <f t="shared" si="96"/>
        <v>1</v>
      </c>
      <c r="X520">
        <f t="shared" si="97"/>
        <v>0</v>
      </c>
      <c r="Y520">
        <f t="shared" si="98"/>
        <v>1</v>
      </c>
    </row>
    <row r="521" spans="1:25" ht="15" customHeight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0">
        <f t="shared" si="90"/>
        <v>41218.391446759262</v>
      </c>
      <c r="J521" s="11">
        <f t="shared" si="91"/>
        <v>41218.391446759262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5">
        <f t="shared" si="92"/>
        <v>0.22881426547787684</v>
      </c>
      <c r="R521">
        <f t="shared" si="93"/>
        <v>39.229999999999997</v>
      </c>
      <c r="S521" t="str">
        <f t="shared" si="99"/>
        <v>film &amp; video</v>
      </c>
      <c r="T521" t="str">
        <f t="shared" si="94"/>
        <v>animation</v>
      </c>
      <c r="U521" t="str">
        <f t="shared" si="100"/>
        <v>10000 to 14999</v>
      </c>
      <c r="V521">
        <f t="shared" si="95"/>
        <v>0</v>
      </c>
      <c r="W521">
        <f t="shared" si="96"/>
        <v>1</v>
      </c>
      <c r="X521">
        <f t="shared" si="97"/>
        <v>0</v>
      </c>
      <c r="Y521">
        <f t="shared" si="98"/>
        <v>1</v>
      </c>
    </row>
    <row r="522" spans="1:25" ht="15" customHeight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0">
        <f t="shared" si="90"/>
        <v>42318.702094907407</v>
      </c>
      <c r="J522" s="11">
        <f t="shared" si="91"/>
        <v>42318.702094907407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5">
        <f t="shared" si="92"/>
        <v>1.0209999999999999</v>
      </c>
      <c r="R522">
        <f t="shared" si="93"/>
        <v>150.15</v>
      </c>
      <c r="S522" t="str">
        <f t="shared" si="99"/>
        <v>theater</v>
      </c>
      <c r="T522" t="str">
        <f t="shared" si="94"/>
        <v>plays</v>
      </c>
      <c r="U522" t="str">
        <f t="shared" si="100"/>
        <v>5000 to 9999</v>
      </c>
      <c r="V522">
        <f t="shared" si="95"/>
        <v>1</v>
      </c>
      <c r="W522">
        <f t="shared" si="96"/>
        <v>0</v>
      </c>
      <c r="X522">
        <f t="shared" si="97"/>
        <v>0</v>
      </c>
      <c r="Y522">
        <f t="shared" si="98"/>
        <v>1</v>
      </c>
    </row>
    <row r="523" spans="1:25" ht="15" customHeight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0">
        <f t="shared" si="90"/>
        <v>42646.092812499999</v>
      </c>
      <c r="J523" s="11">
        <f t="shared" si="91"/>
        <v>42646.092812499999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5">
        <f t="shared" si="92"/>
        <v>1.0464</v>
      </c>
      <c r="R523">
        <f t="shared" si="93"/>
        <v>93.43</v>
      </c>
      <c r="S523" t="str">
        <f t="shared" si="99"/>
        <v>theater</v>
      </c>
      <c r="T523" t="str">
        <f t="shared" si="94"/>
        <v>plays</v>
      </c>
      <c r="U523" t="str">
        <f t="shared" si="100"/>
        <v>5000 to 9999</v>
      </c>
      <c r="V523">
        <f t="shared" si="95"/>
        <v>1</v>
      </c>
      <c r="W523">
        <f t="shared" si="96"/>
        <v>0</v>
      </c>
      <c r="X523">
        <f t="shared" si="97"/>
        <v>0</v>
      </c>
      <c r="Y523">
        <f t="shared" si="98"/>
        <v>1</v>
      </c>
    </row>
    <row r="524" spans="1:25" ht="15" customHeight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0">
        <f t="shared" si="90"/>
        <v>42430.040798611109</v>
      </c>
      <c r="J524" s="11">
        <f t="shared" si="91"/>
        <v>42430.040798611109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5">
        <f t="shared" si="92"/>
        <v>1.1466666666666667</v>
      </c>
      <c r="R524">
        <f t="shared" si="93"/>
        <v>110.97</v>
      </c>
      <c r="S524" t="str">
        <f t="shared" si="99"/>
        <v>theater</v>
      </c>
      <c r="T524" t="str">
        <f t="shared" si="94"/>
        <v>plays</v>
      </c>
      <c r="U524" t="str">
        <f t="shared" si="100"/>
        <v>1000 to 4999</v>
      </c>
      <c r="V524">
        <f t="shared" si="95"/>
        <v>1</v>
      </c>
      <c r="W524">
        <f t="shared" si="96"/>
        <v>0</v>
      </c>
      <c r="X524">
        <f t="shared" si="97"/>
        <v>0</v>
      </c>
      <c r="Y524">
        <f t="shared" si="98"/>
        <v>1</v>
      </c>
    </row>
    <row r="525" spans="1:25" ht="15" customHeight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0">
        <f t="shared" si="90"/>
        <v>42238.13282407407</v>
      </c>
      <c r="J525" s="11">
        <f t="shared" si="91"/>
        <v>42238.13282407407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5">
        <f t="shared" si="92"/>
        <v>1.206</v>
      </c>
      <c r="R525">
        <f t="shared" si="93"/>
        <v>71.790000000000006</v>
      </c>
      <c r="S525" t="str">
        <f t="shared" si="99"/>
        <v>theater</v>
      </c>
      <c r="T525" t="str">
        <f t="shared" si="94"/>
        <v>plays</v>
      </c>
      <c r="U525" t="str">
        <f t="shared" si="100"/>
        <v>5000 to 9999</v>
      </c>
      <c r="V525">
        <f t="shared" si="95"/>
        <v>1</v>
      </c>
      <c r="W525">
        <f t="shared" si="96"/>
        <v>0</v>
      </c>
      <c r="X525">
        <f t="shared" si="97"/>
        <v>0</v>
      </c>
      <c r="Y525">
        <f t="shared" si="98"/>
        <v>1</v>
      </c>
    </row>
    <row r="526" spans="1:25" ht="15" customHeight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0">
        <f t="shared" si="90"/>
        <v>42492.717233796298</v>
      </c>
      <c r="J526" s="11">
        <f t="shared" si="91"/>
        <v>42492.717233796298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5">
        <f t="shared" si="92"/>
        <v>1.0867285714285715</v>
      </c>
      <c r="R526">
        <f t="shared" si="93"/>
        <v>29.26</v>
      </c>
      <c r="S526" t="str">
        <f t="shared" si="99"/>
        <v>theater</v>
      </c>
      <c r="T526" t="str">
        <f t="shared" si="94"/>
        <v>plays</v>
      </c>
      <c r="U526" t="str">
        <f t="shared" si="100"/>
        <v>1000 to 4999</v>
      </c>
      <c r="V526">
        <f t="shared" si="95"/>
        <v>1</v>
      </c>
      <c r="W526">
        <f t="shared" si="96"/>
        <v>0</v>
      </c>
      <c r="X526">
        <f t="shared" si="97"/>
        <v>0</v>
      </c>
      <c r="Y526">
        <f t="shared" si="98"/>
        <v>1</v>
      </c>
    </row>
    <row r="527" spans="1:25" ht="15" customHeight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0">
        <f t="shared" si="90"/>
        <v>41850.400937500002</v>
      </c>
      <c r="J527" s="11">
        <f t="shared" si="91"/>
        <v>41850.400937500002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5">
        <f t="shared" si="92"/>
        <v>1</v>
      </c>
      <c r="R527">
        <f t="shared" si="93"/>
        <v>1000</v>
      </c>
      <c r="S527" t="str">
        <f t="shared" si="99"/>
        <v>theater</v>
      </c>
      <c r="T527" t="str">
        <f t="shared" si="94"/>
        <v>plays</v>
      </c>
      <c r="U527" t="str">
        <f t="shared" si="100"/>
        <v>10000 to 14999</v>
      </c>
      <c r="V527">
        <f t="shared" si="95"/>
        <v>1</v>
      </c>
      <c r="W527">
        <f t="shared" si="96"/>
        <v>0</v>
      </c>
      <c r="X527">
        <f t="shared" si="97"/>
        <v>0</v>
      </c>
      <c r="Y527">
        <f t="shared" si="98"/>
        <v>1</v>
      </c>
    </row>
    <row r="528" spans="1:25" ht="15" customHeight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0">
        <f t="shared" si="90"/>
        <v>42192.591944444444</v>
      </c>
      <c r="J528" s="11">
        <f t="shared" si="91"/>
        <v>42192.591944444444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5">
        <f t="shared" si="92"/>
        <v>1.1399999999999999</v>
      </c>
      <c r="R528">
        <f t="shared" si="93"/>
        <v>74.349999999999994</v>
      </c>
      <c r="S528" t="str">
        <f t="shared" si="99"/>
        <v>theater</v>
      </c>
      <c r="T528" t="str">
        <f t="shared" si="94"/>
        <v>plays</v>
      </c>
      <c r="U528" t="str">
        <f t="shared" si="100"/>
        <v>1000 to 4999</v>
      </c>
      <c r="V528">
        <f t="shared" si="95"/>
        <v>1</v>
      </c>
      <c r="W528">
        <f t="shared" si="96"/>
        <v>0</v>
      </c>
      <c r="X528">
        <f t="shared" si="97"/>
        <v>0</v>
      </c>
      <c r="Y528">
        <f t="shared" si="98"/>
        <v>1</v>
      </c>
    </row>
    <row r="529" spans="1:25" ht="15" customHeight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0">
        <f t="shared" si="90"/>
        <v>42753.205625000002</v>
      </c>
      <c r="J529" s="11">
        <f t="shared" si="91"/>
        <v>42753.205625000002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5">
        <f t="shared" si="92"/>
        <v>1.0085</v>
      </c>
      <c r="R529">
        <f t="shared" si="93"/>
        <v>63.83</v>
      </c>
      <c r="S529" t="str">
        <f t="shared" si="99"/>
        <v>theater</v>
      </c>
      <c r="T529" t="str">
        <f t="shared" si="94"/>
        <v>plays</v>
      </c>
      <c r="U529" t="str">
        <f t="shared" si="100"/>
        <v>10000 to 14999</v>
      </c>
      <c r="V529">
        <f t="shared" si="95"/>
        <v>1</v>
      </c>
      <c r="W529">
        <f t="shared" si="96"/>
        <v>0</v>
      </c>
      <c r="X529">
        <f t="shared" si="97"/>
        <v>0</v>
      </c>
      <c r="Y529">
        <f t="shared" si="98"/>
        <v>1</v>
      </c>
    </row>
    <row r="530" spans="1:25" ht="15" customHeight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0">
        <f t="shared" si="90"/>
        <v>42155.920219907406</v>
      </c>
      <c r="J530" s="11">
        <f t="shared" si="91"/>
        <v>42155.920219907406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5">
        <f t="shared" si="92"/>
        <v>1.1565217391304348</v>
      </c>
      <c r="R530">
        <f t="shared" si="93"/>
        <v>44.33</v>
      </c>
      <c r="S530" t="str">
        <f t="shared" si="99"/>
        <v>theater</v>
      </c>
      <c r="T530" t="str">
        <f t="shared" si="94"/>
        <v>plays</v>
      </c>
      <c r="U530" t="str">
        <f t="shared" si="100"/>
        <v>1000 to 4999</v>
      </c>
      <c r="V530">
        <f t="shared" si="95"/>
        <v>1</v>
      </c>
      <c r="W530">
        <f t="shared" si="96"/>
        <v>0</v>
      </c>
      <c r="X530">
        <f t="shared" si="97"/>
        <v>0</v>
      </c>
      <c r="Y530">
        <f t="shared" si="98"/>
        <v>1</v>
      </c>
    </row>
    <row r="531" spans="1:25" ht="15" customHeight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0">
        <f t="shared" si="90"/>
        <v>42725.031180555554</v>
      </c>
      <c r="J531" s="11">
        <f t="shared" si="91"/>
        <v>42725.031180555554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5">
        <f t="shared" si="92"/>
        <v>1.3041666666666667</v>
      </c>
      <c r="R531">
        <f t="shared" si="93"/>
        <v>86.94</v>
      </c>
      <c r="S531" t="str">
        <f t="shared" si="99"/>
        <v>theater</v>
      </c>
      <c r="T531" t="str">
        <f t="shared" si="94"/>
        <v>plays</v>
      </c>
      <c r="U531" t="str">
        <f t="shared" si="100"/>
        <v>1000 to 4999</v>
      </c>
      <c r="V531">
        <f t="shared" si="95"/>
        <v>1</v>
      </c>
      <c r="W531">
        <f t="shared" si="96"/>
        <v>0</v>
      </c>
      <c r="X531">
        <f t="shared" si="97"/>
        <v>0</v>
      </c>
      <c r="Y531">
        <f t="shared" si="98"/>
        <v>1</v>
      </c>
    </row>
    <row r="532" spans="1:25" ht="15" customHeight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0">
        <f t="shared" si="90"/>
        <v>42157.591064814813</v>
      </c>
      <c r="J532" s="11">
        <f t="shared" si="91"/>
        <v>42157.591064814813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5">
        <f t="shared" si="92"/>
        <v>1.0778267254038179</v>
      </c>
      <c r="R532">
        <f t="shared" si="93"/>
        <v>126.55</v>
      </c>
      <c r="S532" t="str">
        <f t="shared" si="99"/>
        <v>theater</v>
      </c>
      <c r="T532" t="str">
        <f t="shared" si="94"/>
        <v>plays</v>
      </c>
      <c r="U532" t="str">
        <f t="shared" si="100"/>
        <v>1000 to 4999</v>
      </c>
      <c r="V532">
        <f t="shared" si="95"/>
        <v>1</v>
      </c>
      <c r="W532">
        <f t="shared" si="96"/>
        <v>0</v>
      </c>
      <c r="X532">
        <f t="shared" si="97"/>
        <v>0</v>
      </c>
      <c r="Y532">
        <f t="shared" si="98"/>
        <v>1</v>
      </c>
    </row>
    <row r="533" spans="1:25" ht="15" customHeight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0">
        <f t="shared" si="90"/>
        <v>42676.065150462964</v>
      </c>
      <c r="J533" s="11">
        <f t="shared" si="91"/>
        <v>42676.065150462964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5">
        <f t="shared" si="92"/>
        <v>1</v>
      </c>
      <c r="R533">
        <f t="shared" si="93"/>
        <v>129.03</v>
      </c>
      <c r="S533" t="str">
        <f t="shared" si="99"/>
        <v>theater</v>
      </c>
      <c r="T533" t="str">
        <f t="shared" si="94"/>
        <v>plays</v>
      </c>
      <c r="U533" t="str">
        <f t="shared" si="100"/>
        <v>1000 to 4999</v>
      </c>
      <c r="V533">
        <f t="shared" si="95"/>
        <v>1</v>
      </c>
      <c r="W533">
        <f t="shared" si="96"/>
        <v>0</v>
      </c>
      <c r="X533">
        <f t="shared" si="97"/>
        <v>0</v>
      </c>
      <c r="Y533">
        <f t="shared" si="98"/>
        <v>1</v>
      </c>
    </row>
    <row r="534" spans="1:25" ht="15" customHeight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0">
        <f t="shared" si="90"/>
        <v>42473.007037037038</v>
      </c>
      <c r="J534" s="11">
        <f t="shared" si="91"/>
        <v>42473.007037037038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5">
        <f t="shared" si="92"/>
        <v>1.2324999999999999</v>
      </c>
      <c r="R534">
        <f t="shared" si="93"/>
        <v>71.239999999999995</v>
      </c>
      <c r="S534" t="str">
        <f t="shared" si="99"/>
        <v>theater</v>
      </c>
      <c r="T534" t="str">
        <f t="shared" si="94"/>
        <v>plays</v>
      </c>
      <c r="U534" t="str">
        <f t="shared" si="100"/>
        <v>10000 to 14999</v>
      </c>
      <c r="V534">
        <f t="shared" si="95"/>
        <v>1</v>
      </c>
      <c r="W534">
        <f t="shared" si="96"/>
        <v>0</v>
      </c>
      <c r="X534">
        <f t="shared" si="97"/>
        <v>0</v>
      </c>
      <c r="Y534">
        <f t="shared" si="98"/>
        <v>1</v>
      </c>
    </row>
    <row r="535" spans="1:25" ht="15" customHeight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0">
        <f t="shared" si="90"/>
        <v>42482.43478009259</v>
      </c>
      <c r="J535" s="11">
        <f t="shared" si="91"/>
        <v>42482.43478009259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5">
        <f t="shared" si="92"/>
        <v>1.002</v>
      </c>
      <c r="R535">
        <f t="shared" si="93"/>
        <v>117.88</v>
      </c>
      <c r="S535" t="str">
        <f t="shared" si="99"/>
        <v>theater</v>
      </c>
      <c r="T535" t="str">
        <f t="shared" si="94"/>
        <v>plays</v>
      </c>
      <c r="U535" t="str">
        <f t="shared" si="100"/>
        <v>1000 to 4999</v>
      </c>
      <c r="V535">
        <f t="shared" si="95"/>
        <v>1</v>
      </c>
      <c r="W535">
        <f t="shared" si="96"/>
        <v>0</v>
      </c>
      <c r="X535">
        <f t="shared" si="97"/>
        <v>0</v>
      </c>
      <c r="Y535">
        <f t="shared" si="98"/>
        <v>1</v>
      </c>
    </row>
    <row r="536" spans="1:25" ht="15" customHeight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0">
        <f t="shared" si="90"/>
        <v>42270.810995370368</v>
      </c>
      <c r="J536" s="11">
        <f t="shared" si="91"/>
        <v>42270.810995370368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5">
        <f t="shared" si="92"/>
        <v>1.0466666666666666</v>
      </c>
      <c r="R536">
        <f t="shared" si="93"/>
        <v>327.08</v>
      </c>
      <c r="S536" t="str">
        <f t="shared" si="99"/>
        <v>theater</v>
      </c>
      <c r="T536" t="str">
        <f t="shared" si="94"/>
        <v>plays</v>
      </c>
      <c r="U536" t="str">
        <f t="shared" si="100"/>
        <v>15000 to 19999</v>
      </c>
      <c r="V536">
        <f t="shared" si="95"/>
        <v>1</v>
      </c>
      <c r="W536">
        <f t="shared" si="96"/>
        <v>0</v>
      </c>
      <c r="X536">
        <f t="shared" si="97"/>
        <v>0</v>
      </c>
      <c r="Y536">
        <f t="shared" si="98"/>
        <v>1</v>
      </c>
    </row>
    <row r="537" spans="1:25" ht="15" customHeight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0">
        <f t="shared" si="90"/>
        <v>42711.545196759253</v>
      </c>
      <c r="J537" s="11">
        <f t="shared" si="91"/>
        <v>42711.545196759253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5">
        <f t="shared" si="92"/>
        <v>1.0249999999999999</v>
      </c>
      <c r="R537">
        <f t="shared" si="93"/>
        <v>34.75</v>
      </c>
      <c r="S537" t="str">
        <f t="shared" si="99"/>
        <v>theater</v>
      </c>
      <c r="T537" t="str">
        <f t="shared" si="94"/>
        <v>plays</v>
      </c>
      <c r="U537" t="str">
        <f t="shared" si="100"/>
        <v>1000 to 4999</v>
      </c>
      <c r="V537">
        <f t="shared" si="95"/>
        <v>1</v>
      </c>
      <c r="W537">
        <f t="shared" si="96"/>
        <v>0</v>
      </c>
      <c r="X537">
        <f t="shared" si="97"/>
        <v>0</v>
      </c>
      <c r="Y537">
        <f t="shared" si="98"/>
        <v>1</v>
      </c>
    </row>
    <row r="538" spans="1:25" ht="15" customHeight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0">
        <f t="shared" si="90"/>
        <v>42179.344988425932</v>
      </c>
      <c r="J538" s="11">
        <f t="shared" si="91"/>
        <v>42179.344988425932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5">
        <f t="shared" si="92"/>
        <v>1.1825757575757576</v>
      </c>
      <c r="R538">
        <f t="shared" si="93"/>
        <v>100.06</v>
      </c>
      <c r="S538" t="str">
        <f t="shared" si="99"/>
        <v>theater</v>
      </c>
      <c r="T538" t="str">
        <f t="shared" si="94"/>
        <v>plays</v>
      </c>
      <c r="U538" t="str">
        <f t="shared" si="100"/>
        <v>1000 to 4999</v>
      </c>
      <c r="V538">
        <f t="shared" si="95"/>
        <v>1</v>
      </c>
      <c r="W538">
        <f t="shared" si="96"/>
        <v>0</v>
      </c>
      <c r="X538">
        <f t="shared" si="97"/>
        <v>0</v>
      </c>
      <c r="Y538">
        <f t="shared" si="98"/>
        <v>1</v>
      </c>
    </row>
    <row r="539" spans="1:25" ht="15" customHeight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0">
        <f t="shared" si="90"/>
        <v>42282.768414351856</v>
      </c>
      <c r="J539" s="11">
        <f t="shared" si="91"/>
        <v>42282.768414351856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5">
        <f t="shared" si="92"/>
        <v>1.2050000000000001</v>
      </c>
      <c r="R539">
        <f t="shared" si="93"/>
        <v>40.85</v>
      </c>
      <c r="S539" t="str">
        <f t="shared" si="99"/>
        <v>theater</v>
      </c>
      <c r="T539" t="str">
        <f t="shared" si="94"/>
        <v>plays</v>
      </c>
      <c r="U539" t="str">
        <f t="shared" si="100"/>
        <v>1000 to 4999</v>
      </c>
      <c r="V539">
        <f t="shared" si="95"/>
        <v>1</v>
      </c>
      <c r="W539">
        <f t="shared" si="96"/>
        <v>0</v>
      </c>
      <c r="X539">
        <f t="shared" si="97"/>
        <v>0</v>
      </c>
      <c r="Y539">
        <f t="shared" si="98"/>
        <v>1</v>
      </c>
    </row>
    <row r="540" spans="1:25" ht="15" customHeight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0">
        <f t="shared" si="90"/>
        <v>42473.794710648144</v>
      </c>
      <c r="J540" s="11">
        <f t="shared" si="91"/>
        <v>42473.794710648144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5">
        <f t="shared" si="92"/>
        <v>3.0242</v>
      </c>
      <c r="R540">
        <f t="shared" si="93"/>
        <v>252.02</v>
      </c>
      <c r="S540" t="str">
        <f t="shared" si="99"/>
        <v>theater</v>
      </c>
      <c r="T540" t="str">
        <f t="shared" si="94"/>
        <v>plays</v>
      </c>
      <c r="U540" t="str">
        <f t="shared" si="100"/>
        <v>5000 to 9999</v>
      </c>
      <c r="V540">
        <f t="shared" si="95"/>
        <v>1</v>
      </c>
      <c r="W540">
        <f t="shared" si="96"/>
        <v>0</v>
      </c>
      <c r="X540">
        <f t="shared" si="97"/>
        <v>0</v>
      </c>
      <c r="Y540">
        <f t="shared" si="98"/>
        <v>1</v>
      </c>
    </row>
    <row r="541" spans="1:25" ht="15" customHeigh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0">
        <f t="shared" si="90"/>
        <v>42535.049849537041</v>
      </c>
      <c r="J541" s="11">
        <f t="shared" si="91"/>
        <v>42535.049849537041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5">
        <f t="shared" si="92"/>
        <v>1.00644</v>
      </c>
      <c r="R541">
        <f t="shared" si="93"/>
        <v>25.16</v>
      </c>
      <c r="S541" t="str">
        <f t="shared" si="99"/>
        <v>theater</v>
      </c>
      <c r="T541" t="str">
        <f t="shared" si="94"/>
        <v>plays</v>
      </c>
      <c r="U541" t="str">
        <f t="shared" si="100"/>
        <v>Less than 1000</v>
      </c>
      <c r="V541">
        <f t="shared" si="95"/>
        <v>1</v>
      </c>
      <c r="W541">
        <f t="shared" si="96"/>
        <v>0</v>
      </c>
      <c r="X541">
        <f t="shared" si="97"/>
        <v>0</v>
      </c>
      <c r="Y541">
        <f t="shared" si="98"/>
        <v>1</v>
      </c>
    </row>
    <row r="542" spans="1:25" ht="15" customHeight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0">
        <f t="shared" si="90"/>
        <v>42009.817199074074</v>
      </c>
      <c r="J542" s="11">
        <f t="shared" si="91"/>
        <v>42009.817199074074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5">
        <f t="shared" si="92"/>
        <v>6.666666666666667E-5</v>
      </c>
      <c r="R542">
        <f t="shared" si="93"/>
        <v>1</v>
      </c>
      <c r="S542" t="str">
        <f t="shared" si="99"/>
        <v>technology</v>
      </c>
      <c r="T542" t="str">
        <f t="shared" si="94"/>
        <v>web</v>
      </c>
      <c r="U542" t="str">
        <f t="shared" si="100"/>
        <v>15000 to 19999</v>
      </c>
      <c r="V542">
        <f t="shared" si="95"/>
        <v>0</v>
      </c>
      <c r="W542">
        <f t="shared" si="96"/>
        <v>1</v>
      </c>
      <c r="X542">
        <f t="shared" si="97"/>
        <v>0</v>
      </c>
      <c r="Y542">
        <f t="shared" si="98"/>
        <v>1</v>
      </c>
    </row>
    <row r="543" spans="1:25" ht="15" customHeight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0">
        <f t="shared" si="90"/>
        <v>42276.046689814815</v>
      </c>
      <c r="J543" s="11">
        <f t="shared" si="91"/>
        <v>42276.046689814815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5">
        <f t="shared" si="92"/>
        <v>5.5555555555555558E-3</v>
      </c>
      <c r="R543">
        <f t="shared" si="93"/>
        <v>25</v>
      </c>
      <c r="S543" t="str">
        <f t="shared" si="99"/>
        <v>technology</v>
      </c>
      <c r="T543" t="str">
        <f t="shared" si="94"/>
        <v>web</v>
      </c>
      <c r="U543" t="str">
        <f t="shared" si="100"/>
        <v>1000 to 4999</v>
      </c>
      <c r="V543">
        <f t="shared" si="95"/>
        <v>0</v>
      </c>
      <c r="W543">
        <f t="shared" si="96"/>
        <v>1</v>
      </c>
      <c r="X543">
        <f t="shared" si="97"/>
        <v>0</v>
      </c>
      <c r="Y543">
        <f t="shared" si="98"/>
        <v>1</v>
      </c>
    </row>
    <row r="544" spans="1:25" ht="15" customHeight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0">
        <f t="shared" si="90"/>
        <v>42433.737453703703</v>
      </c>
      <c r="J544" s="11">
        <f t="shared" si="91"/>
        <v>42433.737453703703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5">
        <f t="shared" si="92"/>
        <v>3.9999999999999998E-6</v>
      </c>
      <c r="R544">
        <f t="shared" si="93"/>
        <v>1</v>
      </c>
      <c r="S544" t="str">
        <f t="shared" si="99"/>
        <v>technology</v>
      </c>
      <c r="T544" t="str">
        <f t="shared" si="94"/>
        <v>web</v>
      </c>
      <c r="U544" t="str">
        <f t="shared" si="100"/>
        <v>Greater than 50000</v>
      </c>
      <c r="V544">
        <f t="shared" si="95"/>
        <v>0</v>
      </c>
      <c r="W544">
        <f t="shared" si="96"/>
        <v>1</v>
      </c>
      <c r="X544">
        <f t="shared" si="97"/>
        <v>0</v>
      </c>
      <c r="Y544">
        <f t="shared" si="98"/>
        <v>1</v>
      </c>
    </row>
    <row r="545" spans="1:25" ht="15" customHeight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0">
        <f t="shared" si="90"/>
        <v>41914.092152777775</v>
      </c>
      <c r="J545" s="11">
        <f t="shared" si="91"/>
        <v>41914.092152777775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5">
        <f t="shared" si="92"/>
        <v>3.1818181818181819E-3</v>
      </c>
      <c r="R545">
        <f t="shared" si="93"/>
        <v>35</v>
      </c>
      <c r="S545" t="str">
        <f t="shared" si="99"/>
        <v>technology</v>
      </c>
      <c r="T545" t="str">
        <f t="shared" si="94"/>
        <v>web</v>
      </c>
      <c r="U545" t="str">
        <f t="shared" si="100"/>
        <v>20000 to 24999</v>
      </c>
      <c r="V545">
        <f t="shared" si="95"/>
        <v>0</v>
      </c>
      <c r="W545">
        <f t="shared" si="96"/>
        <v>1</v>
      </c>
      <c r="X545">
        <f t="shared" si="97"/>
        <v>0</v>
      </c>
      <c r="Y545">
        <f t="shared" si="98"/>
        <v>1</v>
      </c>
    </row>
    <row r="546" spans="1:25" ht="15" customHeight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0">
        <f t="shared" si="90"/>
        <v>42525.656944444447</v>
      </c>
      <c r="J546" s="11">
        <f t="shared" si="91"/>
        <v>42525.656944444447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5">
        <f t="shared" si="92"/>
        <v>1.2E-2</v>
      </c>
      <c r="R546">
        <f t="shared" si="93"/>
        <v>3</v>
      </c>
      <c r="S546" t="str">
        <f t="shared" si="99"/>
        <v>technology</v>
      </c>
      <c r="T546" t="str">
        <f t="shared" si="94"/>
        <v>web</v>
      </c>
      <c r="U546" t="str">
        <f t="shared" si="100"/>
        <v>Less than 1000</v>
      </c>
      <c r="V546">
        <f t="shared" si="95"/>
        <v>0</v>
      </c>
      <c r="W546">
        <f t="shared" si="96"/>
        <v>1</v>
      </c>
      <c r="X546">
        <f t="shared" si="97"/>
        <v>0</v>
      </c>
      <c r="Y546">
        <f t="shared" si="98"/>
        <v>1</v>
      </c>
    </row>
    <row r="547" spans="1:25" ht="15" customHeight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0">
        <f t="shared" si="90"/>
        <v>42283.592465277776</v>
      </c>
      <c r="J547" s="11">
        <f t="shared" si="91"/>
        <v>42283.592465277776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5">
        <f t="shared" si="92"/>
        <v>0.27383999999999997</v>
      </c>
      <c r="R547">
        <f t="shared" si="93"/>
        <v>402.71</v>
      </c>
      <c r="S547" t="str">
        <f t="shared" si="99"/>
        <v>technology</v>
      </c>
      <c r="T547" t="str">
        <f t="shared" si="94"/>
        <v>web</v>
      </c>
      <c r="U547" t="str">
        <f t="shared" si="100"/>
        <v>Greater than 50000</v>
      </c>
      <c r="V547">
        <f t="shared" si="95"/>
        <v>0</v>
      </c>
      <c r="W547">
        <f t="shared" si="96"/>
        <v>1</v>
      </c>
      <c r="X547">
        <f t="shared" si="97"/>
        <v>0</v>
      </c>
      <c r="Y547">
        <f t="shared" si="98"/>
        <v>1</v>
      </c>
    </row>
    <row r="548" spans="1:25" ht="15" customHeight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0">
        <f t="shared" si="90"/>
        <v>42249.667997685188</v>
      </c>
      <c r="J548" s="11">
        <f t="shared" si="91"/>
        <v>42249.667997685188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5">
        <f t="shared" si="92"/>
        <v>8.6666666666666663E-4</v>
      </c>
      <c r="R548">
        <f t="shared" si="93"/>
        <v>26</v>
      </c>
      <c r="S548" t="str">
        <f t="shared" si="99"/>
        <v>technology</v>
      </c>
      <c r="T548" t="str">
        <f t="shared" si="94"/>
        <v>web</v>
      </c>
      <c r="U548" t="str">
        <f t="shared" si="100"/>
        <v>Greater than 50000</v>
      </c>
      <c r="V548">
        <f t="shared" si="95"/>
        <v>0</v>
      </c>
      <c r="W548">
        <f t="shared" si="96"/>
        <v>1</v>
      </c>
      <c r="X548">
        <f t="shared" si="97"/>
        <v>0</v>
      </c>
      <c r="Y548">
        <f t="shared" si="98"/>
        <v>1</v>
      </c>
    </row>
    <row r="549" spans="1:25" ht="15" customHeight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0">
        <f t="shared" si="90"/>
        <v>42380.696342592593</v>
      </c>
      <c r="J549" s="11">
        <f t="shared" si="91"/>
        <v>42380.696342592593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5">
        <f t="shared" si="92"/>
        <v>0</v>
      </c>
      <c r="R549" t="e">
        <f t="shared" si="93"/>
        <v>#DIV/0!</v>
      </c>
      <c r="S549" t="str">
        <f t="shared" si="99"/>
        <v>technology</v>
      </c>
      <c r="T549" t="str">
        <f t="shared" si="94"/>
        <v>web</v>
      </c>
      <c r="U549" t="str">
        <f t="shared" si="100"/>
        <v>5000 to 9999</v>
      </c>
      <c r="V549">
        <f t="shared" si="95"/>
        <v>0</v>
      </c>
      <c r="W549">
        <f t="shared" si="96"/>
        <v>1</v>
      </c>
      <c r="X549">
        <f t="shared" si="97"/>
        <v>0</v>
      </c>
      <c r="Y549">
        <f t="shared" si="98"/>
        <v>1</v>
      </c>
    </row>
    <row r="550" spans="1:25" ht="15" customHeight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0">
        <f t="shared" si="90"/>
        <v>42276.903333333335</v>
      </c>
      <c r="J550" s="11">
        <f t="shared" si="91"/>
        <v>42276.903333333335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5">
        <f t="shared" si="92"/>
        <v>8.9999999999999998E-4</v>
      </c>
      <c r="R550">
        <f t="shared" si="93"/>
        <v>9</v>
      </c>
      <c r="S550" t="str">
        <f t="shared" si="99"/>
        <v>technology</v>
      </c>
      <c r="T550" t="str">
        <f t="shared" si="94"/>
        <v>web</v>
      </c>
      <c r="U550" t="str">
        <f t="shared" si="100"/>
        <v>10000 to 14999</v>
      </c>
      <c r="V550">
        <f t="shared" si="95"/>
        <v>0</v>
      </c>
      <c r="W550">
        <f t="shared" si="96"/>
        <v>1</v>
      </c>
      <c r="X550">
        <f t="shared" si="97"/>
        <v>0</v>
      </c>
      <c r="Y550">
        <f t="shared" si="98"/>
        <v>1</v>
      </c>
    </row>
    <row r="551" spans="1:25" ht="15" customHeight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0">
        <f t="shared" si="90"/>
        <v>42163.636828703704</v>
      </c>
      <c r="J551" s="11">
        <f t="shared" si="91"/>
        <v>42163.636828703704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5">
        <f t="shared" si="92"/>
        <v>2.7199999999999998E-2</v>
      </c>
      <c r="R551">
        <f t="shared" si="93"/>
        <v>8.5</v>
      </c>
      <c r="S551" t="str">
        <f t="shared" si="99"/>
        <v>technology</v>
      </c>
      <c r="T551" t="str">
        <f t="shared" si="94"/>
        <v>web</v>
      </c>
      <c r="U551" t="str">
        <f t="shared" si="100"/>
        <v>1000 to 4999</v>
      </c>
      <c r="V551">
        <f t="shared" si="95"/>
        <v>0</v>
      </c>
      <c r="W551">
        <f t="shared" si="96"/>
        <v>1</v>
      </c>
      <c r="X551">
        <f t="shared" si="97"/>
        <v>0</v>
      </c>
      <c r="Y551">
        <f t="shared" si="98"/>
        <v>1</v>
      </c>
    </row>
    <row r="552" spans="1:25" ht="15" customHeight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0">
        <f t="shared" si="90"/>
        <v>42753.678761574076</v>
      </c>
      <c r="J552" s="11">
        <f t="shared" si="91"/>
        <v>42753.678761574076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5">
        <f t="shared" si="92"/>
        <v>7.0000000000000001E-3</v>
      </c>
      <c r="R552">
        <f t="shared" si="93"/>
        <v>8.75</v>
      </c>
      <c r="S552" t="str">
        <f t="shared" si="99"/>
        <v>technology</v>
      </c>
      <c r="T552" t="str">
        <f t="shared" si="94"/>
        <v>web</v>
      </c>
      <c r="U552" t="str">
        <f t="shared" si="100"/>
        <v>5000 to 9999</v>
      </c>
      <c r="V552">
        <f t="shared" si="95"/>
        <v>0</v>
      </c>
      <c r="W552">
        <f t="shared" si="96"/>
        <v>1</v>
      </c>
      <c r="X552">
        <f t="shared" si="97"/>
        <v>0</v>
      </c>
      <c r="Y552">
        <f t="shared" si="98"/>
        <v>1</v>
      </c>
    </row>
    <row r="553" spans="1:25" ht="15" customHeight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0">
        <f t="shared" si="90"/>
        <v>42173.275740740741</v>
      </c>
      <c r="J553" s="11">
        <f t="shared" si="91"/>
        <v>42173.275740740741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5">
        <f t="shared" si="92"/>
        <v>5.0413333333333331E-2</v>
      </c>
      <c r="R553">
        <f t="shared" si="93"/>
        <v>135.04</v>
      </c>
      <c r="S553" t="str">
        <f t="shared" si="99"/>
        <v>technology</v>
      </c>
      <c r="T553" t="str">
        <f t="shared" si="94"/>
        <v>web</v>
      </c>
      <c r="U553" t="str">
        <f t="shared" si="100"/>
        <v>Greater than 50000</v>
      </c>
      <c r="V553">
        <f t="shared" si="95"/>
        <v>0</v>
      </c>
      <c r="W553">
        <f t="shared" si="96"/>
        <v>1</v>
      </c>
      <c r="X553">
        <f t="shared" si="97"/>
        <v>0</v>
      </c>
      <c r="Y553">
        <f t="shared" si="98"/>
        <v>1</v>
      </c>
    </row>
    <row r="554" spans="1:25" ht="15" customHeight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0">
        <f t="shared" si="90"/>
        <v>42318.616851851853</v>
      </c>
      <c r="J554" s="11">
        <f t="shared" si="91"/>
        <v>42318.616851851853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5">
        <f t="shared" si="92"/>
        <v>0</v>
      </c>
      <c r="R554" t="e">
        <f t="shared" si="93"/>
        <v>#DIV/0!</v>
      </c>
      <c r="S554" t="str">
        <f t="shared" si="99"/>
        <v>technology</v>
      </c>
      <c r="T554" t="str">
        <f t="shared" si="94"/>
        <v>web</v>
      </c>
      <c r="U554" t="str">
        <f t="shared" si="100"/>
        <v>45000 to 49999</v>
      </c>
      <c r="V554">
        <f t="shared" si="95"/>
        <v>0</v>
      </c>
      <c r="W554">
        <f t="shared" si="96"/>
        <v>1</v>
      </c>
      <c r="X554">
        <f t="shared" si="97"/>
        <v>0</v>
      </c>
      <c r="Y554">
        <f t="shared" si="98"/>
        <v>1</v>
      </c>
    </row>
    <row r="555" spans="1:25" ht="15" customHeight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0">
        <f t="shared" si="90"/>
        <v>41927.71980324074</v>
      </c>
      <c r="J555" s="11">
        <f t="shared" si="91"/>
        <v>41927.71980324074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5">
        <f t="shared" si="92"/>
        <v>4.9199999999999999E-3</v>
      </c>
      <c r="R555">
        <f t="shared" si="93"/>
        <v>20.5</v>
      </c>
      <c r="S555" t="str">
        <f t="shared" si="99"/>
        <v>technology</v>
      </c>
      <c r="T555" t="str">
        <f t="shared" si="94"/>
        <v>web</v>
      </c>
      <c r="U555" t="str">
        <f t="shared" si="100"/>
        <v>25000 to 29999</v>
      </c>
      <c r="V555">
        <f t="shared" si="95"/>
        <v>0</v>
      </c>
      <c r="W555">
        <f t="shared" si="96"/>
        <v>1</v>
      </c>
      <c r="X555">
        <f t="shared" si="97"/>
        <v>0</v>
      </c>
      <c r="Y555">
        <f t="shared" si="98"/>
        <v>1</v>
      </c>
    </row>
    <row r="556" spans="1:25" ht="15" customHeight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0">
        <f t="shared" si="90"/>
        <v>41901.684861111113</v>
      </c>
      <c r="J556" s="11">
        <f t="shared" si="91"/>
        <v>41901.684861111113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5">
        <f t="shared" si="92"/>
        <v>0.36589147286821705</v>
      </c>
      <c r="R556">
        <f t="shared" si="93"/>
        <v>64.36</v>
      </c>
      <c r="S556" t="str">
        <f t="shared" si="99"/>
        <v>technology</v>
      </c>
      <c r="T556" t="str">
        <f t="shared" si="94"/>
        <v>web</v>
      </c>
      <c r="U556" t="str">
        <f t="shared" si="100"/>
        <v>1000 to 4999</v>
      </c>
      <c r="V556">
        <f t="shared" si="95"/>
        <v>0</v>
      </c>
      <c r="W556">
        <f t="shared" si="96"/>
        <v>1</v>
      </c>
      <c r="X556">
        <f t="shared" si="97"/>
        <v>0</v>
      </c>
      <c r="Y556">
        <f t="shared" si="98"/>
        <v>1</v>
      </c>
    </row>
    <row r="557" spans="1:25" ht="15" customHeight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0">
        <f t="shared" si="90"/>
        <v>42503.353506944448</v>
      </c>
      <c r="J557" s="11">
        <f t="shared" si="91"/>
        <v>42503.353506944448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5">
        <f t="shared" si="92"/>
        <v>0</v>
      </c>
      <c r="R557" t="e">
        <f t="shared" si="93"/>
        <v>#DIV/0!</v>
      </c>
      <c r="S557" t="str">
        <f t="shared" si="99"/>
        <v>technology</v>
      </c>
      <c r="T557" t="str">
        <f t="shared" si="94"/>
        <v>web</v>
      </c>
      <c r="U557" t="str">
        <f t="shared" si="100"/>
        <v>5000 to 9999</v>
      </c>
      <c r="V557">
        <f t="shared" si="95"/>
        <v>0</v>
      </c>
      <c r="W557">
        <f t="shared" si="96"/>
        <v>1</v>
      </c>
      <c r="X557">
        <f t="shared" si="97"/>
        <v>0</v>
      </c>
      <c r="Y557">
        <f t="shared" si="98"/>
        <v>1</v>
      </c>
    </row>
    <row r="558" spans="1:25" ht="15" customHeight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0">
        <f t="shared" si="90"/>
        <v>42345.860150462962</v>
      </c>
      <c r="J558" s="11">
        <f t="shared" si="91"/>
        <v>42345.860150462962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5">
        <f t="shared" si="92"/>
        <v>2.5000000000000001E-2</v>
      </c>
      <c r="R558">
        <f t="shared" si="93"/>
        <v>200</v>
      </c>
      <c r="S558" t="str">
        <f t="shared" si="99"/>
        <v>technology</v>
      </c>
      <c r="T558" t="str">
        <f t="shared" si="94"/>
        <v>web</v>
      </c>
      <c r="U558" t="str">
        <f t="shared" si="100"/>
        <v>5000 to 9999</v>
      </c>
      <c r="V558">
        <f t="shared" si="95"/>
        <v>0</v>
      </c>
      <c r="W558">
        <f t="shared" si="96"/>
        <v>1</v>
      </c>
      <c r="X558">
        <f t="shared" si="97"/>
        <v>0</v>
      </c>
      <c r="Y558">
        <f t="shared" si="98"/>
        <v>1</v>
      </c>
    </row>
    <row r="559" spans="1:25" ht="15" customHeight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0">
        <f t="shared" si="90"/>
        <v>42676.942164351851</v>
      </c>
      <c r="J559" s="11">
        <f t="shared" si="91"/>
        <v>42676.942164351851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5">
        <f t="shared" si="92"/>
        <v>9.1066666666666674E-3</v>
      </c>
      <c r="R559">
        <f t="shared" si="93"/>
        <v>68.3</v>
      </c>
      <c r="S559" t="str">
        <f t="shared" si="99"/>
        <v>technology</v>
      </c>
      <c r="T559" t="str">
        <f t="shared" si="94"/>
        <v>web</v>
      </c>
      <c r="U559" t="str">
        <f t="shared" si="100"/>
        <v>Greater than 50000</v>
      </c>
      <c r="V559">
        <f t="shared" si="95"/>
        <v>0</v>
      </c>
      <c r="W559">
        <f t="shared" si="96"/>
        <v>1</v>
      </c>
      <c r="X559">
        <f t="shared" si="97"/>
        <v>0</v>
      </c>
      <c r="Y559">
        <f t="shared" si="98"/>
        <v>1</v>
      </c>
    </row>
    <row r="560" spans="1:25" ht="15" customHeight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0">
        <f t="shared" si="90"/>
        <v>42057.883159722223</v>
      </c>
      <c r="J560" s="11">
        <f t="shared" si="91"/>
        <v>42057.883159722223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5">
        <f t="shared" si="92"/>
        <v>0</v>
      </c>
      <c r="R560" t="e">
        <f t="shared" si="93"/>
        <v>#DIV/0!</v>
      </c>
      <c r="S560" t="str">
        <f t="shared" si="99"/>
        <v>technology</v>
      </c>
      <c r="T560" t="str">
        <f t="shared" si="94"/>
        <v>web</v>
      </c>
      <c r="U560" t="str">
        <f t="shared" si="100"/>
        <v>Less than 1000</v>
      </c>
      <c r="V560">
        <f t="shared" si="95"/>
        <v>0</v>
      </c>
      <c r="W560">
        <f t="shared" si="96"/>
        <v>1</v>
      </c>
      <c r="X560">
        <f t="shared" si="97"/>
        <v>0</v>
      </c>
      <c r="Y560">
        <f t="shared" si="98"/>
        <v>1</v>
      </c>
    </row>
    <row r="561" spans="1:25" ht="15" customHeight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0">
        <f t="shared" si="90"/>
        <v>42321.283101851848</v>
      </c>
      <c r="J561" s="11">
        <f t="shared" si="91"/>
        <v>42321.283101851848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5">
        <f t="shared" si="92"/>
        <v>2.0833333333333335E-4</v>
      </c>
      <c r="R561">
        <f t="shared" si="93"/>
        <v>50</v>
      </c>
      <c r="S561" t="str">
        <f t="shared" si="99"/>
        <v>technology</v>
      </c>
      <c r="T561" t="str">
        <f t="shared" si="94"/>
        <v>web</v>
      </c>
      <c r="U561" t="str">
        <f t="shared" si="100"/>
        <v>Greater than 50000</v>
      </c>
      <c r="V561">
        <f t="shared" si="95"/>
        <v>0</v>
      </c>
      <c r="W561">
        <f t="shared" si="96"/>
        <v>1</v>
      </c>
      <c r="X561">
        <f t="shared" si="97"/>
        <v>0</v>
      </c>
      <c r="Y561">
        <f t="shared" si="98"/>
        <v>1</v>
      </c>
    </row>
    <row r="562" spans="1:25" ht="15" customHeight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0">
        <f t="shared" si="90"/>
        <v>41960.771354166667</v>
      </c>
      <c r="J562" s="11">
        <f t="shared" si="91"/>
        <v>41960.771354166667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5">
        <f t="shared" si="92"/>
        <v>1.2E-4</v>
      </c>
      <c r="R562">
        <f t="shared" si="93"/>
        <v>4</v>
      </c>
      <c r="S562" t="str">
        <f t="shared" si="99"/>
        <v>technology</v>
      </c>
      <c r="T562" t="str">
        <f t="shared" si="94"/>
        <v>web</v>
      </c>
      <c r="U562" t="str">
        <f t="shared" si="100"/>
        <v>Greater than 50000</v>
      </c>
      <c r="V562">
        <f t="shared" si="95"/>
        <v>0</v>
      </c>
      <c r="W562">
        <f t="shared" si="96"/>
        <v>1</v>
      </c>
      <c r="X562">
        <f t="shared" si="97"/>
        <v>0</v>
      </c>
      <c r="Y562">
        <f t="shared" si="98"/>
        <v>1</v>
      </c>
    </row>
    <row r="563" spans="1:25" ht="15" customHeight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0">
        <f t="shared" si="90"/>
        <v>42268.658715277779</v>
      </c>
      <c r="J563" s="11">
        <f t="shared" si="91"/>
        <v>42268.658715277779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5">
        <f t="shared" si="92"/>
        <v>3.6666666666666666E-3</v>
      </c>
      <c r="R563">
        <f t="shared" si="93"/>
        <v>27.5</v>
      </c>
      <c r="S563" t="str">
        <f t="shared" si="99"/>
        <v>technology</v>
      </c>
      <c r="T563" t="str">
        <f t="shared" si="94"/>
        <v>web</v>
      </c>
      <c r="U563" t="str">
        <f t="shared" si="100"/>
        <v>15000 to 19999</v>
      </c>
      <c r="V563">
        <f t="shared" si="95"/>
        <v>0</v>
      </c>
      <c r="W563">
        <f t="shared" si="96"/>
        <v>1</v>
      </c>
      <c r="X563">
        <f t="shared" si="97"/>
        <v>0</v>
      </c>
      <c r="Y563">
        <f t="shared" si="98"/>
        <v>1</v>
      </c>
    </row>
    <row r="564" spans="1:25" ht="15" customHeight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0">
        <f t="shared" si="90"/>
        <v>42692.389062500006</v>
      </c>
      <c r="J564" s="11">
        <f t="shared" si="91"/>
        <v>42692.389062500006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5">
        <f t="shared" si="92"/>
        <v>0</v>
      </c>
      <c r="R564" t="e">
        <f t="shared" si="93"/>
        <v>#DIV/0!</v>
      </c>
      <c r="S564" t="str">
        <f t="shared" si="99"/>
        <v>technology</v>
      </c>
      <c r="T564" t="str">
        <f t="shared" si="94"/>
        <v>web</v>
      </c>
      <c r="U564" t="str">
        <f t="shared" si="100"/>
        <v>Greater than 50000</v>
      </c>
      <c r="V564">
        <f t="shared" si="95"/>
        <v>0</v>
      </c>
      <c r="W564">
        <f t="shared" si="96"/>
        <v>1</v>
      </c>
      <c r="X564">
        <f t="shared" si="97"/>
        <v>0</v>
      </c>
      <c r="Y564">
        <f t="shared" si="98"/>
        <v>1</v>
      </c>
    </row>
    <row r="565" spans="1:25" ht="15" customHeight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0">
        <f t="shared" si="90"/>
        <v>42022.069988425923</v>
      </c>
      <c r="J565" s="11">
        <f t="shared" si="91"/>
        <v>42022.069988425923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5">
        <f t="shared" si="92"/>
        <v>9.0666666666666662E-4</v>
      </c>
      <c r="R565">
        <f t="shared" si="93"/>
        <v>34</v>
      </c>
      <c r="S565" t="str">
        <f t="shared" si="99"/>
        <v>technology</v>
      </c>
      <c r="T565" t="str">
        <f t="shared" si="94"/>
        <v>web</v>
      </c>
      <c r="U565" t="str">
        <f t="shared" si="100"/>
        <v>Greater than 50000</v>
      </c>
      <c r="V565">
        <f t="shared" si="95"/>
        <v>0</v>
      </c>
      <c r="W565">
        <f t="shared" si="96"/>
        <v>1</v>
      </c>
      <c r="X565">
        <f t="shared" si="97"/>
        <v>0</v>
      </c>
      <c r="Y565">
        <f t="shared" si="98"/>
        <v>1</v>
      </c>
    </row>
    <row r="566" spans="1:25" ht="15" customHeight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0">
        <f t="shared" si="90"/>
        <v>42411.942997685182</v>
      </c>
      <c r="J566" s="11">
        <f t="shared" si="91"/>
        <v>42411.942997685182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5">
        <f t="shared" si="92"/>
        <v>5.5555555555555558E-5</v>
      </c>
      <c r="R566">
        <f t="shared" si="93"/>
        <v>1</v>
      </c>
      <c r="S566" t="str">
        <f t="shared" si="99"/>
        <v>technology</v>
      </c>
      <c r="T566" t="str">
        <f t="shared" si="94"/>
        <v>web</v>
      </c>
      <c r="U566" t="str">
        <f t="shared" si="100"/>
        <v>15000 to 19999</v>
      </c>
      <c r="V566">
        <f t="shared" si="95"/>
        <v>0</v>
      </c>
      <c r="W566">
        <f t="shared" si="96"/>
        <v>1</v>
      </c>
      <c r="X566">
        <f t="shared" si="97"/>
        <v>0</v>
      </c>
      <c r="Y566">
        <f t="shared" si="98"/>
        <v>1</v>
      </c>
    </row>
    <row r="567" spans="1:25" ht="15" customHeight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0">
        <f t="shared" si="90"/>
        <v>42165.785289351858</v>
      </c>
      <c r="J567" s="11">
        <f t="shared" si="91"/>
        <v>42165.785289351858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5">
        <f t="shared" si="92"/>
        <v>0</v>
      </c>
      <c r="R567" t="e">
        <f t="shared" si="93"/>
        <v>#DIV/0!</v>
      </c>
      <c r="S567" t="str">
        <f t="shared" si="99"/>
        <v>technology</v>
      </c>
      <c r="T567" t="str">
        <f t="shared" si="94"/>
        <v>web</v>
      </c>
      <c r="U567" t="str">
        <f t="shared" si="100"/>
        <v>25000 to 29999</v>
      </c>
      <c r="V567">
        <f t="shared" si="95"/>
        <v>0</v>
      </c>
      <c r="W567">
        <f t="shared" si="96"/>
        <v>1</v>
      </c>
      <c r="X567">
        <f t="shared" si="97"/>
        <v>0</v>
      </c>
      <c r="Y567">
        <f t="shared" si="98"/>
        <v>1</v>
      </c>
    </row>
    <row r="568" spans="1:25" ht="15" customHeight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0">
        <f t="shared" si="90"/>
        <v>42535.68440972222</v>
      </c>
      <c r="J568" s="11">
        <f t="shared" si="91"/>
        <v>42535.68440972222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5">
        <f t="shared" si="92"/>
        <v>2.0000000000000001E-4</v>
      </c>
      <c r="R568">
        <f t="shared" si="93"/>
        <v>1</v>
      </c>
      <c r="S568" t="str">
        <f t="shared" si="99"/>
        <v>technology</v>
      </c>
      <c r="T568" t="str">
        <f t="shared" si="94"/>
        <v>web</v>
      </c>
      <c r="U568" t="str">
        <f t="shared" si="100"/>
        <v>5000 to 9999</v>
      </c>
      <c r="V568">
        <f t="shared" si="95"/>
        <v>0</v>
      </c>
      <c r="W568">
        <f t="shared" si="96"/>
        <v>1</v>
      </c>
      <c r="X568">
        <f t="shared" si="97"/>
        <v>0</v>
      </c>
      <c r="Y568">
        <f t="shared" si="98"/>
        <v>1</v>
      </c>
    </row>
    <row r="569" spans="1:25" ht="15" customHeight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0">
        <f t="shared" si="90"/>
        <v>41975.842523148152</v>
      </c>
      <c r="J569" s="11">
        <f t="shared" si="91"/>
        <v>41975.842523148152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5">
        <f t="shared" si="92"/>
        <v>0</v>
      </c>
      <c r="R569" t="e">
        <f t="shared" si="93"/>
        <v>#DIV/0!</v>
      </c>
      <c r="S569" t="str">
        <f t="shared" si="99"/>
        <v>technology</v>
      </c>
      <c r="T569" t="str">
        <f t="shared" si="94"/>
        <v>web</v>
      </c>
      <c r="U569" t="str">
        <f t="shared" si="100"/>
        <v>10000 to 14999</v>
      </c>
      <c r="V569">
        <f t="shared" si="95"/>
        <v>0</v>
      </c>
      <c r="W569">
        <f t="shared" si="96"/>
        <v>1</v>
      </c>
      <c r="X569">
        <f t="shared" si="97"/>
        <v>0</v>
      </c>
      <c r="Y569">
        <f t="shared" si="98"/>
        <v>1</v>
      </c>
    </row>
    <row r="570" spans="1:25" ht="15" customHeight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0">
        <f t="shared" si="90"/>
        <v>42348.9215625</v>
      </c>
      <c r="J570" s="11">
        <f t="shared" si="91"/>
        <v>42348.9215625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5">
        <f t="shared" si="92"/>
        <v>0.01</v>
      </c>
      <c r="R570">
        <f t="shared" si="93"/>
        <v>49</v>
      </c>
      <c r="S570" t="str">
        <f t="shared" si="99"/>
        <v>technology</v>
      </c>
      <c r="T570" t="str">
        <f t="shared" si="94"/>
        <v>web</v>
      </c>
      <c r="U570" t="str">
        <f t="shared" si="100"/>
        <v>20000 to 24999</v>
      </c>
      <c r="V570">
        <f t="shared" si="95"/>
        <v>0</v>
      </c>
      <c r="W570">
        <f t="shared" si="96"/>
        <v>1</v>
      </c>
      <c r="X570">
        <f t="shared" si="97"/>
        <v>0</v>
      </c>
      <c r="Y570">
        <f t="shared" si="98"/>
        <v>1</v>
      </c>
    </row>
    <row r="571" spans="1:25" ht="15" customHeight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0">
        <f t="shared" si="90"/>
        <v>42340.847361111111</v>
      </c>
      <c r="J571" s="11">
        <f t="shared" si="91"/>
        <v>42340.847361111111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5">
        <f t="shared" si="92"/>
        <v>8.0000000000000002E-3</v>
      </c>
      <c r="R571">
        <f t="shared" si="93"/>
        <v>20</v>
      </c>
      <c r="S571" t="str">
        <f t="shared" si="99"/>
        <v>technology</v>
      </c>
      <c r="T571" t="str">
        <f t="shared" si="94"/>
        <v>web</v>
      </c>
      <c r="U571" t="str">
        <f t="shared" si="100"/>
        <v>1000 to 4999</v>
      </c>
      <c r="V571">
        <f t="shared" si="95"/>
        <v>0</v>
      </c>
      <c r="W571">
        <f t="shared" si="96"/>
        <v>1</v>
      </c>
      <c r="X571">
        <f t="shared" si="97"/>
        <v>0</v>
      </c>
      <c r="Y571">
        <f t="shared" si="98"/>
        <v>1</v>
      </c>
    </row>
    <row r="572" spans="1:25" ht="15" customHeight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0">
        <f t="shared" si="90"/>
        <v>42388.798252314817</v>
      </c>
      <c r="J572" s="11">
        <f t="shared" si="91"/>
        <v>42388.798252314817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5">
        <f t="shared" si="92"/>
        <v>1.6705882352941177E-3</v>
      </c>
      <c r="R572">
        <f t="shared" si="93"/>
        <v>142</v>
      </c>
      <c r="S572" t="str">
        <f t="shared" si="99"/>
        <v>technology</v>
      </c>
      <c r="T572" t="str">
        <f t="shared" si="94"/>
        <v>web</v>
      </c>
      <c r="U572" t="str">
        <f t="shared" si="100"/>
        <v>Greater than 50000</v>
      </c>
      <c r="V572">
        <f t="shared" si="95"/>
        <v>0</v>
      </c>
      <c r="W572">
        <f t="shared" si="96"/>
        <v>1</v>
      </c>
      <c r="X572">
        <f t="shared" si="97"/>
        <v>0</v>
      </c>
      <c r="Y572">
        <f t="shared" si="98"/>
        <v>1</v>
      </c>
    </row>
    <row r="573" spans="1:25" ht="15" customHeight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0">
        <f t="shared" si="90"/>
        <v>42192.816238425927</v>
      </c>
      <c r="J573" s="11">
        <f t="shared" si="91"/>
        <v>42192.816238425927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5">
        <f t="shared" si="92"/>
        <v>4.2399999999999998E-3</v>
      </c>
      <c r="R573">
        <f t="shared" si="93"/>
        <v>53</v>
      </c>
      <c r="S573" t="str">
        <f t="shared" si="99"/>
        <v>technology</v>
      </c>
      <c r="T573" t="str">
        <f t="shared" si="94"/>
        <v>web</v>
      </c>
      <c r="U573" t="str">
        <f t="shared" si="100"/>
        <v>25000 to 29999</v>
      </c>
      <c r="V573">
        <f t="shared" si="95"/>
        <v>0</v>
      </c>
      <c r="W573">
        <f t="shared" si="96"/>
        <v>1</v>
      </c>
      <c r="X573">
        <f t="shared" si="97"/>
        <v>0</v>
      </c>
      <c r="Y573">
        <f t="shared" si="98"/>
        <v>1</v>
      </c>
    </row>
    <row r="574" spans="1:25" ht="15" customHeight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0">
        <f t="shared" si="90"/>
        <v>42282.71629629629</v>
      </c>
      <c r="J574" s="11">
        <f t="shared" si="91"/>
        <v>42282.71629629629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5">
        <f t="shared" si="92"/>
        <v>0</v>
      </c>
      <c r="R574" t="e">
        <f t="shared" si="93"/>
        <v>#DIV/0!</v>
      </c>
      <c r="S574" t="str">
        <f t="shared" si="99"/>
        <v>technology</v>
      </c>
      <c r="T574" t="str">
        <f t="shared" si="94"/>
        <v>web</v>
      </c>
      <c r="U574" t="str">
        <f t="shared" si="100"/>
        <v>1000 to 4999</v>
      </c>
      <c r="V574">
        <f t="shared" si="95"/>
        <v>0</v>
      </c>
      <c r="W574">
        <f t="shared" si="96"/>
        <v>1</v>
      </c>
      <c r="X574">
        <f t="shared" si="97"/>
        <v>0</v>
      </c>
      <c r="Y574">
        <f t="shared" si="98"/>
        <v>1</v>
      </c>
    </row>
    <row r="575" spans="1:25" ht="15" customHeight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0">
        <f t="shared" si="90"/>
        <v>41963.050127314811</v>
      </c>
      <c r="J575" s="11">
        <f t="shared" si="91"/>
        <v>41963.050127314811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5">
        <f t="shared" si="92"/>
        <v>3.892538925389254E-3</v>
      </c>
      <c r="R575">
        <f t="shared" si="93"/>
        <v>38.44</v>
      </c>
      <c r="S575" t="str">
        <f t="shared" si="99"/>
        <v>technology</v>
      </c>
      <c r="T575" t="str">
        <f t="shared" si="94"/>
        <v>web</v>
      </c>
      <c r="U575" t="str">
        <f t="shared" si="100"/>
        <v>Greater than 50000</v>
      </c>
      <c r="V575">
        <f t="shared" si="95"/>
        <v>0</v>
      </c>
      <c r="W575">
        <f t="shared" si="96"/>
        <v>1</v>
      </c>
      <c r="X575">
        <f t="shared" si="97"/>
        <v>0</v>
      </c>
      <c r="Y575">
        <f t="shared" si="98"/>
        <v>1</v>
      </c>
    </row>
    <row r="576" spans="1:25" ht="15" customHeight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0">
        <f t="shared" si="90"/>
        <v>42632.443368055552</v>
      </c>
      <c r="J576" s="11">
        <f t="shared" si="91"/>
        <v>42632.443368055552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5">
        <f t="shared" si="92"/>
        <v>7.1556350626118068E-3</v>
      </c>
      <c r="R576">
        <f t="shared" si="93"/>
        <v>20</v>
      </c>
      <c r="S576" t="str">
        <f t="shared" si="99"/>
        <v>technology</v>
      </c>
      <c r="T576" t="str">
        <f t="shared" si="94"/>
        <v>web</v>
      </c>
      <c r="U576" t="str">
        <f t="shared" si="100"/>
        <v>10000 to 14999</v>
      </c>
      <c r="V576">
        <f t="shared" si="95"/>
        <v>0</v>
      </c>
      <c r="W576">
        <f t="shared" si="96"/>
        <v>1</v>
      </c>
      <c r="X576">
        <f t="shared" si="97"/>
        <v>0</v>
      </c>
      <c r="Y576">
        <f t="shared" si="98"/>
        <v>1</v>
      </c>
    </row>
    <row r="577" spans="1:25" ht="15" customHeight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0">
        <f t="shared" si="90"/>
        <v>42138.692627314813</v>
      </c>
      <c r="J577" s="11">
        <f t="shared" si="91"/>
        <v>42138.692627314813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5">
        <f t="shared" si="92"/>
        <v>4.3166666666666666E-3</v>
      </c>
      <c r="R577">
        <f t="shared" si="93"/>
        <v>64.75</v>
      </c>
      <c r="S577" t="str">
        <f t="shared" si="99"/>
        <v>technology</v>
      </c>
      <c r="T577" t="str">
        <f t="shared" si="94"/>
        <v>web</v>
      </c>
      <c r="U577" t="str">
        <f t="shared" si="100"/>
        <v>Greater than 50000</v>
      </c>
      <c r="V577">
        <f t="shared" si="95"/>
        <v>0</v>
      </c>
      <c r="W577">
        <f t="shared" si="96"/>
        <v>1</v>
      </c>
      <c r="X577">
        <f t="shared" si="97"/>
        <v>0</v>
      </c>
      <c r="Y577">
        <f t="shared" si="98"/>
        <v>1</v>
      </c>
    </row>
    <row r="578" spans="1:25" ht="15" customHeight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0">
        <f t="shared" si="90"/>
        <v>42031.471666666665</v>
      </c>
      <c r="J578" s="11">
        <f t="shared" si="91"/>
        <v>42031.471666666665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5">
        <f t="shared" si="92"/>
        <v>1.2500000000000001E-5</v>
      </c>
      <c r="R578">
        <f t="shared" si="93"/>
        <v>1</v>
      </c>
      <c r="S578" t="str">
        <f t="shared" si="99"/>
        <v>technology</v>
      </c>
      <c r="T578" t="str">
        <f t="shared" si="94"/>
        <v>web</v>
      </c>
      <c r="U578" t="str">
        <f t="shared" si="100"/>
        <v>Greater than 50000</v>
      </c>
      <c r="V578">
        <f t="shared" si="95"/>
        <v>0</v>
      </c>
      <c r="W578">
        <f t="shared" si="96"/>
        <v>1</v>
      </c>
      <c r="X578">
        <f t="shared" si="97"/>
        <v>0</v>
      </c>
      <c r="Y578">
        <f t="shared" si="98"/>
        <v>1</v>
      </c>
    </row>
    <row r="579" spans="1:25" ht="15" customHeight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0">
        <f t="shared" ref="I579:I642" si="101">(((L579/60)/60)/24)+DATE(1970,1,1)</f>
        <v>42450.589143518519</v>
      </c>
      <c r="J579" s="11">
        <f t="shared" ref="J579:J642" si="102">(((L579/60)/60)/24)+DATE(1970,1,1)</f>
        <v>42450.589143518519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103">E579/D579</f>
        <v>2E-3</v>
      </c>
      <c r="R579">
        <f t="shared" ref="R579:R642" si="104">ROUND(E579/N579,2)</f>
        <v>10</v>
      </c>
      <c r="S579" t="str">
        <f t="shared" si="99"/>
        <v>technology</v>
      </c>
      <c r="T579" t="str">
        <f t="shared" ref="T579:T642" si="105">MID(P579,FIND("/",P579,1)+1,LEN(P579))</f>
        <v>web</v>
      </c>
      <c r="U579" t="str">
        <f t="shared" si="100"/>
        <v>5000 to 9999</v>
      </c>
      <c r="V579">
        <f t="shared" ref="V579:V642" si="106">COUNTIF(F579,"successful")</f>
        <v>0</v>
      </c>
      <c r="W579">
        <f t="shared" ref="W579:W642" si="107">COUNTIF(F579,"Failed")</f>
        <v>1</v>
      </c>
      <c r="X579">
        <f t="shared" ref="X579:X642" si="108">COUNTIF(F579,"Canceled")</f>
        <v>0</v>
      </c>
      <c r="Y579">
        <f t="shared" ref="Y579:Y642" si="109">COUNTIF(F579,"Successful")+ COUNTIF(F579,"Failed") + COUNTIF(F579,"Canceled")</f>
        <v>1</v>
      </c>
    </row>
    <row r="580" spans="1:25" ht="15" customHeight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0">
        <f t="shared" si="101"/>
        <v>42230.578622685185</v>
      </c>
      <c r="J580" s="11">
        <f t="shared" si="102"/>
        <v>42230.578622685185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5">
        <f t="shared" si="103"/>
        <v>1.12E-4</v>
      </c>
      <c r="R580">
        <f t="shared" si="104"/>
        <v>2</v>
      </c>
      <c r="S580" t="str">
        <f t="shared" ref="S580:S643" si="110">LEFT(P580,FIND("/",P580,1)-1)</f>
        <v>technology</v>
      </c>
      <c r="T580" t="str">
        <f t="shared" si="105"/>
        <v>web</v>
      </c>
      <c r="U580" t="str">
        <f t="shared" ref="U580:U643" si="111">IF(D580&lt;1000,"Less than 1000",
IF(D580&lt;5000,"1000 to 4999",
IF(D580 &lt; 10000,"5000 to 9999",
IF(D580&lt;15000,"10000 to 14999",
IF(D580&lt;20000,"15000 to 19999",
IF(D580&lt;25000,"20000 to 24999",
IF(D580&lt;30000,"25000 to 29999",
IF(D580&lt;35000,"30000 to 34999",
IF(D580&lt;40000,"35000 to 39999",
IF(D580&lt;45000,"40000 to 44999",IF(D580&lt;50000,"45000 to 49999","Greater than 50000")))))))))))</f>
        <v>Greater than 50000</v>
      </c>
      <c r="V580">
        <f t="shared" si="106"/>
        <v>0</v>
      </c>
      <c r="W580">
        <f t="shared" si="107"/>
        <v>1</v>
      </c>
      <c r="X580">
        <f t="shared" si="108"/>
        <v>0</v>
      </c>
      <c r="Y580">
        <f t="shared" si="109"/>
        <v>1</v>
      </c>
    </row>
    <row r="581" spans="1:25" ht="15" customHeight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0">
        <f t="shared" si="101"/>
        <v>41968.852118055554</v>
      </c>
      <c r="J581" s="11">
        <f t="shared" si="102"/>
        <v>41968.852118055554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5">
        <f t="shared" si="103"/>
        <v>1.4583333333333334E-2</v>
      </c>
      <c r="R581">
        <f t="shared" si="104"/>
        <v>35</v>
      </c>
      <c r="S581" t="str">
        <f t="shared" si="110"/>
        <v>technology</v>
      </c>
      <c r="T581" t="str">
        <f t="shared" si="105"/>
        <v>web</v>
      </c>
      <c r="U581" t="str">
        <f t="shared" si="111"/>
        <v>10000 to 14999</v>
      </c>
      <c r="V581">
        <f t="shared" si="106"/>
        <v>0</v>
      </c>
      <c r="W581">
        <f t="shared" si="107"/>
        <v>1</v>
      </c>
      <c r="X581">
        <f t="shared" si="108"/>
        <v>0</v>
      </c>
      <c r="Y581">
        <f t="shared" si="109"/>
        <v>1</v>
      </c>
    </row>
    <row r="582" spans="1:25" ht="15" customHeight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0">
        <f t="shared" si="101"/>
        <v>42605.908182870371</v>
      </c>
      <c r="J582" s="11">
        <f t="shared" si="102"/>
        <v>42605.908182870371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5">
        <f t="shared" si="103"/>
        <v>3.3333333333333332E-4</v>
      </c>
      <c r="R582">
        <f t="shared" si="104"/>
        <v>1</v>
      </c>
      <c r="S582" t="str">
        <f t="shared" si="110"/>
        <v>technology</v>
      </c>
      <c r="T582" t="str">
        <f t="shared" si="105"/>
        <v>web</v>
      </c>
      <c r="U582" t="str">
        <f t="shared" si="111"/>
        <v>1000 to 4999</v>
      </c>
      <c r="V582">
        <f t="shared" si="106"/>
        <v>0</v>
      </c>
      <c r="W582">
        <f t="shared" si="107"/>
        <v>1</v>
      </c>
      <c r="X582">
        <f t="shared" si="108"/>
        <v>0</v>
      </c>
      <c r="Y582">
        <f t="shared" si="109"/>
        <v>1</v>
      </c>
    </row>
    <row r="583" spans="1:25" ht="15" customHeight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0">
        <f t="shared" si="101"/>
        <v>42188.012777777782</v>
      </c>
      <c r="J583" s="11">
        <f t="shared" si="102"/>
        <v>42188.012777777782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5">
        <f t="shared" si="103"/>
        <v>0</v>
      </c>
      <c r="R583" t="e">
        <f t="shared" si="104"/>
        <v>#DIV/0!</v>
      </c>
      <c r="S583" t="str">
        <f t="shared" si="110"/>
        <v>technology</v>
      </c>
      <c r="T583" t="str">
        <f t="shared" si="105"/>
        <v>web</v>
      </c>
      <c r="U583" t="str">
        <f t="shared" si="111"/>
        <v>Less than 1000</v>
      </c>
      <c r="V583">
        <f t="shared" si="106"/>
        <v>0</v>
      </c>
      <c r="W583">
        <f t="shared" si="107"/>
        <v>1</v>
      </c>
      <c r="X583">
        <f t="shared" si="108"/>
        <v>0</v>
      </c>
      <c r="Y583">
        <f t="shared" si="109"/>
        <v>1</v>
      </c>
    </row>
    <row r="584" spans="1:25" ht="15" customHeight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0">
        <f t="shared" si="101"/>
        <v>42055.739803240736</v>
      </c>
      <c r="J584" s="11">
        <f t="shared" si="102"/>
        <v>42055.739803240736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5">
        <f t="shared" si="103"/>
        <v>0</v>
      </c>
      <c r="R584" t="e">
        <f t="shared" si="104"/>
        <v>#DIV/0!</v>
      </c>
      <c r="S584" t="str">
        <f t="shared" si="110"/>
        <v>technology</v>
      </c>
      <c r="T584" t="str">
        <f t="shared" si="105"/>
        <v>web</v>
      </c>
      <c r="U584" t="str">
        <f t="shared" si="111"/>
        <v>Greater than 50000</v>
      </c>
      <c r="V584">
        <f t="shared" si="106"/>
        <v>0</v>
      </c>
      <c r="W584">
        <f t="shared" si="107"/>
        <v>1</v>
      </c>
      <c r="X584">
        <f t="shared" si="108"/>
        <v>0</v>
      </c>
      <c r="Y584">
        <f t="shared" si="109"/>
        <v>1</v>
      </c>
    </row>
    <row r="585" spans="1:25" ht="15" customHeight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0">
        <f t="shared" si="101"/>
        <v>42052.93850694444</v>
      </c>
      <c r="J585" s="11">
        <f t="shared" si="102"/>
        <v>42052.93850694444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5">
        <f t="shared" si="103"/>
        <v>1.1111111111111112E-4</v>
      </c>
      <c r="R585">
        <f t="shared" si="104"/>
        <v>1</v>
      </c>
      <c r="S585" t="str">
        <f t="shared" si="110"/>
        <v>technology</v>
      </c>
      <c r="T585" t="str">
        <f t="shared" si="105"/>
        <v>web</v>
      </c>
      <c r="U585" t="str">
        <f t="shared" si="111"/>
        <v>5000 to 9999</v>
      </c>
      <c r="V585">
        <f t="shared" si="106"/>
        <v>0</v>
      </c>
      <c r="W585">
        <f t="shared" si="107"/>
        <v>1</v>
      </c>
      <c r="X585">
        <f t="shared" si="108"/>
        <v>0</v>
      </c>
      <c r="Y585">
        <f t="shared" si="109"/>
        <v>1</v>
      </c>
    </row>
    <row r="586" spans="1:25" ht="15" customHeight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0">
        <f t="shared" si="101"/>
        <v>42049.716620370367</v>
      </c>
      <c r="J586" s="11">
        <f t="shared" si="102"/>
        <v>42049.716620370367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5">
        <f t="shared" si="103"/>
        <v>0.01</v>
      </c>
      <c r="R586">
        <f t="shared" si="104"/>
        <v>5</v>
      </c>
      <c r="S586" t="str">
        <f t="shared" si="110"/>
        <v>technology</v>
      </c>
      <c r="T586" t="str">
        <f t="shared" si="105"/>
        <v>web</v>
      </c>
      <c r="U586" t="str">
        <f t="shared" si="111"/>
        <v>1000 to 4999</v>
      </c>
      <c r="V586">
        <f t="shared" si="106"/>
        <v>0</v>
      </c>
      <c r="W586">
        <f t="shared" si="107"/>
        <v>1</v>
      </c>
      <c r="X586">
        <f t="shared" si="108"/>
        <v>0</v>
      </c>
      <c r="Y586">
        <f t="shared" si="109"/>
        <v>1</v>
      </c>
    </row>
    <row r="587" spans="1:25" ht="15" customHeight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0">
        <f t="shared" si="101"/>
        <v>42283.3909375</v>
      </c>
      <c r="J587" s="11">
        <f t="shared" si="102"/>
        <v>42283.3909375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5">
        <f t="shared" si="103"/>
        <v>0</v>
      </c>
      <c r="R587" t="e">
        <f t="shared" si="104"/>
        <v>#DIV/0!</v>
      </c>
      <c r="S587" t="str">
        <f t="shared" si="110"/>
        <v>technology</v>
      </c>
      <c r="T587" t="str">
        <f t="shared" si="105"/>
        <v>web</v>
      </c>
      <c r="U587" t="str">
        <f t="shared" si="111"/>
        <v>5000 to 9999</v>
      </c>
      <c r="V587">
        <f t="shared" si="106"/>
        <v>0</v>
      </c>
      <c r="W587">
        <f t="shared" si="107"/>
        <v>1</v>
      </c>
      <c r="X587">
        <f t="shared" si="108"/>
        <v>0</v>
      </c>
      <c r="Y587">
        <f t="shared" si="109"/>
        <v>1</v>
      </c>
    </row>
    <row r="588" spans="1:25" ht="15" customHeight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0">
        <f t="shared" si="101"/>
        <v>42020.854247685187</v>
      </c>
      <c r="J588" s="11">
        <f t="shared" si="102"/>
        <v>42020.854247685187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5">
        <f t="shared" si="103"/>
        <v>5.5999999999999999E-3</v>
      </c>
      <c r="R588">
        <f t="shared" si="104"/>
        <v>14</v>
      </c>
      <c r="S588" t="str">
        <f t="shared" si="110"/>
        <v>technology</v>
      </c>
      <c r="T588" t="str">
        <f t="shared" si="105"/>
        <v>web</v>
      </c>
      <c r="U588" t="str">
        <f t="shared" si="111"/>
        <v>10000 to 14999</v>
      </c>
      <c r="V588">
        <f t="shared" si="106"/>
        <v>0</v>
      </c>
      <c r="W588">
        <f t="shared" si="107"/>
        <v>1</v>
      </c>
      <c r="X588">
        <f t="shared" si="108"/>
        <v>0</v>
      </c>
      <c r="Y588">
        <f t="shared" si="109"/>
        <v>1</v>
      </c>
    </row>
    <row r="589" spans="1:25" ht="15" customHeight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0">
        <f t="shared" si="101"/>
        <v>42080.757326388892</v>
      </c>
      <c r="J589" s="11">
        <f t="shared" si="102"/>
        <v>42080.757326388892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5">
        <f t="shared" si="103"/>
        <v>9.0833333333333335E-2</v>
      </c>
      <c r="R589">
        <f t="shared" si="104"/>
        <v>389.29</v>
      </c>
      <c r="S589" t="str">
        <f t="shared" si="110"/>
        <v>technology</v>
      </c>
      <c r="T589" t="str">
        <f t="shared" si="105"/>
        <v>web</v>
      </c>
      <c r="U589" t="str">
        <f t="shared" si="111"/>
        <v>30000 to 34999</v>
      </c>
      <c r="V589">
        <f t="shared" si="106"/>
        <v>0</v>
      </c>
      <c r="W589">
        <f t="shared" si="107"/>
        <v>1</v>
      </c>
      <c r="X589">
        <f t="shared" si="108"/>
        <v>0</v>
      </c>
      <c r="Y589">
        <f t="shared" si="109"/>
        <v>1</v>
      </c>
    </row>
    <row r="590" spans="1:25" ht="15" customHeight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0">
        <f t="shared" si="101"/>
        <v>42631.769513888896</v>
      </c>
      <c r="J590" s="11">
        <f t="shared" si="102"/>
        <v>42631.769513888896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5">
        <f t="shared" si="103"/>
        <v>3.3444444444444443E-2</v>
      </c>
      <c r="R590">
        <f t="shared" si="104"/>
        <v>150.5</v>
      </c>
      <c r="S590" t="str">
        <f t="shared" si="110"/>
        <v>technology</v>
      </c>
      <c r="T590" t="str">
        <f t="shared" si="105"/>
        <v>web</v>
      </c>
      <c r="U590" t="str">
        <f t="shared" si="111"/>
        <v>5000 to 9999</v>
      </c>
      <c r="V590">
        <f t="shared" si="106"/>
        <v>0</v>
      </c>
      <c r="W590">
        <f t="shared" si="107"/>
        <v>1</v>
      </c>
      <c r="X590">
        <f t="shared" si="108"/>
        <v>0</v>
      </c>
      <c r="Y590">
        <f t="shared" si="109"/>
        <v>1</v>
      </c>
    </row>
    <row r="591" spans="1:25" ht="15" customHeigh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0">
        <f t="shared" si="101"/>
        <v>42178.614571759259</v>
      </c>
      <c r="J591" s="11">
        <f t="shared" si="102"/>
        <v>42178.614571759259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5">
        <f t="shared" si="103"/>
        <v>1.3333333333333334E-4</v>
      </c>
      <c r="R591">
        <f t="shared" si="104"/>
        <v>1</v>
      </c>
      <c r="S591" t="str">
        <f t="shared" si="110"/>
        <v>technology</v>
      </c>
      <c r="T591" t="str">
        <f t="shared" si="105"/>
        <v>web</v>
      </c>
      <c r="U591" t="str">
        <f t="shared" si="111"/>
        <v>5000 to 9999</v>
      </c>
      <c r="V591">
        <f t="shared" si="106"/>
        <v>0</v>
      </c>
      <c r="W591">
        <f t="shared" si="107"/>
        <v>1</v>
      </c>
      <c r="X591">
        <f t="shared" si="108"/>
        <v>0</v>
      </c>
      <c r="Y591">
        <f t="shared" si="109"/>
        <v>1</v>
      </c>
    </row>
    <row r="592" spans="1:25" ht="15" customHeight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0">
        <f t="shared" si="101"/>
        <v>42377.554756944446</v>
      </c>
      <c r="J592" s="11">
        <f t="shared" si="102"/>
        <v>42377.554756944446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5">
        <f t="shared" si="103"/>
        <v>4.4600000000000001E-2</v>
      </c>
      <c r="R592">
        <f t="shared" si="104"/>
        <v>24.78</v>
      </c>
      <c r="S592" t="str">
        <f t="shared" si="110"/>
        <v>technology</v>
      </c>
      <c r="T592" t="str">
        <f t="shared" si="105"/>
        <v>web</v>
      </c>
      <c r="U592" t="str">
        <f t="shared" si="111"/>
        <v>5000 to 9999</v>
      </c>
      <c r="V592">
        <f t="shared" si="106"/>
        <v>0</v>
      </c>
      <c r="W592">
        <f t="shared" si="107"/>
        <v>1</v>
      </c>
      <c r="X592">
        <f t="shared" si="108"/>
        <v>0</v>
      </c>
      <c r="Y592">
        <f t="shared" si="109"/>
        <v>1</v>
      </c>
    </row>
    <row r="593" spans="1:25" ht="15" customHeight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0">
        <f t="shared" si="101"/>
        <v>42177.543171296296</v>
      </c>
      <c r="J593" s="11">
        <f t="shared" si="102"/>
        <v>42177.543171296296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5">
        <f t="shared" si="103"/>
        <v>6.0999999999999997E-4</v>
      </c>
      <c r="R593">
        <f t="shared" si="104"/>
        <v>30.5</v>
      </c>
      <c r="S593" t="str">
        <f t="shared" si="110"/>
        <v>technology</v>
      </c>
      <c r="T593" t="str">
        <f t="shared" si="105"/>
        <v>web</v>
      </c>
      <c r="U593" t="str">
        <f t="shared" si="111"/>
        <v>Greater than 50000</v>
      </c>
      <c r="V593">
        <f t="shared" si="106"/>
        <v>0</v>
      </c>
      <c r="W593">
        <f t="shared" si="107"/>
        <v>1</v>
      </c>
      <c r="X593">
        <f t="shared" si="108"/>
        <v>0</v>
      </c>
      <c r="Y593">
        <f t="shared" si="109"/>
        <v>1</v>
      </c>
    </row>
    <row r="594" spans="1:25" ht="15" customHeight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0">
        <f t="shared" si="101"/>
        <v>41946.232175925928</v>
      </c>
      <c r="J594" s="11">
        <f t="shared" si="102"/>
        <v>41946.232175925928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5">
        <f t="shared" si="103"/>
        <v>3.3333333333333333E-2</v>
      </c>
      <c r="R594">
        <f t="shared" si="104"/>
        <v>250</v>
      </c>
      <c r="S594" t="str">
        <f t="shared" si="110"/>
        <v>technology</v>
      </c>
      <c r="T594" t="str">
        <f t="shared" si="105"/>
        <v>web</v>
      </c>
      <c r="U594" t="str">
        <f t="shared" si="111"/>
        <v>5000 to 9999</v>
      </c>
      <c r="V594">
        <f t="shared" si="106"/>
        <v>0</v>
      </c>
      <c r="W594">
        <f t="shared" si="107"/>
        <v>1</v>
      </c>
      <c r="X594">
        <f t="shared" si="108"/>
        <v>0</v>
      </c>
      <c r="Y594">
        <f t="shared" si="109"/>
        <v>1</v>
      </c>
    </row>
    <row r="595" spans="1:25" ht="15" customHeight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0">
        <f t="shared" si="101"/>
        <v>42070.677604166667</v>
      </c>
      <c r="J595" s="11">
        <f t="shared" si="102"/>
        <v>42070.677604166667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5">
        <f t="shared" si="103"/>
        <v>0.23</v>
      </c>
      <c r="R595">
        <f t="shared" si="104"/>
        <v>16.43</v>
      </c>
      <c r="S595" t="str">
        <f t="shared" si="110"/>
        <v>technology</v>
      </c>
      <c r="T595" t="str">
        <f t="shared" si="105"/>
        <v>web</v>
      </c>
      <c r="U595" t="str">
        <f t="shared" si="111"/>
        <v>Less than 1000</v>
      </c>
      <c r="V595">
        <f t="shared" si="106"/>
        <v>0</v>
      </c>
      <c r="W595">
        <f t="shared" si="107"/>
        <v>1</v>
      </c>
      <c r="X595">
        <f t="shared" si="108"/>
        <v>0</v>
      </c>
      <c r="Y595">
        <f t="shared" si="109"/>
        <v>1</v>
      </c>
    </row>
    <row r="596" spans="1:25" ht="15" customHeight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0">
        <f t="shared" si="101"/>
        <v>42446.780162037037</v>
      </c>
      <c r="J596" s="11">
        <f t="shared" si="102"/>
        <v>42446.780162037037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5">
        <f t="shared" si="103"/>
        <v>1.0399999999999999E-3</v>
      </c>
      <c r="R596">
        <f t="shared" si="104"/>
        <v>13</v>
      </c>
      <c r="S596" t="str">
        <f t="shared" si="110"/>
        <v>technology</v>
      </c>
      <c r="T596" t="str">
        <f t="shared" si="105"/>
        <v>web</v>
      </c>
      <c r="U596" t="str">
        <f t="shared" si="111"/>
        <v>25000 to 29999</v>
      </c>
      <c r="V596">
        <f t="shared" si="106"/>
        <v>0</v>
      </c>
      <c r="W596">
        <f t="shared" si="107"/>
        <v>1</v>
      </c>
      <c r="X596">
        <f t="shared" si="108"/>
        <v>0</v>
      </c>
      <c r="Y596">
        <f t="shared" si="109"/>
        <v>1</v>
      </c>
    </row>
    <row r="597" spans="1:25" ht="15" customHeight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0">
        <f t="shared" si="101"/>
        <v>42083.069884259254</v>
      </c>
      <c r="J597" s="11">
        <f t="shared" si="102"/>
        <v>42083.069884259254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5">
        <f t="shared" si="103"/>
        <v>4.2599999999999999E-3</v>
      </c>
      <c r="R597">
        <f t="shared" si="104"/>
        <v>53.25</v>
      </c>
      <c r="S597" t="str">
        <f t="shared" si="110"/>
        <v>technology</v>
      </c>
      <c r="T597" t="str">
        <f t="shared" si="105"/>
        <v>web</v>
      </c>
      <c r="U597" t="str">
        <f t="shared" si="111"/>
        <v>Greater than 50000</v>
      </c>
      <c r="V597">
        <f t="shared" si="106"/>
        <v>0</v>
      </c>
      <c r="W597">
        <f t="shared" si="107"/>
        <v>1</v>
      </c>
      <c r="X597">
        <f t="shared" si="108"/>
        <v>0</v>
      </c>
      <c r="Y597">
        <f t="shared" si="109"/>
        <v>1</v>
      </c>
    </row>
    <row r="598" spans="1:25" ht="15" customHeight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0">
        <f t="shared" si="101"/>
        <v>42646.896898148145</v>
      </c>
      <c r="J598" s="11">
        <f t="shared" si="102"/>
        <v>42646.896898148145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5">
        <f t="shared" si="103"/>
        <v>2.9999999999999997E-4</v>
      </c>
      <c r="R598">
        <f t="shared" si="104"/>
        <v>3</v>
      </c>
      <c r="S598" t="str">
        <f t="shared" si="110"/>
        <v>technology</v>
      </c>
      <c r="T598" t="str">
        <f t="shared" si="105"/>
        <v>web</v>
      </c>
      <c r="U598" t="str">
        <f t="shared" si="111"/>
        <v>20000 to 24999</v>
      </c>
      <c r="V598">
        <f t="shared" si="106"/>
        <v>0</v>
      </c>
      <c r="W598">
        <f t="shared" si="107"/>
        <v>1</v>
      </c>
      <c r="X598">
        <f t="shared" si="108"/>
        <v>0</v>
      </c>
      <c r="Y598">
        <f t="shared" si="109"/>
        <v>1</v>
      </c>
    </row>
    <row r="599" spans="1:25" ht="15" customHeight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0">
        <f t="shared" si="101"/>
        <v>42545.705266203702</v>
      </c>
      <c r="J599" s="11">
        <f t="shared" si="102"/>
        <v>42545.705266203702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5">
        <f t="shared" si="103"/>
        <v>2.6666666666666666E-3</v>
      </c>
      <c r="R599">
        <f t="shared" si="104"/>
        <v>10</v>
      </c>
      <c r="S599" t="str">
        <f t="shared" si="110"/>
        <v>technology</v>
      </c>
      <c r="T599" t="str">
        <f t="shared" si="105"/>
        <v>web</v>
      </c>
      <c r="U599" t="str">
        <f t="shared" si="111"/>
        <v>5000 to 9999</v>
      </c>
      <c r="V599">
        <f t="shared" si="106"/>
        <v>0</v>
      </c>
      <c r="W599">
        <f t="shared" si="107"/>
        <v>1</v>
      </c>
      <c r="X599">
        <f t="shared" si="108"/>
        <v>0</v>
      </c>
      <c r="Y599">
        <f t="shared" si="109"/>
        <v>1</v>
      </c>
    </row>
    <row r="600" spans="1:25" ht="15" customHeight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0">
        <f t="shared" si="101"/>
        <v>41948.00209490741</v>
      </c>
      <c r="J600" s="11">
        <f t="shared" si="102"/>
        <v>41948.00209490741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5">
        <f t="shared" si="103"/>
        <v>0.34</v>
      </c>
      <c r="R600">
        <f t="shared" si="104"/>
        <v>121.43</v>
      </c>
      <c r="S600" t="str">
        <f t="shared" si="110"/>
        <v>technology</v>
      </c>
      <c r="T600" t="str">
        <f t="shared" si="105"/>
        <v>web</v>
      </c>
      <c r="U600" t="str">
        <f t="shared" si="111"/>
        <v>1000 to 4999</v>
      </c>
      <c r="V600">
        <f t="shared" si="106"/>
        <v>0</v>
      </c>
      <c r="W600">
        <f t="shared" si="107"/>
        <v>1</v>
      </c>
      <c r="X600">
        <f t="shared" si="108"/>
        <v>0</v>
      </c>
      <c r="Y600">
        <f t="shared" si="109"/>
        <v>1</v>
      </c>
    </row>
    <row r="601" spans="1:25" ht="15" customHeigh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0">
        <f t="shared" si="101"/>
        <v>42047.812523148154</v>
      </c>
      <c r="J601" s="11">
        <f t="shared" si="102"/>
        <v>42047.812523148154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5">
        <f t="shared" si="103"/>
        <v>6.2E-4</v>
      </c>
      <c r="R601">
        <f t="shared" si="104"/>
        <v>15.5</v>
      </c>
      <c r="S601" t="str">
        <f t="shared" si="110"/>
        <v>technology</v>
      </c>
      <c r="T601" t="str">
        <f t="shared" si="105"/>
        <v>web</v>
      </c>
      <c r="U601" t="str">
        <f t="shared" si="111"/>
        <v>Greater than 50000</v>
      </c>
      <c r="V601">
        <f t="shared" si="106"/>
        <v>0</v>
      </c>
      <c r="W601">
        <f t="shared" si="107"/>
        <v>1</v>
      </c>
      <c r="X601">
        <f t="shared" si="108"/>
        <v>0</v>
      </c>
      <c r="Y601">
        <f t="shared" si="109"/>
        <v>1</v>
      </c>
    </row>
    <row r="602" spans="1:25" ht="15" customHeigh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0">
        <f t="shared" si="101"/>
        <v>42073.798171296294</v>
      </c>
      <c r="J602" s="11">
        <f t="shared" si="102"/>
        <v>42073.798171296294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5">
        <f t="shared" si="103"/>
        <v>0.02</v>
      </c>
      <c r="R602">
        <f t="shared" si="104"/>
        <v>100</v>
      </c>
      <c r="S602" t="str">
        <f t="shared" si="110"/>
        <v>technology</v>
      </c>
      <c r="T602" t="str">
        <f t="shared" si="105"/>
        <v>web</v>
      </c>
      <c r="U602" t="str">
        <f t="shared" si="111"/>
        <v>5000 to 9999</v>
      </c>
      <c r="V602">
        <f t="shared" si="106"/>
        <v>0</v>
      </c>
      <c r="W602">
        <f t="shared" si="107"/>
        <v>0</v>
      </c>
      <c r="X602">
        <f t="shared" si="108"/>
        <v>1</v>
      </c>
      <c r="Y602">
        <f t="shared" si="109"/>
        <v>1</v>
      </c>
    </row>
    <row r="603" spans="1:25" ht="15" customHeigh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0">
        <f t="shared" si="101"/>
        <v>41969.858090277776</v>
      </c>
      <c r="J603" s="11">
        <f t="shared" si="102"/>
        <v>41969.858090277776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5">
        <f t="shared" si="103"/>
        <v>1.4E-2</v>
      </c>
      <c r="R603">
        <f t="shared" si="104"/>
        <v>23.33</v>
      </c>
      <c r="S603" t="str">
        <f t="shared" si="110"/>
        <v>technology</v>
      </c>
      <c r="T603" t="str">
        <f t="shared" si="105"/>
        <v>web</v>
      </c>
      <c r="U603" t="str">
        <f t="shared" si="111"/>
        <v>10000 to 14999</v>
      </c>
      <c r="V603">
        <f t="shared" si="106"/>
        <v>0</v>
      </c>
      <c r="W603">
        <f t="shared" si="107"/>
        <v>0</v>
      </c>
      <c r="X603">
        <f t="shared" si="108"/>
        <v>1</v>
      </c>
      <c r="Y603">
        <f t="shared" si="109"/>
        <v>1</v>
      </c>
    </row>
    <row r="604" spans="1:25" ht="15" customHeight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0">
        <f t="shared" si="101"/>
        <v>42143.79415509259</v>
      </c>
      <c r="J604" s="11">
        <f t="shared" si="102"/>
        <v>42143.79415509259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5">
        <f t="shared" si="103"/>
        <v>0</v>
      </c>
      <c r="R604" t="e">
        <f t="shared" si="104"/>
        <v>#DIV/0!</v>
      </c>
      <c r="S604" t="str">
        <f t="shared" si="110"/>
        <v>technology</v>
      </c>
      <c r="T604" t="str">
        <f t="shared" si="105"/>
        <v>web</v>
      </c>
      <c r="U604" t="str">
        <f t="shared" si="111"/>
        <v>Greater than 50000</v>
      </c>
      <c r="V604">
        <f t="shared" si="106"/>
        <v>0</v>
      </c>
      <c r="W604">
        <f t="shared" si="107"/>
        <v>0</v>
      </c>
      <c r="X604">
        <f t="shared" si="108"/>
        <v>1</v>
      </c>
      <c r="Y604">
        <f t="shared" si="109"/>
        <v>1</v>
      </c>
    </row>
    <row r="605" spans="1:25" ht="15" customHeight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0">
        <f t="shared" si="101"/>
        <v>41835.639155092591</v>
      </c>
      <c r="J605" s="11">
        <f t="shared" si="102"/>
        <v>41835.639155092591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5">
        <f t="shared" si="103"/>
        <v>3.9334666666666664E-2</v>
      </c>
      <c r="R605">
        <f t="shared" si="104"/>
        <v>45.39</v>
      </c>
      <c r="S605" t="str">
        <f t="shared" si="110"/>
        <v>technology</v>
      </c>
      <c r="T605" t="str">
        <f t="shared" si="105"/>
        <v>web</v>
      </c>
      <c r="U605" t="str">
        <f t="shared" si="111"/>
        <v>15000 to 19999</v>
      </c>
      <c r="V605">
        <f t="shared" si="106"/>
        <v>0</v>
      </c>
      <c r="W605">
        <f t="shared" si="107"/>
        <v>0</v>
      </c>
      <c r="X605">
        <f t="shared" si="108"/>
        <v>1</v>
      </c>
      <c r="Y605">
        <f t="shared" si="109"/>
        <v>1</v>
      </c>
    </row>
    <row r="606" spans="1:25" ht="15" customHeight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0">
        <f t="shared" si="101"/>
        <v>41849.035370370373</v>
      </c>
      <c r="J606" s="11">
        <f t="shared" si="102"/>
        <v>41849.035370370373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5">
        <f t="shared" si="103"/>
        <v>0</v>
      </c>
      <c r="R606" t="e">
        <f t="shared" si="104"/>
        <v>#DIV/0!</v>
      </c>
      <c r="S606" t="str">
        <f t="shared" si="110"/>
        <v>technology</v>
      </c>
      <c r="T606" t="str">
        <f t="shared" si="105"/>
        <v>web</v>
      </c>
      <c r="U606" t="str">
        <f t="shared" si="111"/>
        <v>1000 to 4999</v>
      </c>
      <c r="V606">
        <f t="shared" si="106"/>
        <v>0</v>
      </c>
      <c r="W606">
        <f t="shared" si="107"/>
        <v>0</v>
      </c>
      <c r="X606">
        <f t="shared" si="108"/>
        <v>1</v>
      </c>
      <c r="Y606">
        <f t="shared" si="109"/>
        <v>1</v>
      </c>
    </row>
    <row r="607" spans="1:25" ht="15" customHeight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0">
        <f t="shared" si="101"/>
        <v>42194.357731481476</v>
      </c>
      <c r="J607" s="11">
        <f t="shared" si="102"/>
        <v>42194.357731481476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5">
        <f t="shared" si="103"/>
        <v>2.6200000000000001E-2</v>
      </c>
      <c r="R607">
        <f t="shared" si="104"/>
        <v>16.38</v>
      </c>
      <c r="S607" t="str">
        <f t="shared" si="110"/>
        <v>technology</v>
      </c>
      <c r="T607" t="str">
        <f t="shared" si="105"/>
        <v>web</v>
      </c>
      <c r="U607" t="str">
        <f t="shared" si="111"/>
        <v>5000 to 9999</v>
      </c>
      <c r="V607">
        <f t="shared" si="106"/>
        <v>0</v>
      </c>
      <c r="W607">
        <f t="shared" si="107"/>
        <v>0</v>
      </c>
      <c r="X607">
        <f t="shared" si="108"/>
        <v>1</v>
      </c>
      <c r="Y607">
        <f t="shared" si="109"/>
        <v>1</v>
      </c>
    </row>
    <row r="608" spans="1:25" ht="15" customHeight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0">
        <f t="shared" si="101"/>
        <v>42102.650567129633</v>
      </c>
      <c r="J608" s="11">
        <f t="shared" si="102"/>
        <v>42102.650567129633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5">
        <f t="shared" si="103"/>
        <v>2E-3</v>
      </c>
      <c r="R608">
        <f t="shared" si="104"/>
        <v>10</v>
      </c>
      <c r="S608" t="str">
        <f t="shared" si="110"/>
        <v>technology</v>
      </c>
      <c r="T608" t="str">
        <f t="shared" si="105"/>
        <v>web</v>
      </c>
      <c r="U608" t="str">
        <f t="shared" si="111"/>
        <v>5000 to 9999</v>
      </c>
      <c r="V608">
        <f t="shared" si="106"/>
        <v>0</v>
      </c>
      <c r="W608">
        <f t="shared" si="107"/>
        <v>0</v>
      </c>
      <c r="X608">
        <f t="shared" si="108"/>
        <v>1</v>
      </c>
      <c r="Y608">
        <f t="shared" si="109"/>
        <v>1</v>
      </c>
    </row>
    <row r="609" spans="1:25" ht="15" customHeight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0">
        <f t="shared" si="101"/>
        <v>42300.825648148151</v>
      </c>
      <c r="J609" s="11">
        <f t="shared" si="102"/>
        <v>42300.825648148151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5">
        <f t="shared" si="103"/>
        <v>0</v>
      </c>
      <c r="R609" t="e">
        <f t="shared" si="104"/>
        <v>#DIV/0!</v>
      </c>
      <c r="S609" t="str">
        <f t="shared" si="110"/>
        <v>technology</v>
      </c>
      <c r="T609" t="str">
        <f t="shared" si="105"/>
        <v>web</v>
      </c>
      <c r="U609" t="str">
        <f t="shared" si="111"/>
        <v>Less than 1000</v>
      </c>
      <c r="V609">
        <f t="shared" si="106"/>
        <v>0</v>
      </c>
      <c r="W609">
        <f t="shared" si="107"/>
        <v>0</v>
      </c>
      <c r="X609">
        <f t="shared" si="108"/>
        <v>1</v>
      </c>
      <c r="Y609">
        <f t="shared" si="109"/>
        <v>1</v>
      </c>
    </row>
    <row r="610" spans="1:25" ht="15" customHeight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0">
        <f t="shared" si="101"/>
        <v>42140.921064814815</v>
      </c>
      <c r="J610" s="11">
        <f t="shared" si="102"/>
        <v>42140.921064814815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5">
        <f t="shared" si="103"/>
        <v>9.7400000000000004E-3</v>
      </c>
      <c r="R610">
        <f t="shared" si="104"/>
        <v>292.2</v>
      </c>
      <c r="S610" t="str">
        <f t="shared" si="110"/>
        <v>technology</v>
      </c>
      <c r="T610" t="str">
        <f t="shared" si="105"/>
        <v>web</v>
      </c>
      <c r="U610" t="str">
        <f t="shared" si="111"/>
        <v>Greater than 50000</v>
      </c>
      <c r="V610">
        <f t="shared" si="106"/>
        <v>0</v>
      </c>
      <c r="W610">
        <f t="shared" si="107"/>
        <v>0</v>
      </c>
      <c r="X610">
        <f t="shared" si="108"/>
        <v>1</v>
      </c>
      <c r="Y610">
        <f t="shared" si="109"/>
        <v>1</v>
      </c>
    </row>
    <row r="611" spans="1:25" ht="15" customHeight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0">
        <f t="shared" si="101"/>
        <v>42307.034074074079</v>
      </c>
      <c r="J611" s="11">
        <f t="shared" si="102"/>
        <v>42307.034074074079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5">
        <f t="shared" si="103"/>
        <v>6.41025641025641E-3</v>
      </c>
      <c r="R611">
        <f t="shared" si="104"/>
        <v>5</v>
      </c>
      <c r="S611" t="str">
        <f t="shared" si="110"/>
        <v>technology</v>
      </c>
      <c r="T611" t="str">
        <f t="shared" si="105"/>
        <v>web</v>
      </c>
      <c r="U611" t="str">
        <f t="shared" si="111"/>
        <v>Less than 1000</v>
      </c>
      <c r="V611">
        <f t="shared" si="106"/>
        <v>0</v>
      </c>
      <c r="W611">
        <f t="shared" si="107"/>
        <v>0</v>
      </c>
      <c r="X611">
        <f t="shared" si="108"/>
        <v>1</v>
      </c>
      <c r="Y611">
        <f t="shared" si="109"/>
        <v>1</v>
      </c>
    </row>
    <row r="612" spans="1:25" ht="15" customHeight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0">
        <f t="shared" si="101"/>
        <v>42086.83085648148</v>
      </c>
      <c r="J612" s="11">
        <f t="shared" si="102"/>
        <v>42086.83085648148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5">
        <f t="shared" si="103"/>
        <v>0</v>
      </c>
      <c r="R612" t="e">
        <f t="shared" si="104"/>
        <v>#DIV/0!</v>
      </c>
      <c r="S612" t="str">
        <f t="shared" si="110"/>
        <v>technology</v>
      </c>
      <c r="T612" t="str">
        <f t="shared" si="105"/>
        <v>web</v>
      </c>
      <c r="U612" t="str">
        <f t="shared" si="111"/>
        <v>10000 to 14999</v>
      </c>
      <c r="V612">
        <f t="shared" si="106"/>
        <v>0</v>
      </c>
      <c r="W612">
        <f t="shared" si="107"/>
        <v>0</v>
      </c>
      <c r="X612">
        <f t="shared" si="108"/>
        <v>1</v>
      </c>
      <c r="Y612">
        <f t="shared" si="109"/>
        <v>1</v>
      </c>
    </row>
    <row r="613" spans="1:25" ht="15" customHeight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0">
        <f t="shared" si="101"/>
        <v>42328.560613425929</v>
      </c>
      <c r="J613" s="11">
        <f t="shared" si="102"/>
        <v>42328.560613425929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5">
        <f t="shared" si="103"/>
        <v>0</v>
      </c>
      <c r="R613" t="e">
        <f t="shared" si="104"/>
        <v>#DIV/0!</v>
      </c>
      <c r="S613" t="str">
        <f t="shared" si="110"/>
        <v>technology</v>
      </c>
      <c r="T613" t="str">
        <f t="shared" si="105"/>
        <v>web</v>
      </c>
      <c r="U613" t="str">
        <f t="shared" si="111"/>
        <v>Greater than 50000</v>
      </c>
      <c r="V613">
        <f t="shared" si="106"/>
        <v>0</v>
      </c>
      <c r="W613">
        <f t="shared" si="107"/>
        <v>0</v>
      </c>
      <c r="X613">
        <f t="shared" si="108"/>
        <v>1</v>
      </c>
      <c r="Y613">
        <f t="shared" si="109"/>
        <v>1</v>
      </c>
    </row>
    <row r="614" spans="1:25" ht="15" customHeight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0">
        <f t="shared" si="101"/>
        <v>42585.031782407401</v>
      </c>
      <c r="J614" s="11">
        <f t="shared" si="102"/>
        <v>42585.031782407401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5">
        <f t="shared" si="103"/>
        <v>0</v>
      </c>
      <c r="R614" t="e">
        <f t="shared" si="104"/>
        <v>#DIV/0!</v>
      </c>
      <c r="S614" t="str">
        <f t="shared" si="110"/>
        <v>technology</v>
      </c>
      <c r="T614" t="str">
        <f t="shared" si="105"/>
        <v>web</v>
      </c>
      <c r="U614" t="str">
        <f t="shared" si="111"/>
        <v>10000 to 14999</v>
      </c>
      <c r="V614">
        <f t="shared" si="106"/>
        <v>0</v>
      </c>
      <c r="W614">
        <f t="shared" si="107"/>
        <v>0</v>
      </c>
      <c r="X614">
        <f t="shared" si="108"/>
        <v>1</v>
      </c>
      <c r="Y614">
        <f t="shared" si="109"/>
        <v>1</v>
      </c>
    </row>
    <row r="615" spans="1:25" ht="15" customHeight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0">
        <f t="shared" si="101"/>
        <v>42247.496759259258</v>
      </c>
      <c r="J615" s="11">
        <f t="shared" si="102"/>
        <v>42247.496759259258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5">
        <f t="shared" si="103"/>
        <v>0.21363333333333334</v>
      </c>
      <c r="R615">
        <f t="shared" si="104"/>
        <v>105.93</v>
      </c>
      <c r="S615" t="str">
        <f t="shared" si="110"/>
        <v>technology</v>
      </c>
      <c r="T615" t="str">
        <f t="shared" si="105"/>
        <v>web</v>
      </c>
      <c r="U615" t="str">
        <f t="shared" si="111"/>
        <v>Greater than 50000</v>
      </c>
      <c r="V615">
        <f t="shared" si="106"/>
        <v>0</v>
      </c>
      <c r="W615">
        <f t="shared" si="107"/>
        <v>0</v>
      </c>
      <c r="X615">
        <f t="shared" si="108"/>
        <v>1</v>
      </c>
      <c r="Y615">
        <f t="shared" si="109"/>
        <v>1</v>
      </c>
    </row>
    <row r="616" spans="1:25" ht="15" customHeight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0">
        <f t="shared" si="101"/>
        <v>42515.061805555553</v>
      </c>
      <c r="J616" s="11">
        <f t="shared" si="102"/>
        <v>42515.061805555553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5">
        <f t="shared" si="103"/>
        <v>0</v>
      </c>
      <c r="R616" t="e">
        <f t="shared" si="104"/>
        <v>#DIV/0!</v>
      </c>
      <c r="S616" t="str">
        <f t="shared" si="110"/>
        <v>technology</v>
      </c>
      <c r="T616" t="str">
        <f t="shared" si="105"/>
        <v>web</v>
      </c>
      <c r="U616" t="str">
        <f t="shared" si="111"/>
        <v>10000 to 14999</v>
      </c>
      <c r="V616">
        <f t="shared" si="106"/>
        <v>0</v>
      </c>
      <c r="W616">
        <f t="shared" si="107"/>
        <v>0</v>
      </c>
      <c r="X616">
        <f t="shared" si="108"/>
        <v>1</v>
      </c>
      <c r="Y616">
        <f t="shared" si="109"/>
        <v>1</v>
      </c>
    </row>
    <row r="617" spans="1:25" ht="15" customHeight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0">
        <f t="shared" si="101"/>
        <v>42242.122210648144</v>
      </c>
      <c r="J617" s="11">
        <f t="shared" si="102"/>
        <v>42242.122210648144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5">
        <f t="shared" si="103"/>
        <v>0</v>
      </c>
      <c r="R617" t="e">
        <f t="shared" si="104"/>
        <v>#DIV/0!</v>
      </c>
      <c r="S617" t="str">
        <f t="shared" si="110"/>
        <v>technology</v>
      </c>
      <c r="T617" t="str">
        <f t="shared" si="105"/>
        <v>web</v>
      </c>
      <c r="U617" t="str">
        <f t="shared" si="111"/>
        <v>Less than 1000</v>
      </c>
      <c r="V617">
        <f t="shared" si="106"/>
        <v>0</v>
      </c>
      <c r="W617">
        <f t="shared" si="107"/>
        <v>0</v>
      </c>
      <c r="X617">
        <f t="shared" si="108"/>
        <v>1</v>
      </c>
      <c r="Y617">
        <f t="shared" si="109"/>
        <v>1</v>
      </c>
    </row>
    <row r="618" spans="1:25" ht="15" customHeight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0">
        <f t="shared" si="101"/>
        <v>42761.376238425932</v>
      </c>
      <c r="J618" s="11">
        <f t="shared" si="102"/>
        <v>42761.376238425932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5">
        <f t="shared" si="103"/>
        <v>0</v>
      </c>
      <c r="R618" t="e">
        <f t="shared" si="104"/>
        <v>#DIV/0!</v>
      </c>
      <c r="S618" t="str">
        <f t="shared" si="110"/>
        <v>technology</v>
      </c>
      <c r="T618" t="str">
        <f t="shared" si="105"/>
        <v>web</v>
      </c>
      <c r="U618" t="str">
        <f t="shared" si="111"/>
        <v>5000 to 9999</v>
      </c>
      <c r="V618">
        <f t="shared" si="106"/>
        <v>0</v>
      </c>
      <c r="W618">
        <f t="shared" si="107"/>
        <v>0</v>
      </c>
      <c r="X618">
        <f t="shared" si="108"/>
        <v>1</v>
      </c>
      <c r="Y618">
        <f t="shared" si="109"/>
        <v>1</v>
      </c>
    </row>
    <row r="619" spans="1:25" ht="15" customHeight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0">
        <f t="shared" si="101"/>
        <v>42087.343090277776</v>
      </c>
      <c r="J619" s="11">
        <f t="shared" si="102"/>
        <v>42087.343090277776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5">
        <f t="shared" si="103"/>
        <v>0.03</v>
      </c>
      <c r="R619">
        <f t="shared" si="104"/>
        <v>20</v>
      </c>
      <c r="S619" t="str">
        <f t="shared" si="110"/>
        <v>technology</v>
      </c>
      <c r="T619" t="str">
        <f t="shared" si="105"/>
        <v>web</v>
      </c>
      <c r="U619" t="str">
        <f t="shared" si="111"/>
        <v>1000 to 4999</v>
      </c>
      <c r="V619">
        <f t="shared" si="106"/>
        <v>0</v>
      </c>
      <c r="W619">
        <f t="shared" si="107"/>
        <v>0</v>
      </c>
      <c r="X619">
        <f t="shared" si="108"/>
        <v>1</v>
      </c>
      <c r="Y619">
        <f t="shared" si="109"/>
        <v>1</v>
      </c>
    </row>
    <row r="620" spans="1:25" ht="15" customHeight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0">
        <f t="shared" si="101"/>
        <v>42317.810219907406</v>
      </c>
      <c r="J620" s="11">
        <f t="shared" si="102"/>
        <v>42317.810219907406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5">
        <f t="shared" si="103"/>
        <v>0</v>
      </c>
      <c r="R620" t="e">
        <f t="shared" si="104"/>
        <v>#DIV/0!</v>
      </c>
      <c r="S620" t="str">
        <f t="shared" si="110"/>
        <v>technology</v>
      </c>
      <c r="T620" t="str">
        <f t="shared" si="105"/>
        <v>web</v>
      </c>
      <c r="U620" t="str">
        <f t="shared" si="111"/>
        <v>Less than 1000</v>
      </c>
      <c r="V620">
        <f t="shared" si="106"/>
        <v>0</v>
      </c>
      <c r="W620">
        <f t="shared" si="107"/>
        <v>0</v>
      </c>
      <c r="X620">
        <f t="shared" si="108"/>
        <v>1</v>
      </c>
      <c r="Y620">
        <f t="shared" si="109"/>
        <v>1</v>
      </c>
    </row>
    <row r="621" spans="1:25" ht="15" customHeight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0">
        <f t="shared" si="101"/>
        <v>41908.650347222225</v>
      </c>
      <c r="J621" s="11">
        <f t="shared" si="102"/>
        <v>41908.650347222225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5">
        <f t="shared" si="103"/>
        <v>3.9999999999999998E-7</v>
      </c>
      <c r="R621">
        <f t="shared" si="104"/>
        <v>1</v>
      </c>
      <c r="S621" t="str">
        <f t="shared" si="110"/>
        <v>technology</v>
      </c>
      <c r="T621" t="str">
        <f t="shared" si="105"/>
        <v>web</v>
      </c>
      <c r="U621" t="str">
        <f t="shared" si="111"/>
        <v>Greater than 50000</v>
      </c>
      <c r="V621">
        <f t="shared" si="106"/>
        <v>0</v>
      </c>
      <c r="W621">
        <f t="shared" si="107"/>
        <v>0</v>
      </c>
      <c r="X621">
        <f t="shared" si="108"/>
        <v>1</v>
      </c>
      <c r="Y621">
        <f t="shared" si="109"/>
        <v>1</v>
      </c>
    </row>
    <row r="622" spans="1:25" ht="15" customHeight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0">
        <f t="shared" si="101"/>
        <v>41831.716874999998</v>
      </c>
      <c r="J622" s="11">
        <f t="shared" si="102"/>
        <v>41831.716874999998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5">
        <f t="shared" si="103"/>
        <v>0.01</v>
      </c>
      <c r="R622">
        <f t="shared" si="104"/>
        <v>300</v>
      </c>
      <c r="S622" t="str">
        <f t="shared" si="110"/>
        <v>technology</v>
      </c>
      <c r="T622" t="str">
        <f t="shared" si="105"/>
        <v>web</v>
      </c>
      <c r="U622" t="str">
        <f t="shared" si="111"/>
        <v>30000 to 34999</v>
      </c>
      <c r="V622">
        <f t="shared" si="106"/>
        <v>0</v>
      </c>
      <c r="W622">
        <f t="shared" si="107"/>
        <v>0</v>
      </c>
      <c r="X622">
        <f t="shared" si="108"/>
        <v>1</v>
      </c>
      <c r="Y622">
        <f t="shared" si="109"/>
        <v>1</v>
      </c>
    </row>
    <row r="623" spans="1:25" ht="15" customHeight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0">
        <f t="shared" si="101"/>
        <v>42528.987696759257</v>
      </c>
      <c r="J623" s="11">
        <f t="shared" si="102"/>
        <v>42528.987696759257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5">
        <f t="shared" si="103"/>
        <v>1.044E-2</v>
      </c>
      <c r="R623">
        <f t="shared" si="104"/>
        <v>87</v>
      </c>
      <c r="S623" t="str">
        <f t="shared" si="110"/>
        <v>technology</v>
      </c>
      <c r="T623" t="str">
        <f t="shared" si="105"/>
        <v>web</v>
      </c>
      <c r="U623" t="str">
        <f t="shared" si="111"/>
        <v>25000 to 29999</v>
      </c>
      <c r="V623">
        <f t="shared" si="106"/>
        <v>0</v>
      </c>
      <c r="W623">
        <f t="shared" si="107"/>
        <v>0</v>
      </c>
      <c r="X623">
        <f t="shared" si="108"/>
        <v>1</v>
      </c>
      <c r="Y623">
        <f t="shared" si="109"/>
        <v>1</v>
      </c>
    </row>
    <row r="624" spans="1:25" ht="15" customHeight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0">
        <f t="shared" si="101"/>
        <v>42532.774745370371</v>
      </c>
      <c r="J624" s="11">
        <f t="shared" si="102"/>
        <v>42532.774745370371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5">
        <f t="shared" si="103"/>
        <v>5.6833333333333333E-2</v>
      </c>
      <c r="R624">
        <f t="shared" si="104"/>
        <v>37.89</v>
      </c>
      <c r="S624" t="str">
        <f t="shared" si="110"/>
        <v>technology</v>
      </c>
      <c r="T624" t="str">
        <f t="shared" si="105"/>
        <v>web</v>
      </c>
      <c r="U624" t="str">
        <f t="shared" si="111"/>
        <v>5000 to 9999</v>
      </c>
      <c r="V624">
        <f t="shared" si="106"/>
        <v>0</v>
      </c>
      <c r="W624">
        <f t="shared" si="107"/>
        <v>0</v>
      </c>
      <c r="X624">
        <f t="shared" si="108"/>
        <v>1</v>
      </c>
      <c r="Y624">
        <f t="shared" si="109"/>
        <v>1</v>
      </c>
    </row>
    <row r="625" spans="1:25" ht="15" customHeight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0">
        <f t="shared" si="101"/>
        <v>42122.009224537032</v>
      </c>
      <c r="J625" s="11">
        <f t="shared" si="102"/>
        <v>42122.009224537032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5">
        <f t="shared" si="103"/>
        <v>0</v>
      </c>
      <c r="R625" t="e">
        <f t="shared" si="104"/>
        <v>#DIV/0!</v>
      </c>
      <c r="S625" t="str">
        <f t="shared" si="110"/>
        <v>technology</v>
      </c>
      <c r="T625" t="str">
        <f t="shared" si="105"/>
        <v>web</v>
      </c>
      <c r="U625" t="str">
        <f t="shared" si="111"/>
        <v>Greater than 50000</v>
      </c>
      <c r="V625">
        <f t="shared" si="106"/>
        <v>0</v>
      </c>
      <c r="W625">
        <f t="shared" si="107"/>
        <v>0</v>
      </c>
      <c r="X625">
        <f t="shared" si="108"/>
        <v>1</v>
      </c>
      <c r="Y625">
        <f t="shared" si="109"/>
        <v>1</v>
      </c>
    </row>
    <row r="626" spans="1:25" ht="15" customHeight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0">
        <f t="shared" si="101"/>
        <v>42108.988900462966</v>
      </c>
      <c r="J626" s="11">
        <f t="shared" si="102"/>
        <v>42108.988900462966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5">
        <f t="shared" si="103"/>
        <v>0</v>
      </c>
      <c r="R626" t="e">
        <f t="shared" si="104"/>
        <v>#DIV/0!</v>
      </c>
      <c r="S626" t="str">
        <f t="shared" si="110"/>
        <v>technology</v>
      </c>
      <c r="T626" t="str">
        <f t="shared" si="105"/>
        <v>web</v>
      </c>
      <c r="U626" t="str">
        <f t="shared" si="111"/>
        <v>5000 to 9999</v>
      </c>
      <c r="V626">
        <f t="shared" si="106"/>
        <v>0</v>
      </c>
      <c r="W626">
        <f t="shared" si="107"/>
        <v>0</v>
      </c>
      <c r="X626">
        <f t="shared" si="108"/>
        <v>1</v>
      </c>
      <c r="Y626">
        <f t="shared" si="109"/>
        <v>1</v>
      </c>
    </row>
    <row r="627" spans="1:25" ht="15" customHeight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0">
        <f t="shared" si="101"/>
        <v>42790.895567129628</v>
      </c>
      <c r="J627" s="11">
        <f t="shared" si="102"/>
        <v>42790.895567129628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5">
        <f t="shared" si="103"/>
        <v>0</v>
      </c>
      <c r="R627" t="e">
        <f t="shared" si="104"/>
        <v>#DIV/0!</v>
      </c>
      <c r="S627" t="str">
        <f t="shared" si="110"/>
        <v>technology</v>
      </c>
      <c r="T627" t="str">
        <f t="shared" si="105"/>
        <v>web</v>
      </c>
      <c r="U627" t="str">
        <f t="shared" si="111"/>
        <v>25000 to 29999</v>
      </c>
      <c r="V627">
        <f t="shared" si="106"/>
        <v>0</v>
      </c>
      <c r="W627">
        <f t="shared" si="107"/>
        <v>0</v>
      </c>
      <c r="X627">
        <f t="shared" si="108"/>
        <v>1</v>
      </c>
      <c r="Y627">
        <f t="shared" si="109"/>
        <v>1</v>
      </c>
    </row>
    <row r="628" spans="1:25" ht="15" customHeight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0">
        <f t="shared" si="101"/>
        <v>42198.559479166666</v>
      </c>
      <c r="J628" s="11">
        <f t="shared" si="102"/>
        <v>42198.559479166666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5">
        <f t="shared" si="103"/>
        <v>0.17380000000000001</v>
      </c>
      <c r="R628">
        <f t="shared" si="104"/>
        <v>111.41</v>
      </c>
      <c r="S628" t="str">
        <f t="shared" si="110"/>
        <v>technology</v>
      </c>
      <c r="T628" t="str">
        <f t="shared" si="105"/>
        <v>web</v>
      </c>
      <c r="U628" t="str">
        <f t="shared" si="111"/>
        <v>25000 to 29999</v>
      </c>
      <c r="V628">
        <f t="shared" si="106"/>
        <v>0</v>
      </c>
      <c r="W628">
        <f t="shared" si="107"/>
        <v>0</v>
      </c>
      <c r="X628">
        <f t="shared" si="108"/>
        <v>1</v>
      </c>
      <c r="Y628">
        <f t="shared" si="109"/>
        <v>1</v>
      </c>
    </row>
    <row r="629" spans="1:25" ht="15" customHeight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0">
        <f t="shared" si="101"/>
        <v>42384.306840277779</v>
      </c>
      <c r="J629" s="11">
        <f t="shared" si="102"/>
        <v>42384.306840277779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5">
        <f t="shared" si="103"/>
        <v>2.0000000000000001E-4</v>
      </c>
      <c r="R629">
        <f t="shared" si="104"/>
        <v>90</v>
      </c>
      <c r="S629" t="str">
        <f t="shared" si="110"/>
        <v>technology</v>
      </c>
      <c r="T629" t="str">
        <f t="shared" si="105"/>
        <v>web</v>
      </c>
      <c r="U629" t="str">
        <f t="shared" si="111"/>
        <v>Greater than 50000</v>
      </c>
      <c r="V629">
        <f t="shared" si="106"/>
        <v>0</v>
      </c>
      <c r="W629">
        <f t="shared" si="107"/>
        <v>0</v>
      </c>
      <c r="X629">
        <f t="shared" si="108"/>
        <v>1</v>
      </c>
      <c r="Y629">
        <f t="shared" si="109"/>
        <v>1</v>
      </c>
    </row>
    <row r="630" spans="1:25" ht="15" customHeight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0">
        <f t="shared" si="101"/>
        <v>41803.692789351851</v>
      </c>
      <c r="J630" s="11">
        <f t="shared" si="102"/>
        <v>41803.692789351851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5">
        <f t="shared" si="103"/>
        <v>0</v>
      </c>
      <c r="R630" t="e">
        <f t="shared" si="104"/>
        <v>#DIV/0!</v>
      </c>
      <c r="S630" t="str">
        <f t="shared" si="110"/>
        <v>technology</v>
      </c>
      <c r="T630" t="str">
        <f t="shared" si="105"/>
        <v>web</v>
      </c>
      <c r="U630" t="str">
        <f t="shared" si="111"/>
        <v>5000 to 9999</v>
      </c>
      <c r="V630">
        <f t="shared" si="106"/>
        <v>0</v>
      </c>
      <c r="W630">
        <f t="shared" si="107"/>
        <v>0</v>
      </c>
      <c r="X630">
        <f t="shared" si="108"/>
        <v>1</v>
      </c>
      <c r="Y630">
        <f t="shared" si="109"/>
        <v>1</v>
      </c>
    </row>
    <row r="631" spans="1:25" ht="15" customHeight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0">
        <f t="shared" si="101"/>
        <v>42474.637824074074</v>
      </c>
      <c r="J631" s="11">
        <f t="shared" si="102"/>
        <v>42474.637824074074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5">
        <f t="shared" si="103"/>
        <v>1.75E-3</v>
      </c>
      <c r="R631">
        <f t="shared" si="104"/>
        <v>116.67</v>
      </c>
      <c r="S631" t="str">
        <f t="shared" si="110"/>
        <v>technology</v>
      </c>
      <c r="T631" t="str">
        <f t="shared" si="105"/>
        <v>web</v>
      </c>
      <c r="U631" t="str">
        <f t="shared" si="111"/>
        <v>Greater than 50000</v>
      </c>
      <c r="V631">
        <f t="shared" si="106"/>
        <v>0</v>
      </c>
      <c r="W631">
        <f t="shared" si="107"/>
        <v>0</v>
      </c>
      <c r="X631">
        <f t="shared" si="108"/>
        <v>1</v>
      </c>
      <c r="Y631">
        <f t="shared" si="109"/>
        <v>1</v>
      </c>
    </row>
    <row r="632" spans="1:25" ht="15" customHeight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0">
        <f t="shared" si="101"/>
        <v>42223.619456018518</v>
      </c>
      <c r="J632" s="11">
        <f t="shared" si="102"/>
        <v>42223.619456018518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5">
        <f t="shared" si="103"/>
        <v>8.3340278356529708E-4</v>
      </c>
      <c r="R632">
        <f t="shared" si="104"/>
        <v>10</v>
      </c>
      <c r="S632" t="str">
        <f t="shared" si="110"/>
        <v>technology</v>
      </c>
      <c r="T632" t="str">
        <f t="shared" si="105"/>
        <v>web</v>
      </c>
      <c r="U632" t="str">
        <f t="shared" si="111"/>
        <v>10000 to 14999</v>
      </c>
      <c r="V632">
        <f t="shared" si="106"/>
        <v>0</v>
      </c>
      <c r="W632">
        <f t="shared" si="107"/>
        <v>0</v>
      </c>
      <c r="X632">
        <f t="shared" si="108"/>
        <v>1</v>
      </c>
      <c r="Y632">
        <f t="shared" si="109"/>
        <v>1</v>
      </c>
    </row>
    <row r="633" spans="1:25" ht="15" customHeight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0">
        <f t="shared" si="101"/>
        <v>42489.772326388891</v>
      </c>
      <c r="J633" s="11">
        <f t="shared" si="102"/>
        <v>42489.772326388891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5">
        <f t="shared" si="103"/>
        <v>1.38E-2</v>
      </c>
      <c r="R633">
        <f t="shared" si="104"/>
        <v>76.67</v>
      </c>
      <c r="S633" t="str">
        <f t="shared" si="110"/>
        <v>technology</v>
      </c>
      <c r="T633" t="str">
        <f t="shared" si="105"/>
        <v>web</v>
      </c>
      <c r="U633" t="str">
        <f t="shared" si="111"/>
        <v>Greater than 50000</v>
      </c>
      <c r="V633">
        <f t="shared" si="106"/>
        <v>0</v>
      </c>
      <c r="W633">
        <f t="shared" si="107"/>
        <v>0</v>
      </c>
      <c r="X633">
        <f t="shared" si="108"/>
        <v>1</v>
      </c>
      <c r="Y633">
        <f t="shared" si="109"/>
        <v>1</v>
      </c>
    </row>
    <row r="634" spans="1:25" ht="15" customHeight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0">
        <f t="shared" si="101"/>
        <v>42303.659317129626</v>
      </c>
      <c r="J634" s="11">
        <f t="shared" si="102"/>
        <v>42303.659317129626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5">
        <f t="shared" si="103"/>
        <v>0</v>
      </c>
      <c r="R634" t="e">
        <f t="shared" si="104"/>
        <v>#DIV/0!</v>
      </c>
      <c r="S634" t="str">
        <f t="shared" si="110"/>
        <v>technology</v>
      </c>
      <c r="T634" t="str">
        <f t="shared" si="105"/>
        <v>web</v>
      </c>
      <c r="U634" t="str">
        <f t="shared" si="111"/>
        <v>20000 to 24999</v>
      </c>
      <c r="V634">
        <f t="shared" si="106"/>
        <v>0</v>
      </c>
      <c r="W634">
        <f t="shared" si="107"/>
        <v>0</v>
      </c>
      <c r="X634">
        <f t="shared" si="108"/>
        <v>1</v>
      </c>
      <c r="Y634">
        <f t="shared" si="109"/>
        <v>1</v>
      </c>
    </row>
    <row r="635" spans="1:25" ht="15" customHeight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0">
        <f t="shared" si="101"/>
        <v>42507.29932870371</v>
      </c>
      <c r="J635" s="11">
        <f t="shared" si="102"/>
        <v>42507.29932870371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5">
        <f t="shared" si="103"/>
        <v>0.1245</v>
      </c>
      <c r="R635">
        <f t="shared" si="104"/>
        <v>49.8</v>
      </c>
      <c r="S635" t="str">
        <f t="shared" si="110"/>
        <v>technology</v>
      </c>
      <c r="T635" t="str">
        <f t="shared" si="105"/>
        <v>web</v>
      </c>
      <c r="U635" t="str">
        <f t="shared" si="111"/>
        <v>10000 to 14999</v>
      </c>
      <c r="V635">
        <f t="shared" si="106"/>
        <v>0</v>
      </c>
      <c r="W635">
        <f t="shared" si="107"/>
        <v>0</v>
      </c>
      <c r="X635">
        <f t="shared" si="108"/>
        <v>1</v>
      </c>
      <c r="Y635">
        <f t="shared" si="109"/>
        <v>1</v>
      </c>
    </row>
    <row r="636" spans="1:25" ht="15" customHeight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0">
        <f t="shared" si="101"/>
        <v>42031.928576388891</v>
      </c>
      <c r="J636" s="11">
        <f t="shared" si="102"/>
        <v>42031.928576388891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5">
        <f t="shared" si="103"/>
        <v>2.0000000000000001E-4</v>
      </c>
      <c r="R636">
        <f t="shared" si="104"/>
        <v>1</v>
      </c>
      <c r="S636" t="str">
        <f t="shared" si="110"/>
        <v>technology</v>
      </c>
      <c r="T636" t="str">
        <f t="shared" si="105"/>
        <v>web</v>
      </c>
      <c r="U636" t="str">
        <f t="shared" si="111"/>
        <v>5000 to 9999</v>
      </c>
      <c r="V636">
        <f t="shared" si="106"/>
        <v>0</v>
      </c>
      <c r="W636">
        <f t="shared" si="107"/>
        <v>0</v>
      </c>
      <c r="X636">
        <f t="shared" si="108"/>
        <v>1</v>
      </c>
      <c r="Y636">
        <f t="shared" si="109"/>
        <v>1</v>
      </c>
    </row>
    <row r="637" spans="1:25" ht="15" customHeight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0">
        <f t="shared" si="101"/>
        <v>42076.092152777783</v>
      </c>
      <c r="J637" s="11">
        <f t="shared" si="102"/>
        <v>42076.092152777783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5">
        <f t="shared" si="103"/>
        <v>8.0000000000000007E-5</v>
      </c>
      <c r="R637">
        <f t="shared" si="104"/>
        <v>2</v>
      </c>
      <c r="S637" t="str">
        <f t="shared" si="110"/>
        <v>technology</v>
      </c>
      <c r="T637" t="str">
        <f t="shared" si="105"/>
        <v>web</v>
      </c>
      <c r="U637" t="str">
        <f t="shared" si="111"/>
        <v>25000 to 29999</v>
      </c>
      <c r="V637">
        <f t="shared" si="106"/>
        <v>0</v>
      </c>
      <c r="W637">
        <f t="shared" si="107"/>
        <v>0</v>
      </c>
      <c r="X637">
        <f t="shared" si="108"/>
        <v>1</v>
      </c>
      <c r="Y637">
        <f t="shared" si="109"/>
        <v>1</v>
      </c>
    </row>
    <row r="638" spans="1:25" ht="15" customHeight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0">
        <f t="shared" si="101"/>
        <v>42131.455439814818</v>
      </c>
      <c r="J638" s="11">
        <f t="shared" si="102"/>
        <v>42131.455439814818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5">
        <f t="shared" si="103"/>
        <v>2E-3</v>
      </c>
      <c r="R638">
        <f t="shared" si="104"/>
        <v>4</v>
      </c>
      <c r="S638" t="str">
        <f t="shared" si="110"/>
        <v>technology</v>
      </c>
      <c r="T638" t="str">
        <f t="shared" si="105"/>
        <v>web</v>
      </c>
      <c r="U638" t="str">
        <f t="shared" si="111"/>
        <v>1000 to 4999</v>
      </c>
      <c r="V638">
        <f t="shared" si="106"/>
        <v>0</v>
      </c>
      <c r="W638">
        <f t="shared" si="107"/>
        <v>0</v>
      </c>
      <c r="X638">
        <f t="shared" si="108"/>
        <v>1</v>
      </c>
      <c r="Y638">
        <f t="shared" si="109"/>
        <v>1</v>
      </c>
    </row>
    <row r="639" spans="1:25" ht="15" customHeight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0">
        <f t="shared" si="101"/>
        <v>42762.962013888886</v>
      </c>
      <c r="J639" s="11">
        <f t="shared" si="102"/>
        <v>42762.962013888886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5">
        <f t="shared" si="103"/>
        <v>0</v>
      </c>
      <c r="R639" t="e">
        <f t="shared" si="104"/>
        <v>#DIV/0!</v>
      </c>
      <c r="S639" t="str">
        <f t="shared" si="110"/>
        <v>technology</v>
      </c>
      <c r="T639" t="str">
        <f t="shared" si="105"/>
        <v>web</v>
      </c>
      <c r="U639" t="str">
        <f t="shared" si="111"/>
        <v>Greater than 50000</v>
      </c>
      <c r="V639">
        <f t="shared" si="106"/>
        <v>0</v>
      </c>
      <c r="W639">
        <f t="shared" si="107"/>
        <v>0</v>
      </c>
      <c r="X639">
        <f t="shared" si="108"/>
        <v>1</v>
      </c>
      <c r="Y639">
        <f t="shared" si="109"/>
        <v>1</v>
      </c>
    </row>
    <row r="640" spans="1:25" ht="15" customHeigh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0">
        <f t="shared" si="101"/>
        <v>42759.593310185184</v>
      </c>
      <c r="J640" s="11">
        <f t="shared" si="102"/>
        <v>42759.593310185184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5">
        <f t="shared" si="103"/>
        <v>9.0000000000000006E-5</v>
      </c>
      <c r="R640">
        <f t="shared" si="104"/>
        <v>3</v>
      </c>
      <c r="S640" t="str">
        <f t="shared" si="110"/>
        <v>technology</v>
      </c>
      <c r="T640" t="str">
        <f t="shared" si="105"/>
        <v>web</v>
      </c>
      <c r="U640" t="str">
        <f t="shared" si="111"/>
        <v>Greater than 50000</v>
      </c>
      <c r="V640">
        <f t="shared" si="106"/>
        <v>0</v>
      </c>
      <c r="W640">
        <f t="shared" si="107"/>
        <v>0</v>
      </c>
      <c r="X640">
        <f t="shared" si="108"/>
        <v>1</v>
      </c>
      <c r="Y640">
        <f t="shared" si="109"/>
        <v>1</v>
      </c>
    </row>
    <row r="641" spans="1:25" ht="15" customHeight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0">
        <f t="shared" si="101"/>
        <v>41865.583275462966</v>
      </c>
      <c r="J641" s="11">
        <f t="shared" si="102"/>
        <v>41865.583275462966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5">
        <f t="shared" si="103"/>
        <v>9.9999999999999995E-7</v>
      </c>
      <c r="R641">
        <f t="shared" si="104"/>
        <v>1</v>
      </c>
      <c r="S641" t="str">
        <f t="shared" si="110"/>
        <v>technology</v>
      </c>
      <c r="T641" t="str">
        <f t="shared" si="105"/>
        <v>web</v>
      </c>
      <c r="U641" t="str">
        <f t="shared" si="111"/>
        <v>Greater than 50000</v>
      </c>
      <c r="V641">
        <f t="shared" si="106"/>
        <v>0</v>
      </c>
      <c r="W641">
        <f t="shared" si="107"/>
        <v>0</v>
      </c>
      <c r="X641">
        <f t="shared" si="108"/>
        <v>1</v>
      </c>
      <c r="Y641">
        <f t="shared" si="109"/>
        <v>1</v>
      </c>
    </row>
    <row r="642" spans="1:25" ht="15" customHeight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0">
        <f t="shared" si="101"/>
        <v>42683.420312500006</v>
      </c>
      <c r="J642" s="11">
        <f t="shared" si="102"/>
        <v>42683.420312500006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5">
        <f t="shared" si="103"/>
        <v>1.4428571428571428</v>
      </c>
      <c r="R642">
        <f t="shared" si="104"/>
        <v>50.5</v>
      </c>
      <c r="S642" t="str">
        <f t="shared" si="110"/>
        <v>technology</v>
      </c>
      <c r="T642" t="str">
        <f t="shared" si="105"/>
        <v>wearables</v>
      </c>
      <c r="U642" t="str">
        <f t="shared" si="111"/>
        <v>Less than 1000</v>
      </c>
      <c r="V642">
        <f t="shared" si="106"/>
        <v>1</v>
      </c>
      <c r="W642">
        <f t="shared" si="107"/>
        <v>0</v>
      </c>
      <c r="X642">
        <f t="shared" si="108"/>
        <v>0</v>
      </c>
      <c r="Y642">
        <f t="shared" si="109"/>
        <v>1</v>
      </c>
    </row>
    <row r="643" spans="1:25" ht="15" customHeight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0">
        <f t="shared" ref="I643:I706" si="112">(((L643/60)/60)/24)+DATE(1970,1,1)</f>
        <v>42199.57</v>
      </c>
      <c r="J643" s="11">
        <f t="shared" ref="J643:J706" si="113">(((L643/60)/60)/24)+DATE(1970,1,1)</f>
        <v>42199.57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114">E643/D643</f>
        <v>1.1916249999999999</v>
      </c>
      <c r="R643">
        <f t="shared" ref="R643:R706" si="115">ROUND(E643/N643,2)</f>
        <v>151.32</v>
      </c>
      <c r="S643" t="str">
        <f t="shared" si="110"/>
        <v>technology</v>
      </c>
      <c r="T643" t="str">
        <f t="shared" ref="T643:T706" si="116">MID(P643,FIND("/",P643,1)+1,LEN(P643))</f>
        <v>wearables</v>
      </c>
      <c r="U643" t="str">
        <f t="shared" si="111"/>
        <v>40000 to 44999</v>
      </c>
      <c r="V643">
        <f t="shared" ref="V643:V706" si="117">COUNTIF(F643,"successful")</f>
        <v>1</v>
      </c>
      <c r="W643">
        <f t="shared" ref="W643:W706" si="118">COUNTIF(F643,"Failed")</f>
        <v>0</v>
      </c>
      <c r="X643">
        <f t="shared" ref="X643:X706" si="119">COUNTIF(F643,"Canceled")</f>
        <v>0</v>
      </c>
      <c r="Y643">
        <f t="shared" ref="Y643:Y706" si="120">COUNTIF(F643,"Successful")+ COUNTIF(F643,"Failed") + COUNTIF(F643,"Canceled")</f>
        <v>1</v>
      </c>
    </row>
    <row r="644" spans="1:25" ht="15" customHeight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0">
        <f t="shared" si="112"/>
        <v>42199.651319444441</v>
      </c>
      <c r="J644" s="11">
        <f t="shared" si="113"/>
        <v>42199.651319444441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5">
        <f t="shared" si="114"/>
        <v>14.604850000000001</v>
      </c>
      <c r="R644">
        <f t="shared" si="115"/>
        <v>134.36000000000001</v>
      </c>
      <c r="S644" t="str">
        <f t="shared" ref="S644:S707" si="121">LEFT(P644,FIND("/",P644,1)-1)</f>
        <v>technology</v>
      </c>
      <c r="T644" t="str">
        <f t="shared" si="116"/>
        <v>wearables</v>
      </c>
      <c r="U644" t="str">
        <f t="shared" ref="U644:U707" si="122">IF(D644&lt;1000,"Less than 1000",
IF(D644&lt;5000,"1000 to 4999",
IF(D644 &lt; 10000,"5000 to 9999",
IF(D644&lt;15000,"10000 to 14999",
IF(D644&lt;20000,"15000 to 19999",
IF(D644&lt;25000,"20000 to 24999",
IF(D644&lt;30000,"25000 to 29999",
IF(D644&lt;35000,"30000 to 34999",
IF(D644&lt;40000,"35000 to 39999",
IF(D644&lt;45000,"40000 to 44999",IF(D644&lt;50000,"45000 to 49999","Greater than 50000")))))))))))</f>
        <v>20000 to 24999</v>
      </c>
      <c r="V644">
        <f t="shared" si="117"/>
        <v>1</v>
      </c>
      <c r="W644">
        <f t="shared" si="118"/>
        <v>0</v>
      </c>
      <c r="X644">
        <f t="shared" si="119"/>
        <v>0</v>
      </c>
      <c r="Y644">
        <f t="shared" si="120"/>
        <v>1</v>
      </c>
    </row>
    <row r="645" spans="1:25" ht="15" customHeight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0">
        <f t="shared" si="112"/>
        <v>42100.642071759255</v>
      </c>
      <c r="J645" s="11">
        <f t="shared" si="113"/>
        <v>42100.642071759255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5">
        <f t="shared" si="114"/>
        <v>1.0580799999999999</v>
      </c>
      <c r="R645">
        <f t="shared" si="115"/>
        <v>174.03</v>
      </c>
      <c r="S645" t="str">
        <f t="shared" si="121"/>
        <v>technology</v>
      </c>
      <c r="T645" t="str">
        <f t="shared" si="116"/>
        <v>wearables</v>
      </c>
      <c r="U645" t="str">
        <f t="shared" si="122"/>
        <v>25000 to 29999</v>
      </c>
      <c r="V645">
        <f t="shared" si="117"/>
        <v>1</v>
      </c>
      <c r="W645">
        <f t="shared" si="118"/>
        <v>0</v>
      </c>
      <c r="X645">
        <f t="shared" si="119"/>
        <v>0</v>
      </c>
      <c r="Y645">
        <f t="shared" si="120"/>
        <v>1</v>
      </c>
    </row>
    <row r="646" spans="1:25" ht="15" customHeight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0">
        <f t="shared" si="112"/>
        <v>41898.665960648148</v>
      </c>
      <c r="J646" s="11">
        <f t="shared" si="113"/>
        <v>41898.665960648148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5">
        <f t="shared" si="114"/>
        <v>3.0011791999999997</v>
      </c>
      <c r="R646">
        <f t="shared" si="115"/>
        <v>73.489999999999995</v>
      </c>
      <c r="S646" t="str">
        <f t="shared" si="121"/>
        <v>technology</v>
      </c>
      <c r="T646" t="str">
        <f t="shared" si="116"/>
        <v>wearables</v>
      </c>
      <c r="U646" t="str">
        <f t="shared" si="122"/>
        <v>25000 to 29999</v>
      </c>
      <c r="V646">
        <f t="shared" si="117"/>
        <v>1</v>
      </c>
      <c r="W646">
        <f t="shared" si="118"/>
        <v>0</v>
      </c>
      <c r="X646">
        <f t="shared" si="119"/>
        <v>0</v>
      </c>
      <c r="Y646">
        <f t="shared" si="120"/>
        <v>1</v>
      </c>
    </row>
    <row r="647" spans="1:25" ht="15" customHeight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0">
        <f t="shared" si="112"/>
        <v>42564.026319444441</v>
      </c>
      <c r="J647" s="11">
        <f t="shared" si="113"/>
        <v>42564.026319444441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5">
        <f t="shared" si="114"/>
        <v>2.7869999999999999</v>
      </c>
      <c r="R647">
        <f t="shared" si="115"/>
        <v>23.52</v>
      </c>
      <c r="S647" t="str">
        <f t="shared" si="121"/>
        <v>technology</v>
      </c>
      <c r="T647" t="str">
        <f t="shared" si="116"/>
        <v>wearables</v>
      </c>
      <c r="U647" t="str">
        <f t="shared" si="122"/>
        <v>1000 to 4999</v>
      </c>
      <c r="V647">
        <f t="shared" si="117"/>
        <v>1</v>
      </c>
      <c r="W647">
        <f t="shared" si="118"/>
        <v>0</v>
      </c>
      <c r="X647">
        <f t="shared" si="119"/>
        <v>0</v>
      </c>
      <c r="Y647">
        <f t="shared" si="120"/>
        <v>1</v>
      </c>
    </row>
    <row r="648" spans="1:25" ht="15" customHeight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0">
        <f t="shared" si="112"/>
        <v>41832.852627314816</v>
      </c>
      <c r="J648" s="11">
        <f t="shared" si="113"/>
        <v>41832.852627314816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5">
        <f t="shared" si="114"/>
        <v>1.3187625000000001</v>
      </c>
      <c r="R648">
        <f t="shared" si="115"/>
        <v>39.07</v>
      </c>
      <c r="S648" t="str">
        <f t="shared" si="121"/>
        <v>technology</v>
      </c>
      <c r="T648" t="str">
        <f t="shared" si="116"/>
        <v>wearables</v>
      </c>
      <c r="U648" t="str">
        <f t="shared" si="122"/>
        <v>Less than 1000</v>
      </c>
      <c r="V648">
        <f t="shared" si="117"/>
        <v>1</v>
      </c>
      <c r="W648">
        <f t="shared" si="118"/>
        <v>0</v>
      </c>
      <c r="X648">
        <f t="shared" si="119"/>
        <v>0</v>
      </c>
      <c r="Y648">
        <f t="shared" si="120"/>
        <v>1</v>
      </c>
    </row>
    <row r="649" spans="1:25" ht="15" customHeight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0">
        <f t="shared" si="112"/>
        <v>42416.767928240741</v>
      </c>
      <c r="J649" s="11">
        <f t="shared" si="113"/>
        <v>42416.767928240741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5">
        <f t="shared" si="114"/>
        <v>1.0705</v>
      </c>
      <c r="R649">
        <f t="shared" si="115"/>
        <v>125.94</v>
      </c>
      <c r="S649" t="str">
        <f t="shared" si="121"/>
        <v>technology</v>
      </c>
      <c r="T649" t="str">
        <f t="shared" si="116"/>
        <v>wearables</v>
      </c>
      <c r="U649" t="str">
        <f t="shared" si="122"/>
        <v>1000 to 4999</v>
      </c>
      <c r="V649">
        <f t="shared" si="117"/>
        <v>1</v>
      </c>
      <c r="W649">
        <f t="shared" si="118"/>
        <v>0</v>
      </c>
      <c r="X649">
        <f t="shared" si="119"/>
        <v>0</v>
      </c>
      <c r="Y649">
        <f t="shared" si="120"/>
        <v>1</v>
      </c>
    </row>
    <row r="650" spans="1:25" ht="15" customHeight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0">
        <f t="shared" si="112"/>
        <v>41891.693379629629</v>
      </c>
      <c r="J650" s="11">
        <f t="shared" si="113"/>
        <v>41891.693379629629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5">
        <f t="shared" si="114"/>
        <v>1.2682285714285715</v>
      </c>
      <c r="R650">
        <f t="shared" si="115"/>
        <v>1644</v>
      </c>
      <c r="S650" t="str">
        <f t="shared" si="121"/>
        <v>technology</v>
      </c>
      <c r="T650" t="str">
        <f t="shared" si="116"/>
        <v>wearables</v>
      </c>
      <c r="U650" t="str">
        <f t="shared" si="122"/>
        <v>35000 to 39999</v>
      </c>
      <c r="V650">
        <f t="shared" si="117"/>
        <v>1</v>
      </c>
      <c r="W650">
        <f t="shared" si="118"/>
        <v>0</v>
      </c>
      <c r="X650">
        <f t="shared" si="119"/>
        <v>0</v>
      </c>
      <c r="Y650">
        <f t="shared" si="120"/>
        <v>1</v>
      </c>
    </row>
    <row r="651" spans="1:25" ht="15" customHeight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0">
        <f t="shared" si="112"/>
        <v>41877.912187499998</v>
      </c>
      <c r="J651" s="11">
        <f t="shared" si="113"/>
        <v>41877.912187499998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5">
        <f t="shared" si="114"/>
        <v>1.3996</v>
      </c>
      <c r="R651">
        <f t="shared" si="115"/>
        <v>42.67</v>
      </c>
      <c r="S651" t="str">
        <f t="shared" si="121"/>
        <v>technology</v>
      </c>
      <c r="T651" t="str">
        <f t="shared" si="116"/>
        <v>wearables</v>
      </c>
      <c r="U651" t="str">
        <f t="shared" si="122"/>
        <v>1000 to 4999</v>
      </c>
      <c r="V651">
        <f t="shared" si="117"/>
        <v>1</v>
      </c>
      <c r="W651">
        <f t="shared" si="118"/>
        <v>0</v>
      </c>
      <c r="X651">
        <f t="shared" si="119"/>
        <v>0</v>
      </c>
      <c r="Y651">
        <f t="shared" si="120"/>
        <v>1</v>
      </c>
    </row>
    <row r="652" spans="1:25" ht="15" customHeight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0">
        <f t="shared" si="112"/>
        <v>41932.036851851852</v>
      </c>
      <c r="J652" s="11">
        <f t="shared" si="113"/>
        <v>41932.036851851852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5">
        <f t="shared" si="114"/>
        <v>1.1240000000000001</v>
      </c>
      <c r="R652">
        <f t="shared" si="115"/>
        <v>35.130000000000003</v>
      </c>
      <c r="S652" t="str">
        <f t="shared" si="121"/>
        <v>technology</v>
      </c>
      <c r="T652" t="str">
        <f t="shared" si="116"/>
        <v>wearables</v>
      </c>
      <c r="U652" t="str">
        <f t="shared" si="122"/>
        <v>1000 to 4999</v>
      </c>
      <c r="V652">
        <f t="shared" si="117"/>
        <v>1</v>
      </c>
      <c r="W652">
        <f t="shared" si="118"/>
        <v>0</v>
      </c>
      <c r="X652">
        <f t="shared" si="119"/>
        <v>0</v>
      </c>
      <c r="Y652">
        <f t="shared" si="120"/>
        <v>1</v>
      </c>
    </row>
    <row r="653" spans="1:25" ht="15" customHeight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0">
        <f t="shared" si="112"/>
        <v>41956.017488425925</v>
      </c>
      <c r="J653" s="11">
        <f t="shared" si="113"/>
        <v>41956.017488425925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5">
        <f t="shared" si="114"/>
        <v>1.00528</v>
      </c>
      <c r="R653">
        <f t="shared" si="115"/>
        <v>239.35</v>
      </c>
      <c r="S653" t="str">
        <f t="shared" si="121"/>
        <v>technology</v>
      </c>
      <c r="T653" t="str">
        <f t="shared" si="116"/>
        <v>wearables</v>
      </c>
      <c r="U653" t="str">
        <f t="shared" si="122"/>
        <v>25000 to 29999</v>
      </c>
      <c r="V653">
        <f t="shared" si="117"/>
        <v>1</v>
      </c>
      <c r="W653">
        <f t="shared" si="118"/>
        <v>0</v>
      </c>
      <c r="X653">
        <f t="shared" si="119"/>
        <v>0</v>
      </c>
      <c r="Y653">
        <f t="shared" si="120"/>
        <v>1</v>
      </c>
    </row>
    <row r="654" spans="1:25" ht="15" customHeight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0">
        <f t="shared" si="112"/>
        <v>42675.690393518518</v>
      </c>
      <c r="J654" s="11">
        <f t="shared" si="113"/>
        <v>42675.690393518518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5">
        <f t="shared" si="114"/>
        <v>1.0046666666666666</v>
      </c>
      <c r="R654">
        <f t="shared" si="115"/>
        <v>107.64</v>
      </c>
      <c r="S654" t="str">
        <f t="shared" si="121"/>
        <v>technology</v>
      </c>
      <c r="T654" t="str">
        <f t="shared" si="116"/>
        <v>wearables</v>
      </c>
      <c r="U654" t="str">
        <f t="shared" si="122"/>
        <v>1000 to 4999</v>
      </c>
      <c r="V654">
        <f t="shared" si="117"/>
        <v>1</v>
      </c>
      <c r="W654">
        <f t="shared" si="118"/>
        <v>0</v>
      </c>
      <c r="X654">
        <f t="shared" si="119"/>
        <v>0</v>
      </c>
      <c r="Y654">
        <f t="shared" si="120"/>
        <v>1</v>
      </c>
    </row>
    <row r="655" spans="1:25" ht="15" customHeight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0">
        <f t="shared" si="112"/>
        <v>42199.618518518517</v>
      </c>
      <c r="J655" s="11">
        <f t="shared" si="113"/>
        <v>42199.618518518517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5">
        <f t="shared" si="114"/>
        <v>1.4144600000000001</v>
      </c>
      <c r="R655">
        <f t="shared" si="115"/>
        <v>95.83</v>
      </c>
      <c r="S655" t="str">
        <f t="shared" si="121"/>
        <v>technology</v>
      </c>
      <c r="T655" t="str">
        <f t="shared" si="116"/>
        <v>wearables</v>
      </c>
      <c r="U655" t="str">
        <f t="shared" si="122"/>
        <v>Greater than 50000</v>
      </c>
      <c r="V655">
        <f t="shared" si="117"/>
        <v>1</v>
      </c>
      <c r="W655">
        <f t="shared" si="118"/>
        <v>0</v>
      </c>
      <c r="X655">
        <f t="shared" si="119"/>
        <v>0</v>
      </c>
      <c r="Y655">
        <f t="shared" si="120"/>
        <v>1</v>
      </c>
    </row>
    <row r="656" spans="1:25" ht="15" customHeight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0">
        <f t="shared" si="112"/>
        <v>42163.957326388889</v>
      </c>
      <c r="J656" s="11">
        <f t="shared" si="113"/>
        <v>42163.957326388889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114"/>
        <v>2.6729166666666666</v>
      </c>
      <c r="R656">
        <f t="shared" si="115"/>
        <v>31.66</v>
      </c>
      <c r="S656" t="str">
        <f t="shared" si="121"/>
        <v>technology</v>
      </c>
      <c r="T656" t="str">
        <f t="shared" si="116"/>
        <v>wearables</v>
      </c>
      <c r="U656" t="str">
        <f t="shared" si="122"/>
        <v>10000 to 14999</v>
      </c>
      <c r="V656">
        <f t="shared" si="117"/>
        <v>1</v>
      </c>
      <c r="W656">
        <f t="shared" si="118"/>
        <v>0</v>
      </c>
      <c r="X656">
        <f t="shared" si="119"/>
        <v>0</v>
      </c>
      <c r="Y656">
        <f t="shared" si="120"/>
        <v>1</v>
      </c>
    </row>
    <row r="657" spans="1:25" ht="15" customHeight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0">
        <f t="shared" si="112"/>
        <v>42045.957314814819</v>
      </c>
      <c r="J657" s="11">
        <f t="shared" si="113"/>
        <v>42045.957314814819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114"/>
        <v>1.4688749999999999</v>
      </c>
      <c r="R657">
        <f t="shared" si="115"/>
        <v>42.89</v>
      </c>
      <c r="S657" t="str">
        <f t="shared" si="121"/>
        <v>technology</v>
      </c>
      <c r="T657" t="str">
        <f t="shared" si="116"/>
        <v>wearables</v>
      </c>
      <c r="U657" t="str">
        <f t="shared" si="122"/>
        <v>5000 to 9999</v>
      </c>
      <c r="V657">
        <f t="shared" si="117"/>
        <v>1</v>
      </c>
      <c r="W657">
        <f t="shared" si="118"/>
        <v>0</v>
      </c>
      <c r="X657">
        <f t="shared" si="119"/>
        <v>0</v>
      </c>
      <c r="Y657">
        <f t="shared" si="120"/>
        <v>1</v>
      </c>
    </row>
    <row r="658" spans="1:25" ht="15" customHeight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0">
        <f t="shared" si="112"/>
        <v>42417.804618055554</v>
      </c>
      <c r="J658" s="11">
        <f t="shared" si="113"/>
        <v>42417.804618055554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5">
        <f t="shared" si="114"/>
        <v>2.1356000000000002</v>
      </c>
      <c r="R658">
        <f t="shared" si="115"/>
        <v>122.74</v>
      </c>
      <c r="S658" t="str">
        <f t="shared" si="121"/>
        <v>technology</v>
      </c>
      <c r="T658" t="str">
        <f t="shared" si="116"/>
        <v>wearables</v>
      </c>
      <c r="U658" t="str">
        <f t="shared" si="122"/>
        <v>5000 to 9999</v>
      </c>
      <c r="V658">
        <f t="shared" si="117"/>
        <v>1</v>
      </c>
      <c r="W658">
        <f t="shared" si="118"/>
        <v>0</v>
      </c>
      <c r="X658">
        <f t="shared" si="119"/>
        <v>0</v>
      </c>
      <c r="Y658">
        <f t="shared" si="120"/>
        <v>1</v>
      </c>
    </row>
    <row r="659" spans="1:25" ht="15" customHeight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0">
        <f t="shared" si="112"/>
        <v>42331.84574074074</v>
      </c>
      <c r="J659" s="11">
        <f t="shared" si="113"/>
        <v>42331.84574074074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5">
        <f t="shared" si="114"/>
        <v>1.2569999999999999</v>
      </c>
      <c r="R659">
        <f t="shared" si="115"/>
        <v>190.45</v>
      </c>
      <c r="S659" t="str">
        <f t="shared" si="121"/>
        <v>technology</v>
      </c>
      <c r="T659" t="str">
        <f t="shared" si="116"/>
        <v>wearables</v>
      </c>
      <c r="U659" t="str">
        <f t="shared" si="122"/>
        <v>15000 to 19999</v>
      </c>
      <c r="V659">
        <f t="shared" si="117"/>
        <v>1</v>
      </c>
      <c r="W659">
        <f t="shared" si="118"/>
        <v>0</v>
      </c>
      <c r="X659">
        <f t="shared" si="119"/>
        <v>0</v>
      </c>
      <c r="Y659">
        <f t="shared" si="120"/>
        <v>1</v>
      </c>
    </row>
    <row r="660" spans="1:25" ht="15" customHeight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0">
        <f t="shared" si="112"/>
        <v>42179.160752314812</v>
      </c>
      <c r="J660" s="11">
        <f t="shared" si="113"/>
        <v>42179.160752314812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5">
        <f t="shared" si="114"/>
        <v>1.0446206037108834</v>
      </c>
      <c r="R660">
        <f t="shared" si="115"/>
        <v>109.34</v>
      </c>
      <c r="S660" t="str">
        <f t="shared" si="121"/>
        <v>technology</v>
      </c>
      <c r="T660" t="str">
        <f t="shared" si="116"/>
        <v>wearables</v>
      </c>
      <c r="U660" t="str">
        <f t="shared" si="122"/>
        <v>25000 to 29999</v>
      </c>
      <c r="V660">
        <f t="shared" si="117"/>
        <v>1</v>
      </c>
      <c r="W660">
        <f t="shared" si="118"/>
        <v>0</v>
      </c>
      <c r="X660">
        <f t="shared" si="119"/>
        <v>0</v>
      </c>
      <c r="Y660">
        <f t="shared" si="120"/>
        <v>1</v>
      </c>
    </row>
    <row r="661" spans="1:25" ht="15" customHeigh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0">
        <f t="shared" si="112"/>
        <v>42209.593692129631</v>
      </c>
      <c r="J661" s="11">
        <f t="shared" si="113"/>
        <v>42209.593692129631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114"/>
        <v>1.0056666666666667</v>
      </c>
      <c r="R661">
        <f t="shared" si="115"/>
        <v>143.66999999999999</v>
      </c>
      <c r="S661" t="str">
        <f t="shared" si="121"/>
        <v>technology</v>
      </c>
      <c r="T661" t="str">
        <f t="shared" si="116"/>
        <v>wearables</v>
      </c>
      <c r="U661" t="str">
        <f t="shared" si="122"/>
        <v>1000 to 4999</v>
      </c>
      <c r="V661">
        <f t="shared" si="117"/>
        <v>1</v>
      </c>
      <c r="W661">
        <f t="shared" si="118"/>
        <v>0</v>
      </c>
      <c r="X661">
        <f t="shared" si="119"/>
        <v>0</v>
      </c>
      <c r="Y661">
        <f t="shared" si="120"/>
        <v>1</v>
      </c>
    </row>
    <row r="662" spans="1:25" ht="15" customHeight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0">
        <f t="shared" si="112"/>
        <v>41922.741655092592</v>
      </c>
      <c r="J662" s="11">
        <f t="shared" si="113"/>
        <v>41922.741655092592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5">
        <f t="shared" si="114"/>
        <v>3.058E-2</v>
      </c>
      <c r="R662">
        <f t="shared" si="115"/>
        <v>84.94</v>
      </c>
      <c r="S662" t="str">
        <f t="shared" si="121"/>
        <v>technology</v>
      </c>
      <c r="T662" t="str">
        <f t="shared" si="116"/>
        <v>wearables</v>
      </c>
      <c r="U662" t="str">
        <f t="shared" si="122"/>
        <v>Greater than 50000</v>
      </c>
      <c r="V662">
        <f t="shared" si="117"/>
        <v>0</v>
      </c>
      <c r="W662">
        <f t="shared" si="118"/>
        <v>1</v>
      </c>
      <c r="X662">
        <f t="shared" si="119"/>
        <v>0</v>
      </c>
      <c r="Y662">
        <f t="shared" si="120"/>
        <v>1</v>
      </c>
    </row>
    <row r="663" spans="1:25" ht="15" customHeight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0">
        <f t="shared" si="112"/>
        <v>42636.645358796297</v>
      </c>
      <c r="J663" s="11">
        <f t="shared" si="113"/>
        <v>42636.645358796297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5">
        <f t="shared" si="114"/>
        <v>9.4999999999999998E-3</v>
      </c>
      <c r="R663">
        <f t="shared" si="115"/>
        <v>10.56</v>
      </c>
      <c r="S663" t="str">
        <f t="shared" si="121"/>
        <v>technology</v>
      </c>
      <c r="T663" t="str">
        <f t="shared" si="116"/>
        <v>wearables</v>
      </c>
      <c r="U663" t="str">
        <f t="shared" si="122"/>
        <v>10000 to 14999</v>
      </c>
      <c r="V663">
        <f t="shared" si="117"/>
        <v>0</v>
      </c>
      <c r="W663">
        <f t="shared" si="118"/>
        <v>1</v>
      </c>
      <c r="X663">
        <f t="shared" si="119"/>
        <v>0</v>
      </c>
      <c r="Y663">
        <f t="shared" si="120"/>
        <v>1</v>
      </c>
    </row>
    <row r="664" spans="1:25" ht="15" customHeight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0">
        <f t="shared" si="112"/>
        <v>41990.438043981485</v>
      </c>
      <c r="J664" s="11">
        <f t="shared" si="113"/>
        <v>41990.438043981485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5">
        <f t="shared" si="114"/>
        <v>4.0000000000000001E-3</v>
      </c>
      <c r="R664">
        <f t="shared" si="115"/>
        <v>39</v>
      </c>
      <c r="S664" t="str">
        <f t="shared" si="121"/>
        <v>technology</v>
      </c>
      <c r="T664" t="str">
        <f t="shared" si="116"/>
        <v>wearables</v>
      </c>
      <c r="U664" t="str">
        <f t="shared" si="122"/>
        <v>35000 to 39999</v>
      </c>
      <c r="V664">
        <f t="shared" si="117"/>
        <v>0</v>
      </c>
      <c r="W664">
        <f t="shared" si="118"/>
        <v>1</v>
      </c>
      <c r="X664">
        <f t="shared" si="119"/>
        <v>0</v>
      </c>
      <c r="Y664">
        <f t="shared" si="120"/>
        <v>1</v>
      </c>
    </row>
    <row r="665" spans="1:25" ht="15" customHeight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0">
        <f t="shared" si="112"/>
        <v>42173.843240740738</v>
      </c>
      <c r="J665" s="11">
        <f t="shared" si="113"/>
        <v>42173.843240740738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5">
        <f t="shared" si="114"/>
        <v>3.5000000000000001E-3</v>
      </c>
      <c r="R665">
        <f t="shared" si="115"/>
        <v>100</v>
      </c>
      <c r="S665" t="str">
        <f t="shared" si="121"/>
        <v>technology</v>
      </c>
      <c r="T665" t="str">
        <f t="shared" si="116"/>
        <v>wearables</v>
      </c>
      <c r="U665" t="str">
        <f t="shared" si="122"/>
        <v>Greater than 50000</v>
      </c>
      <c r="V665">
        <f t="shared" si="117"/>
        <v>0</v>
      </c>
      <c r="W665">
        <f t="shared" si="118"/>
        <v>1</v>
      </c>
      <c r="X665">
        <f t="shared" si="119"/>
        <v>0</v>
      </c>
      <c r="Y665">
        <f t="shared" si="120"/>
        <v>1</v>
      </c>
    </row>
    <row r="666" spans="1:25" ht="15" customHeight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0">
        <f t="shared" si="112"/>
        <v>42077.666377314818</v>
      </c>
      <c r="J666" s="11">
        <f t="shared" si="113"/>
        <v>42077.666377314818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5">
        <f t="shared" si="114"/>
        <v>7.5333333333333335E-2</v>
      </c>
      <c r="R666">
        <f t="shared" si="115"/>
        <v>31.17</v>
      </c>
      <c r="S666" t="str">
        <f t="shared" si="121"/>
        <v>technology</v>
      </c>
      <c r="T666" t="str">
        <f t="shared" si="116"/>
        <v>wearables</v>
      </c>
      <c r="U666" t="str">
        <f t="shared" si="122"/>
        <v>10000 to 14999</v>
      </c>
      <c r="V666">
        <f t="shared" si="117"/>
        <v>0</v>
      </c>
      <c r="W666">
        <f t="shared" si="118"/>
        <v>1</v>
      </c>
      <c r="X666">
        <f t="shared" si="119"/>
        <v>0</v>
      </c>
      <c r="Y666">
        <f t="shared" si="120"/>
        <v>1</v>
      </c>
    </row>
    <row r="667" spans="1:25" ht="15" customHeight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0">
        <f t="shared" si="112"/>
        <v>42688.711354166662</v>
      </c>
      <c r="J667" s="11">
        <f t="shared" si="113"/>
        <v>42688.711354166662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5">
        <f t="shared" si="114"/>
        <v>0.18640000000000001</v>
      </c>
      <c r="R667">
        <f t="shared" si="115"/>
        <v>155.33000000000001</v>
      </c>
      <c r="S667" t="str">
        <f t="shared" si="121"/>
        <v>technology</v>
      </c>
      <c r="T667" t="str">
        <f t="shared" si="116"/>
        <v>wearables</v>
      </c>
      <c r="U667" t="str">
        <f t="shared" si="122"/>
        <v>10000 to 14999</v>
      </c>
      <c r="V667">
        <f t="shared" si="117"/>
        <v>0</v>
      </c>
      <c r="W667">
        <f t="shared" si="118"/>
        <v>1</v>
      </c>
      <c r="X667">
        <f t="shared" si="119"/>
        <v>0</v>
      </c>
      <c r="Y667">
        <f t="shared" si="120"/>
        <v>1</v>
      </c>
    </row>
    <row r="668" spans="1:25" ht="15" customHeight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0">
        <f t="shared" si="112"/>
        <v>41838.832152777781</v>
      </c>
      <c r="J668" s="11">
        <f t="shared" si="113"/>
        <v>41838.832152777781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5">
        <f t="shared" si="114"/>
        <v>4.0000000000000003E-5</v>
      </c>
      <c r="R668">
        <f t="shared" si="115"/>
        <v>2</v>
      </c>
      <c r="S668" t="str">
        <f t="shared" si="121"/>
        <v>technology</v>
      </c>
      <c r="T668" t="str">
        <f t="shared" si="116"/>
        <v>wearables</v>
      </c>
      <c r="U668" t="str">
        <f t="shared" si="122"/>
        <v>Greater than 50000</v>
      </c>
      <c r="V668">
        <f t="shared" si="117"/>
        <v>0</v>
      </c>
      <c r="W668">
        <f t="shared" si="118"/>
        <v>1</v>
      </c>
      <c r="X668">
        <f t="shared" si="119"/>
        <v>0</v>
      </c>
      <c r="Y668">
        <f t="shared" si="120"/>
        <v>1</v>
      </c>
    </row>
    <row r="669" spans="1:25" ht="15" customHeight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0">
        <f t="shared" si="112"/>
        <v>42632.373414351852</v>
      </c>
      <c r="J669" s="11">
        <f t="shared" si="113"/>
        <v>42632.373414351852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5">
        <f t="shared" si="114"/>
        <v>0.1002</v>
      </c>
      <c r="R669">
        <f t="shared" si="115"/>
        <v>178.93</v>
      </c>
      <c r="S669" t="str">
        <f t="shared" si="121"/>
        <v>technology</v>
      </c>
      <c r="T669" t="str">
        <f t="shared" si="116"/>
        <v>wearables</v>
      </c>
      <c r="U669" t="str">
        <f t="shared" si="122"/>
        <v>Greater than 50000</v>
      </c>
      <c r="V669">
        <f t="shared" si="117"/>
        <v>0</v>
      </c>
      <c r="W669">
        <f t="shared" si="118"/>
        <v>1</v>
      </c>
      <c r="X669">
        <f t="shared" si="119"/>
        <v>0</v>
      </c>
      <c r="Y669">
        <f t="shared" si="120"/>
        <v>1</v>
      </c>
    </row>
    <row r="670" spans="1:25" ht="15" customHeight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0">
        <f t="shared" si="112"/>
        <v>42090.831273148149</v>
      </c>
      <c r="J670" s="11">
        <f t="shared" si="113"/>
        <v>42090.831273148149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5">
        <f t="shared" si="114"/>
        <v>4.5600000000000002E-2</v>
      </c>
      <c r="R670">
        <f t="shared" si="115"/>
        <v>27.36</v>
      </c>
      <c r="S670" t="str">
        <f t="shared" si="121"/>
        <v>technology</v>
      </c>
      <c r="T670" t="str">
        <f t="shared" si="116"/>
        <v>wearables</v>
      </c>
      <c r="U670" t="str">
        <f t="shared" si="122"/>
        <v>15000 to 19999</v>
      </c>
      <c r="V670">
        <f t="shared" si="117"/>
        <v>0</v>
      </c>
      <c r="W670">
        <f t="shared" si="118"/>
        <v>1</v>
      </c>
      <c r="X670">
        <f t="shared" si="119"/>
        <v>0</v>
      </c>
      <c r="Y670">
        <f t="shared" si="120"/>
        <v>1</v>
      </c>
    </row>
    <row r="671" spans="1:25" ht="15" customHeight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0">
        <f t="shared" si="112"/>
        <v>42527.625671296293</v>
      </c>
      <c r="J671" s="11">
        <f t="shared" si="113"/>
        <v>42527.625671296293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5">
        <f t="shared" si="114"/>
        <v>0.21507499999999999</v>
      </c>
      <c r="R671">
        <f t="shared" si="115"/>
        <v>1536.25</v>
      </c>
      <c r="S671" t="str">
        <f t="shared" si="121"/>
        <v>technology</v>
      </c>
      <c r="T671" t="str">
        <f t="shared" si="116"/>
        <v>wearables</v>
      </c>
      <c r="U671" t="str">
        <f t="shared" si="122"/>
        <v>Greater than 50000</v>
      </c>
      <c r="V671">
        <f t="shared" si="117"/>
        <v>0</v>
      </c>
      <c r="W671">
        <f t="shared" si="118"/>
        <v>1</v>
      </c>
      <c r="X671">
        <f t="shared" si="119"/>
        <v>0</v>
      </c>
      <c r="Y671">
        <f t="shared" si="120"/>
        <v>1</v>
      </c>
    </row>
    <row r="672" spans="1:25" ht="15" customHeight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0">
        <f t="shared" si="112"/>
        <v>42506.709722222222</v>
      </c>
      <c r="J672" s="11">
        <f t="shared" si="113"/>
        <v>42506.709722222222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5">
        <f t="shared" si="114"/>
        <v>0.29276666666666668</v>
      </c>
      <c r="R672">
        <f t="shared" si="115"/>
        <v>85</v>
      </c>
      <c r="S672" t="str">
        <f t="shared" si="121"/>
        <v>technology</v>
      </c>
      <c r="T672" t="str">
        <f t="shared" si="116"/>
        <v>wearables</v>
      </c>
      <c r="U672" t="str">
        <f t="shared" si="122"/>
        <v>Greater than 50000</v>
      </c>
      <c r="V672">
        <f t="shared" si="117"/>
        <v>0</v>
      </c>
      <c r="W672">
        <f t="shared" si="118"/>
        <v>1</v>
      </c>
      <c r="X672">
        <f t="shared" si="119"/>
        <v>0</v>
      </c>
      <c r="Y672">
        <f t="shared" si="120"/>
        <v>1</v>
      </c>
    </row>
    <row r="673" spans="1:25" ht="15" customHeight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0">
        <f t="shared" si="112"/>
        <v>41984.692731481482</v>
      </c>
      <c r="J673" s="11">
        <f t="shared" si="113"/>
        <v>41984.692731481482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5">
        <f t="shared" si="114"/>
        <v>0.39426666666666665</v>
      </c>
      <c r="R673">
        <f t="shared" si="115"/>
        <v>788.53</v>
      </c>
      <c r="S673" t="str">
        <f t="shared" si="121"/>
        <v>technology</v>
      </c>
      <c r="T673" t="str">
        <f t="shared" si="116"/>
        <v>wearables</v>
      </c>
      <c r="U673" t="str">
        <f t="shared" si="122"/>
        <v>30000 to 34999</v>
      </c>
      <c r="V673">
        <f t="shared" si="117"/>
        <v>0</v>
      </c>
      <c r="W673">
        <f t="shared" si="118"/>
        <v>1</v>
      </c>
      <c r="X673">
        <f t="shared" si="119"/>
        <v>0</v>
      </c>
      <c r="Y673">
        <f t="shared" si="120"/>
        <v>1</v>
      </c>
    </row>
    <row r="674" spans="1:25" ht="15" customHeight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0">
        <f t="shared" si="112"/>
        <v>41974.219490740739</v>
      </c>
      <c r="J674" s="11">
        <f t="shared" si="113"/>
        <v>41974.219490740739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5">
        <f t="shared" si="114"/>
        <v>0.21628</v>
      </c>
      <c r="R674">
        <f t="shared" si="115"/>
        <v>50.3</v>
      </c>
      <c r="S674" t="str">
        <f t="shared" si="121"/>
        <v>technology</v>
      </c>
      <c r="T674" t="str">
        <f t="shared" si="116"/>
        <v>wearables</v>
      </c>
      <c r="U674" t="str">
        <f t="shared" si="122"/>
        <v>Greater than 50000</v>
      </c>
      <c r="V674">
        <f t="shared" si="117"/>
        <v>0</v>
      </c>
      <c r="W674">
        <f t="shared" si="118"/>
        <v>1</v>
      </c>
      <c r="X674">
        <f t="shared" si="119"/>
        <v>0</v>
      </c>
      <c r="Y674">
        <f t="shared" si="120"/>
        <v>1</v>
      </c>
    </row>
    <row r="675" spans="1:25" ht="15" customHeight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0">
        <f t="shared" si="112"/>
        <v>41838.840474537035</v>
      </c>
      <c r="J675" s="11">
        <f t="shared" si="113"/>
        <v>41838.840474537035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5">
        <f t="shared" si="114"/>
        <v>2.0500000000000002E-3</v>
      </c>
      <c r="R675">
        <f t="shared" si="115"/>
        <v>68.33</v>
      </c>
      <c r="S675" t="str">
        <f t="shared" si="121"/>
        <v>technology</v>
      </c>
      <c r="T675" t="str">
        <f t="shared" si="116"/>
        <v>wearables</v>
      </c>
      <c r="U675" t="str">
        <f t="shared" si="122"/>
        <v>Greater than 50000</v>
      </c>
      <c r="V675">
        <f t="shared" si="117"/>
        <v>0</v>
      </c>
      <c r="W675">
        <f t="shared" si="118"/>
        <v>1</v>
      </c>
      <c r="X675">
        <f t="shared" si="119"/>
        <v>0</v>
      </c>
      <c r="Y675">
        <f t="shared" si="120"/>
        <v>1</v>
      </c>
    </row>
    <row r="676" spans="1:25" ht="15" customHeight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0">
        <f t="shared" si="112"/>
        <v>41803.116053240738</v>
      </c>
      <c r="J676" s="11">
        <f t="shared" si="113"/>
        <v>41803.116053240738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5">
        <f t="shared" si="114"/>
        <v>2.9999999999999997E-4</v>
      </c>
      <c r="R676">
        <f t="shared" si="115"/>
        <v>7.5</v>
      </c>
      <c r="S676" t="str">
        <f t="shared" si="121"/>
        <v>technology</v>
      </c>
      <c r="T676" t="str">
        <f t="shared" si="116"/>
        <v>wearables</v>
      </c>
      <c r="U676" t="str">
        <f t="shared" si="122"/>
        <v>Greater than 50000</v>
      </c>
      <c r="V676">
        <f t="shared" si="117"/>
        <v>0</v>
      </c>
      <c r="W676">
        <f t="shared" si="118"/>
        <v>1</v>
      </c>
      <c r="X676">
        <f t="shared" si="119"/>
        <v>0</v>
      </c>
      <c r="Y676">
        <f t="shared" si="120"/>
        <v>1</v>
      </c>
    </row>
    <row r="677" spans="1:25" ht="15" customHeight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0">
        <f t="shared" si="112"/>
        <v>41975.930601851855</v>
      </c>
      <c r="J677" s="11">
        <f t="shared" si="113"/>
        <v>41975.930601851855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5">
        <f t="shared" si="114"/>
        <v>0.14849999999999999</v>
      </c>
      <c r="R677">
        <f t="shared" si="115"/>
        <v>34.270000000000003</v>
      </c>
      <c r="S677" t="str">
        <f t="shared" si="121"/>
        <v>technology</v>
      </c>
      <c r="T677" t="str">
        <f t="shared" si="116"/>
        <v>wearables</v>
      </c>
      <c r="U677" t="str">
        <f t="shared" si="122"/>
        <v>5000 to 9999</v>
      </c>
      <c r="V677">
        <f t="shared" si="117"/>
        <v>0</v>
      </c>
      <c r="W677">
        <f t="shared" si="118"/>
        <v>1</v>
      </c>
      <c r="X677">
        <f t="shared" si="119"/>
        <v>0</v>
      </c>
      <c r="Y677">
        <f t="shared" si="120"/>
        <v>1</v>
      </c>
    </row>
    <row r="678" spans="1:25" ht="15" customHeight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0">
        <f t="shared" si="112"/>
        <v>42012.768298611118</v>
      </c>
      <c r="J678" s="11">
        <f t="shared" si="113"/>
        <v>42012.768298611118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5">
        <f t="shared" si="114"/>
        <v>1.4710000000000001E-2</v>
      </c>
      <c r="R678">
        <f t="shared" si="115"/>
        <v>61.29</v>
      </c>
      <c r="S678" t="str">
        <f t="shared" si="121"/>
        <v>technology</v>
      </c>
      <c r="T678" t="str">
        <f t="shared" si="116"/>
        <v>wearables</v>
      </c>
      <c r="U678" t="str">
        <f t="shared" si="122"/>
        <v>Greater than 50000</v>
      </c>
      <c r="V678">
        <f t="shared" si="117"/>
        <v>0</v>
      </c>
      <c r="W678">
        <f t="shared" si="118"/>
        <v>1</v>
      </c>
      <c r="X678">
        <f t="shared" si="119"/>
        <v>0</v>
      </c>
      <c r="Y678">
        <f t="shared" si="120"/>
        <v>1</v>
      </c>
    </row>
    <row r="679" spans="1:25" ht="15" customHeight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0">
        <f t="shared" si="112"/>
        <v>42504.403877314813</v>
      </c>
      <c r="J679" s="11">
        <f t="shared" si="113"/>
        <v>42504.403877314813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5">
        <f t="shared" si="114"/>
        <v>0.25584000000000001</v>
      </c>
      <c r="R679">
        <f t="shared" si="115"/>
        <v>133.25</v>
      </c>
      <c r="S679" t="str">
        <f t="shared" si="121"/>
        <v>technology</v>
      </c>
      <c r="T679" t="str">
        <f t="shared" si="116"/>
        <v>wearables</v>
      </c>
      <c r="U679" t="str">
        <f t="shared" si="122"/>
        <v>Greater than 50000</v>
      </c>
      <c r="V679">
        <f t="shared" si="117"/>
        <v>0</v>
      </c>
      <c r="W679">
        <f t="shared" si="118"/>
        <v>1</v>
      </c>
      <c r="X679">
        <f t="shared" si="119"/>
        <v>0</v>
      </c>
      <c r="Y679">
        <f t="shared" si="120"/>
        <v>1</v>
      </c>
    </row>
    <row r="680" spans="1:25" ht="15" customHeight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0">
        <f t="shared" si="112"/>
        <v>42481.376597222217</v>
      </c>
      <c r="J680" s="11">
        <f t="shared" si="113"/>
        <v>42481.376597222217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5">
        <f t="shared" si="114"/>
        <v>3.8206896551724136E-2</v>
      </c>
      <c r="R680">
        <f t="shared" si="115"/>
        <v>65.180000000000007</v>
      </c>
      <c r="S680" t="str">
        <f t="shared" si="121"/>
        <v>technology</v>
      </c>
      <c r="T680" t="str">
        <f t="shared" si="116"/>
        <v>wearables</v>
      </c>
      <c r="U680" t="str">
        <f t="shared" si="122"/>
        <v>25000 to 29999</v>
      </c>
      <c r="V680">
        <f t="shared" si="117"/>
        <v>0</v>
      </c>
      <c r="W680">
        <f t="shared" si="118"/>
        <v>1</v>
      </c>
      <c r="X680">
        <f t="shared" si="119"/>
        <v>0</v>
      </c>
      <c r="Y680">
        <f t="shared" si="120"/>
        <v>1</v>
      </c>
    </row>
    <row r="681" spans="1:25" ht="15" customHeight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0">
        <f t="shared" si="112"/>
        <v>42556.695706018523</v>
      </c>
      <c r="J681" s="11">
        <f t="shared" si="113"/>
        <v>42556.695706018523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5">
        <f t="shared" si="114"/>
        <v>0.15485964912280703</v>
      </c>
      <c r="R681">
        <f t="shared" si="115"/>
        <v>93.9</v>
      </c>
      <c r="S681" t="str">
        <f t="shared" si="121"/>
        <v>technology</v>
      </c>
      <c r="T681" t="str">
        <f t="shared" si="116"/>
        <v>wearables</v>
      </c>
      <c r="U681" t="str">
        <f t="shared" si="122"/>
        <v>Greater than 50000</v>
      </c>
      <c r="V681">
        <f t="shared" si="117"/>
        <v>0</v>
      </c>
      <c r="W681">
        <f t="shared" si="118"/>
        <v>1</v>
      </c>
      <c r="X681">
        <f t="shared" si="119"/>
        <v>0</v>
      </c>
      <c r="Y681">
        <f t="shared" si="120"/>
        <v>1</v>
      </c>
    </row>
    <row r="682" spans="1:25" ht="15" customHeight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0">
        <f t="shared" si="112"/>
        <v>41864.501516203702</v>
      </c>
      <c r="J682" s="11">
        <f t="shared" si="113"/>
        <v>41864.501516203702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5">
        <f t="shared" si="114"/>
        <v>0.25912000000000002</v>
      </c>
      <c r="R682">
        <f t="shared" si="115"/>
        <v>150.65</v>
      </c>
      <c r="S682" t="str">
        <f t="shared" si="121"/>
        <v>technology</v>
      </c>
      <c r="T682" t="str">
        <f t="shared" si="116"/>
        <v>wearables</v>
      </c>
      <c r="U682" t="str">
        <f t="shared" si="122"/>
        <v>Greater than 50000</v>
      </c>
      <c r="V682">
        <f t="shared" si="117"/>
        <v>0</v>
      </c>
      <c r="W682">
        <f t="shared" si="118"/>
        <v>1</v>
      </c>
      <c r="X682">
        <f t="shared" si="119"/>
        <v>0</v>
      </c>
      <c r="Y682">
        <f t="shared" si="120"/>
        <v>1</v>
      </c>
    </row>
    <row r="683" spans="1:25" ht="15" customHeight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0">
        <f t="shared" si="112"/>
        <v>42639.805601851855</v>
      </c>
      <c r="J683" s="11">
        <f t="shared" si="113"/>
        <v>42639.805601851855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5">
        <f t="shared" si="114"/>
        <v>4.0000000000000002E-4</v>
      </c>
      <c r="R683">
        <f t="shared" si="115"/>
        <v>1</v>
      </c>
      <c r="S683" t="str">
        <f t="shared" si="121"/>
        <v>technology</v>
      </c>
      <c r="T683" t="str">
        <f t="shared" si="116"/>
        <v>wearables</v>
      </c>
      <c r="U683" t="str">
        <f t="shared" si="122"/>
        <v>1000 to 4999</v>
      </c>
      <c r="V683">
        <f t="shared" si="117"/>
        <v>0</v>
      </c>
      <c r="W683">
        <f t="shared" si="118"/>
        <v>1</v>
      </c>
      <c r="X683">
        <f t="shared" si="119"/>
        <v>0</v>
      </c>
      <c r="Y683">
        <f t="shared" si="120"/>
        <v>1</v>
      </c>
    </row>
    <row r="684" spans="1:25" ht="15" customHeight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0">
        <f t="shared" si="112"/>
        <v>42778.765300925923</v>
      </c>
      <c r="J684" s="11">
        <f t="shared" si="113"/>
        <v>42778.765300925923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5">
        <f t="shared" si="114"/>
        <v>1.06E-3</v>
      </c>
      <c r="R684">
        <f t="shared" si="115"/>
        <v>13.25</v>
      </c>
      <c r="S684" t="str">
        <f t="shared" si="121"/>
        <v>technology</v>
      </c>
      <c r="T684" t="str">
        <f t="shared" si="116"/>
        <v>wearables</v>
      </c>
      <c r="U684" t="str">
        <f t="shared" si="122"/>
        <v>Greater than 50000</v>
      </c>
      <c r="V684">
        <f t="shared" si="117"/>
        <v>0</v>
      </c>
      <c r="W684">
        <f t="shared" si="118"/>
        <v>1</v>
      </c>
      <c r="X684">
        <f t="shared" si="119"/>
        <v>0</v>
      </c>
      <c r="Y684">
        <f t="shared" si="120"/>
        <v>1</v>
      </c>
    </row>
    <row r="685" spans="1:25" ht="15" customHeight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0">
        <f t="shared" si="112"/>
        <v>42634.900046296301</v>
      </c>
      <c r="J685" s="11">
        <f t="shared" si="113"/>
        <v>42634.900046296301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5">
        <f t="shared" si="114"/>
        <v>8.5142857142857138E-3</v>
      </c>
      <c r="R685">
        <f t="shared" si="115"/>
        <v>99.33</v>
      </c>
      <c r="S685" t="str">
        <f t="shared" si="121"/>
        <v>technology</v>
      </c>
      <c r="T685" t="str">
        <f t="shared" si="116"/>
        <v>wearables</v>
      </c>
      <c r="U685" t="str">
        <f t="shared" si="122"/>
        <v>35000 to 39999</v>
      </c>
      <c r="V685">
        <f t="shared" si="117"/>
        <v>0</v>
      </c>
      <c r="W685">
        <f t="shared" si="118"/>
        <v>1</v>
      </c>
      <c r="X685">
        <f t="shared" si="119"/>
        <v>0</v>
      </c>
      <c r="Y685">
        <f t="shared" si="120"/>
        <v>1</v>
      </c>
    </row>
    <row r="686" spans="1:25" ht="15" customHeight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0">
        <f t="shared" si="112"/>
        <v>41809.473275462966</v>
      </c>
      <c r="J686" s="11">
        <f t="shared" si="113"/>
        <v>41809.473275462966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5">
        <f t="shared" si="114"/>
        <v>7.4837500000000001E-2</v>
      </c>
      <c r="R686">
        <f t="shared" si="115"/>
        <v>177.39</v>
      </c>
      <c r="S686" t="str">
        <f t="shared" si="121"/>
        <v>technology</v>
      </c>
      <c r="T686" t="str">
        <f t="shared" si="116"/>
        <v>wearables</v>
      </c>
      <c r="U686" t="str">
        <f t="shared" si="122"/>
        <v>Greater than 50000</v>
      </c>
      <c r="V686">
        <f t="shared" si="117"/>
        <v>0</v>
      </c>
      <c r="W686">
        <f t="shared" si="118"/>
        <v>1</v>
      </c>
      <c r="X686">
        <f t="shared" si="119"/>
        <v>0</v>
      </c>
      <c r="Y686">
        <f t="shared" si="120"/>
        <v>1</v>
      </c>
    </row>
    <row r="687" spans="1:25" ht="15" customHeight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0">
        <f t="shared" si="112"/>
        <v>41971.866574074069</v>
      </c>
      <c r="J687" s="11">
        <f t="shared" si="113"/>
        <v>41971.866574074069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5">
        <f t="shared" si="114"/>
        <v>0.27650000000000002</v>
      </c>
      <c r="R687">
        <f t="shared" si="115"/>
        <v>55.3</v>
      </c>
      <c r="S687" t="str">
        <f t="shared" si="121"/>
        <v>technology</v>
      </c>
      <c r="T687" t="str">
        <f t="shared" si="116"/>
        <v>wearables</v>
      </c>
      <c r="U687" t="str">
        <f t="shared" si="122"/>
        <v>1000 to 4999</v>
      </c>
      <c r="V687">
        <f t="shared" si="117"/>
        <v>0</v>
      </c>
      <c r="W687">
        <f t="shared" si="118"/>
        <v>1</v>
      </c>
      <c r="X687">
        <f t="shared" si="119"/>
        <v>0</v>
      </c>
      <c r="Y687">
        <f t="shared" si="120"/>
        <v>1</v>
      </c>
    </row>
    <row r="688" spans="1:25" ht="15" customHeight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0">
        <f t="shared" si="112"/>
        <v>42189.673263888893</v>
      </c>
      <c r="J688" s="11">
        <f t="shared" si="113"/>
        <v>42189.673263888893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5">
        <f t="shared" si="114"/>
        <v>0</v>
      </c>
      <c r="R688" t="e">
        <f t="shared" si="115"/>
        <v>#DIV/0!</v>
      </c>
      <c r="S688" t="str">
        <f t="shared" si="121"/>
        <v>technology</v>
      </c>
      <c r="T688" t="str">
        <f t="shared" si="116"/>
        <v>wearables</v>
      </c>
      <c r="U688" t="str">
        <f t="shared" si="122"/>
        <v>Greater than 50000</v>
      </c>
      <c r="V688">
        <f t="shared" si="117"/>
        <v>0</v>
      </c>
      <c r="W688">
        <f t="shared" si="118"/>
        <v>1</v>
      </c>
      <c r="X688">
        <f t="shared" si="119"/>
        <v>0</v>
      </c>
      <c r="Y688">
        <f t="shared" si="120"/>
        <v>1</v>
      </c>
    </row>
    <row r="689" spans="1:25" ht="15" customHeight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0">
        <f t="shared" si="112"/>
        <v>42711.750613425931</v>
      </c>
      <c r="J689" s="11">
        <f t="shared" si="113"/>
        <v>42711.750613425931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5">
        <f t="shared" si="114"/>
        <v>3.5499999999999997E-2</v>
      </c>
      <c r="R689">
        <f t="shared" si="115"/>
        <v>591.66999999999996</v>
      </c>
      <c r="S689" t="str">
        <f t="shared" si="121"/>
        <v>technology</v>
      </c>
      <c r="T689" t="str">
        <f t="shared" si="116"/>
        <v>wearables</v>
      </c>
      <c r="U689" t="str">
        <f t="shared" si="122"/>
        <v>Greater than 50000</v>
      </c>
      <c r="V689">
        <f t="shared" si="117"/>
        <v>0</v>
      </c>
      <c r="W689">
        <f t="shared" si="118"/>
        <v>1</v>
      </c>
      <c r="X689">
        <f t="shared" si="119"/>
        <v>0</v>
      </c>
      <c r="Y689">
        <f t="shared" si="120"/>
        <v>1</v>
      </c>
    </row>
    <row r="690" spans="1:25" ht="15" customHeight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0">
        <f t="shared" si="112"/>
        <v>42262.104780092588</v>
      </c>
      <c r="J690" s="11">
        <f t="shared" si="113"/>
        <v>42262.104780092588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5">
        <f t="shared" si="114"/>
        <v>0.72989999999999999</v>
      </c>
      <c r="R690">
        <f t="shared" si="115"/>
        <v>405.5</v>
      </c>
      <c r="S690" t="str">
        <f t="shared" si="121"/>
        <v>technology</v>
      </c>
      <c r="T690" t="str">
        <f t="shared" si="116"/>
        <v>wearables</v>
      </c>
      <c r="U690" t="str">
        <f t="shared" si="122"/>
        <v>20000 to 24999</v>
      </c>
      <c r="V690">
        <f t="shared" si="117"/>
        <v>0</v>
      </c>
      <c r="W690">
        <f t="shared" si="118"/>
        <v>1</v>
      </c>
      <c r="X690">
        <f t="shared" si="119"/>
        <v>0</v>
      </c>
      <c r="Y690">
        <f t="shared" si="120"/>
        <v>1</v>
      </c>
    </row>
    <row r="691" spans="1:25" ht="15" customHeight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0">
        <f t="shared" si="112"/>
        <v>42675.66778935185</v>
      </c>
      <c r="J691" s="11">
        <f t="shared" si="113"/>
        <v>42675.66778935185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5">
        <f t="shared" si="114"/>
        <v>0.57648750000000004</v>
      </c>
      <c r="R691">
        <f t="shared" si="115"/>
        <v>343.15</v>
      </c>
      <c r="S691" t="str">
        <f t="shared" si="121"/>
        <v>technology</v>
      </c>
      <c r="T691" t="str">
        <f t="shared" si="116"/>
        <v>wearables</v>
      </c>
      <c r="U691" t="str">
        <f t="shared" si="122"/>
        <v>Greater than 50000</v>
      </c>
      <c r="V691">
        <f t="shared" si="117"/>
        <v>0</v>
      </c>
      <c r="W691">
        <f t="shared" si="118"/>
        <v>1</v>
      </c>
      <c r="X691">
        <f t="shared" si="119"/>
        <v>0</v>
      </c>
      <c r="Y691">
        <f t="shared" si="120"/>
        <v>1</v>
      </c>
    </row>
    <row r="692" spans="1:25" ht="15" customHeight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0">
        <f t="shared" si="112"/>
        <v>42579.634733796294</v>
      </c>
      <c r="J692" s="11">
        <f t="shared" si="113"/>
        <v>42579.634733796294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5">
        <f t="shared" si="114"/>
        <v>0.1234</v>
      </c>
      <c r="R692">
        <f t="shared" si="115"/>
        <v>72.59</v>
      </c>
      <c r="S692" t="str">
        <f t="shared" si="121"/>
        <v>technology</v>
      </c>
      <c r="T692" t="str">
        <f t="shared" si="116"/>
        <v>wearables</v>
      </c>
      <c r="U692" t="str">
        <f t="shared" si="122"/>
        <v>20000 to 24999</v>
      </c>
      <c r="V692">
        <f t="shared" si="117"/>
        <v>0</v>
      </c>
      <c r="W692">
        <f t="shared" si="118"/>
        <v>1</v>
      </c>
      <c r="X692">
        <f t="shared" si="119"/>
        <v>0</v>
      </c>
      <c r="Y692">
        <f t="shared" si="120"/>
        <v>1</v>
      </c>
    </row>
    <row r="693" spans="1:25" ht="15" customHeight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0">
        <f t="shared" si="112"/>
        <v>42158.028310185182</v>
      </c>
      <c r="J693" s="11">
        <f t="shared" si="113"/>
        <v>42158.028310185182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5">
        <f t="shared" si="114"/>
        <v>5.1999999999999998E-3</v>
      </c>
      <c r="R693">
        <f t="shared" si="115"/>
        <v>26</v>
      </c>
      <c r="S693" t="str">
        <f t="shared" si="121"/>
        <v>technology</v>
      </c>
      <c r="T693" t="str">
        <f t="shared" si="116"/>
        <v>wearables</v>
      </c>
      <c r="U693" t="str">
        <f t="shared" si="122"/>
        <v>Greater than 50000</v>
      </c>
      <c r="V693">
        <f t="shared" si="117"/>
        <v>0</v>
      </c>
      <c r="W693">
        <f t="shared" si="118"/>
        <v>1</v>
      </c>
      <c r="X693">
        <f t="shared" si="119"/>
        <v>0</v>
      </c>
      <c r="Y693">
        <f t="shared" si="120"/>
        <v>1</v>
      </c>
    </row>
    <row r="694" spans="1:25" ht="15" customHeight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0">
        <f t="shared" si="112"/>
        <v>42696.37572916667</v>
      </c>
      <c r="J694" s="11">
        <f t="shared" si="113"/>
        <v>42696.37572916667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5">
        <f t="shared" si="114"/>
        <v>6.5299999999999997E-2</v>
      </c>
      <c r="R694">
        <f t="shared" si="115"/>
        <v>6.5</v>
      </c>
      <c r="S694" t="str">
        <f t="shared" si="121"/>
        <v>technology</v>
      </c>
      <c r="T694" t="str">
        <f t="shared" si="116"/>
        <v>wearables</v>
      </c>
      <c r="U694" t="str">
        <f t="shared" si="122"/>
        <v>20000 to 24999</v>
      </c>
      <c r="V694">
        <f t="shared" si="117"/>
        <v>0</v>
      </c>
      <c r="W694">
        <f t="shared" si="118"/>
        <v>1</v>
      </c>
      <c r="X694">
        <f t="shared" si="119"/>
        <v>0</v>
      </c>
      <c r="Y694">
        <f t="shared" si="120"/>
        <v>1</v>
      </c>
    </row>
    <row r="695" spans="1:25" ht="15" customHeight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0">
        <f t="shared" si="112"/>
        <v>42094.808182870373</v>
      </c>
      <c r="J695" s="11">
        <f t="shared" si="113"/>
        <v>42094.808182870373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5">
        <f t="shared" si="114"/>
        <v>0.35338000000000003</v>
      </c>
      <c r="R695">
        <f t="shared" si="115"/>
        <v>119.39</v>
      </c>
      <c r="S695" t="str">
        <f t="shared" si="121"/>
        <v>technology</v>
      </c>
      <c r="T695" t="str">
        <f t="shared" si="116"/>
        <v>wearables</v>
      </c>
      <c r="U695" t="str">
        <f t="shared" si="122"/>
        <v>Greater than 50000</v>
      </c>
      <c r="V695">
        <f t="shared" si="117"/>
        <v>0</v>
      </c>
      <c r="W695">
        <f t="shared" si="118"/>
        <v>1</v>
      </c>
      <c r="X695">
        <f t="shared" si="119"/>
        <v>0</v>
      </c>
      <c r="Y695">
        <f t="shared" si="120"/>
        <v>1</v>
      </c>
    </row>
    <row r="696" spans="1:25" ht="15" customHeight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0">
        <f t="shared" si="112"/>
        <v>42737.663877314815</v>
      </c>
      <c r="J696" s="11">
        <f t="shared" si="113"/>
        <v>42737.663877314815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5">
        <f t="shared" si="114"/>
        <v>3.933333333333333E-3</v>
      </c>
      <c r="R696">
        <f t="shared" si="115"/>
        <v>84.29</v>
      </c>
      <c r="S696" t="str">
        <f t="shared" si="121"/>
        <v>technology</v>
      </c>
      <c r="T696" t="str">
        <f t="shared" si="116"/>
        <v>wearables</v>
      </c>
      <c r="U696" t="str">
        <f t="shared" si="122"/>
        <v>Greater than 50000</v>
      </c>
      <c r="V696">
        <f t="shared" si="117"/>
        <v>0</v>
      </c>
      <c r="W696">
        <f t="shared" si="118"/>
        <v>1</v>
      </c>
      <c r="X696">
        <f t="shared" si="119"/>
        <v>0</v>
      </c>
      <c r="Y696">
        <f t="shared" si="120"/>
        <v>1</v>
      </c>
    </row>
    <row r="697" spans="1:25" ht="15" customHeight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0">
        <f t="shared" si="112"/>
        <v>41913.521064814813</v>
      </c>
      <c r="J697" s="11">
        <f t="shared" si="113"/>
        <v>41913.521064814813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5">
        <f t="shared" si="114"/>
        <v>1.06E-2</v>
      </c>
      <c r="R697">
        <f t="shared" si="115"/>
        <v>90.86</v>
      </c>
      <c r="S697" t="str">
        <f t="shared" si="121"/>
        <v>technology</v>
      </c>
      <c r="T697" t="str">
        <f t="shared" si="116"/>
        <v>wearables</v>
      </c>
      <c r="U697" t="str">
        <f t="shared" si="122"/>
        <v>Greater than 50000</v>
      </c>
      <c r="V697">
        <f t="shared" si="117"/>
        <v>0</v>
      </c>
      <c r="W697">
        <f t="shared" si="118"/>
        <v>1</v>
      </c>
      <c r="X697">
        <f t="shared" si="119"/>
        <v>0</v>
      </c>
      <c r="Y697">
        <f t="shared" si="120"/>
        <v>1</v>
      </c>
    </row>
    <row r="698" spans="1:25" ht="15" customHeight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0">
        <f t="shared" si="112"/>
        <v>41815.927106481482</v>
      </c>
      <c r="J698" s="11">
        <f t="shared" si="113"/>
        <v>41815.927106481482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5">
        <f t="shared" si="114"/>
        <v>5.7142857142857145E-6</v>
      </c>
      <c r="R698">
        <f t="shared" si="115"/>
        <v>1</v>
      </c>
      <c r="S698" t="str">
        <f t="shared" si="121"/>
        <v>technology</v>
      </c>
      <c r="T698" t="str">
        <f t="shared" si="116"/>
        <v>wearables</v>
      </c>
      <c r="U698" t="str">
        <f t="shared" si="122"/>
        <v>Greater than 50000</v>
      </c>
      <c r="V698">
        <f t="shared" si="117"/>
        <v>0</v>
      </c>
      <c r="W698">
        <f t="shared" si="118"/>
        <v>1</v>
      </c>
      <c r="X698">
        <f t="shared" si="119"/>
        <v>0</v>
      </c>
      <c r="Y698">
        <f t="shared" si="120"/>
        <v>1</v>
      </c>
    </row>
    <row r="699" spans="1:25" ht="15" customHeight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0">
        <f t="shared" si="112"/>
        <v>42388.523020833338</v>
      </c>
      <c r="J699" s="11">
        <f t="shared" si="113"/>
        <v>42388.523020833338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5">
        <f t="shared" si="114"/>
        <v>0.46379999999999999</v>
      </c>
      <c r="R699">
        <f t="shared" si="115"/>
        <v>20.34</v>
      </c>
      <c r="S699" t="str">
        <f t="shared" si="121"/>
        <v>technology</v>
      </c>
      <c r="T699" t="str">
        <f t="shared" si="116"/>
        <v>wearables</v>
      </c>
      <c r="U699" t="str">
        <f t="shared" si="122"/>
        <v>5000 to 9999</v>
      </c>
      <c r="V699">
        <f t="shared" si="117"/>
        <v>0</v>
      </c>
      <c r="W699">
        <f t="shared" si="118"/>
        <v>1</v>
      </c>
      <c r="X699">
        <f t="shared" si="119"/>
        <v>0</v>
      </c>
      <c r="Y699">
        <f t="shared" si="120"/>
        <v>1</v>
      </c>
    </row>
    <row r="700" spans="1:25" ht="15" customHeight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0">
        <f t="shared" si="112"/>
        <v>41866.931076388886</v>
      </c>
      <c r="J700" s="11">
        <f t="shared" si="113"/>
        <v>41866.931076388886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5">
        <f t="shared" si="114"/>
        <v>0.15390000000000001</v>
      </c>
      <c r="R700">
        <f t="shared" si="115"/>
        <v>530.69000000000005</v>
      </c>
      <c r="S700" t="str">
        <f t="shared" si="121"/>
        <v>technology</v>
      </c>
      <c r="T700" t="str">
        <f t="shared" si="116"/>
        <v>wearables</v>
      </c>
      <c r="U700" t="str">
        <f t="shared" si="122"/>
        <v>Greater than 50000</v>
      </c>
      <c r="V700">
        <f t="shared" si="117"/>
        <v>0</v>
      </c>
      <c r="W700">
        <f t="shared" si="118"/>
        <v>1</v>
      </c>
      <c r="X700">
        <f t="shared" si="119"/>
        <v>0</v>
      </c>
      <c r="Y700">
        <f t="shared" si="120"/>
        <v>1</v>
      </c>
    </row>
    <row r="701" spans="1:25" ht="15" customHeight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0">
        <f t="shared" si="112"/>
        <v>41563.485509259262</v>
      </c>
      <c r="J701" s="11">
        <f t="shared" si="113"/>
        <v>41563.485509259262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5">
        <f t="shared" si="114"/>
        <v>0.824221076923077</v>
      </c>
      <c r="R701">
        <f t="shared" si="115"/>
        <v>120.39</v>
      </c>
      <c r="S701" t="str">
        <f t="shared" si="121"/>
        <v>technology</v>
      </c>
      <c r="T701" t="str">
        <f t="shared" si="116"/>
        <v>wearables</v>
      </c>
      <c r="U701" t="str">
        <f t="shared" si="122"/>
        <v>Greater than 50000</v>
      </c>
      <c r="V701">
        <f t="shared" si="117"/>
        <v>0</v>
      </c>
      <c r="W701">
        <f t="shared" si="118"/>
        <v>1</v>
      </c>
      <c r="X701">
        <f t="shared" si="119"/>
        <v>0</v>
      </c>
      <c r="Y701">
        <f t="shared" si="120"/>
        <v>1</v>
      </c>
    </row>
    <row r="702" spans="1:25" ht="15" customHeight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0">
        <f t="shared" si="112"/>
        <v>42715.688437500001</v>
      </c>
      <c r="J702" s="11">
        <f t="shared" si="113"/>
        <v>42715.688437500001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5">
        <f t="shared" si="114"/>
        <v>2.6866666666666667E-2</v>
      </c>
      <c r="R702">
        <f t="shared" si="115"/>
        <v>13</v>
      </c>
      <c r="S702" t="str">
        <f t="shared" si="121"/>
        <v>technology</v>
      </c>
      <c r="T702" t="str">
        <f t="shared" si="116"/>
        <v>wearables</v>
      </c>
      <c r="U702" t="str">
        <f t="shared" si="122"/>
        <v>15000 to 19999</v>
      </c>
      <c r="V702">
        <f t="shared" si="117"/>
        <v>0</v>
      </c>
      <c r="W702">
        <f t="shared" si="118"/>
        <v>1</v>
      </c>
      <c r="X702">
        <f t="shared" si="119"/>
        <v>0</v>
      </c>
      <c r="Y702">
        <f t="shared" si="120"/>
        <v>1</v>
      </c>
    </row>
    <row r="703" spans="1:25" ht="15" customHeight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0">
        <f t="shared" si="112"/>
        <v>41813.662962962961</v>
      </c>
      <c r="J703" s="11">
        <f t="shared" si="113"/>
        <v>41813.662962962961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5">
        <f t="shared" si="114"/>
        <v>0.26600000000000001</v>
      </c>
      <c r="R703">
        <f t="shared" si="115"/>
        <v>291.33</v>
      </c>
      <c r="S703" t="str">
        <f t="shared" si="121"/>
        <v>technology</v>
      </c>
      <c r="T703" t="str">
        <f t="shared" si="116"/>
        <v>wearables</v>
      </c>
      <c r="U703" t="str">
        <f t="shared" si="122"/>
        <v>20000 to 24999</v>
      </c>
      <c r="V703">
        <f t="shared" si="117"/>
        <v>0</v>
      </c>
      <c r="W703">
        <f t="shared" si="118"/>
        <v>1</v>
      </c>
      <c r="X703">
        <f t="shared" si="119"/>
        <v>0</v>
      </c>
      <c r="Y703">
        <f t="shared" si="120"/>
        <v>1</v>
      </c>
    </row>
    <row r="704" spans="1:25" ht="15" customHeight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0">
        <f t="shared" si="112"/>
        <v>42668.726701388892</v>
      </c>
      <c r="J704" s="11">
        <f t="shared" si="113"/>
        <v>42668.726701388892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5">
        <f t="shared" si="114"/>
        <v>0.30813400000000002</v>
      </c>
      <c r="R704">
        <f t="shared" si="115"/>
        <v>124.92</v>
      </c>
      <c r="S704" t="str">
        <f t="shared" si="121"/>
        <v>technology</v>
      </c>
      <c r="T704" t="str">
        <f t="shared" si="116"/>
        <v>wearables</v>
      </c>
      <c r="U704" t="str">
        <f t="shared" si="122"/>
        <v>15000 to 19999</v>
      </c>
      <c r="V704">
        <f t="shared" si="117"/>
        <v>0</v>
      </c>
      <c r="W704">
        <f t="shared" si="118"/>
        <v>1</v>
      </c>
      <c r="X704">
        <f t="shared" si="119"/>
        <v>0</v>
      </c>
      <c r="Y704">
        <f t="shared" si="120"/>
        <v>1</v>
      </c>
    </row>
    <row r="705" spans="1:25" ht="15" customHeight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0">
        <f t="shared" si="112"/>
        <v>42711.950798611113</v>
      </c>
      <c r="J705" s="11">
        <f t="shared" si="113"/>
        <v>42711.950798611113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5">
        <f t="shared" si="114"/>
        <v>5.5800000000000002E-2</v>
      </c>
      <c r="R705">
        <f t="shared" si="115"/>
        <v>119.57</v>
      </c>
      <c r="S705" t="str">
        <f t="shared" si="121"/>
        <v>technology</v>
      </c>
      <c r="T705" t="str">
        <f t="shared" si="116"/>
        <v>wearables</v>
      </c>
      <c r="U705" t="str">
        <f t="shared" si="122"/>
        <v>15000 to 19999</v>
      </c>
      <c r="V705">
        <f t="shared" si="117"/>
        <v>0</v>
      </c>
      <c r="W705">
        <f t="shared" si="118"/>
        <v>1</v>
      </c>
      <c r="X705">
        <f t="shared" si="119"/>
        <v>0</v>
      </c>
      <c r="Y705">
        <f t="shared" si="120"/>
        <v>1</v>
      </c>
    </row>
    <row r="706" spans="1:25" ht="15" customHeight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0">
        <f t="shared" si="112"/>
        <v>42726.192916666667</v>
      </c>
      <c r="J706" s="11">
        <f t="shared" si="113"/>
        <v>42726.192916666667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5">
        <f t="shared" si="114"/>
        <v>8.7454545454545458E-3</v>
      </c>
      <c r="R706">
        <f t="shared" si="115"/>
        <v>120.25</v>
      </c>
      <c r="S706" t="str">
        <f t="shared" si="121"/>
        <v>technology</v>
      </c>
      <c r="T706" t="str">
        <f t="shared" si="116"/>
        <v>wearables</v>
      </c>
      <c r="U706" t="str">
        <f t="shared" si="122"/>
        <v>Greater than 50000</v>
      </c>
      <c r="V706">
        <f t="shared" si="117"/>
        <v>0</v>
      </c>
      <c r="W706">
        <f t="shared" si="118"/>
        <v>1</v>
      </c>
      <c r="X706">
        <f t="shared" si="119"/>
        <v>0</v>
      </c>
      <c r="Y706">
        <f t="shared" si="120"/>
        <v>1</v>
      </c>
    </row>
    <row r="707" spans="1:25" ht="15" customHeight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0">
        <f t="shared" ref="I707:I770" si="123">(((L707/60)/60)/24)+DATE(1970,1,1)</f>
        <v>42726.491643518515</v>
      </c>
      <c r="J707" s="11">
        <f t="shared" ref="J707:J770" si="124">(((L707/60)/60)/24)+DATE(1970,1,1)</f>
        <v>42726.491643518515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125">E707/D707</f>
        <v>9.7699999999999992E-3</v>
      </c>
      <c r="R707">
        <f t="shared" ref="R707:R770" si="126">ROUND(E707/N707,2)</f>
        <v>195.4</v>
      </c>
      <c r="S707" t="str">
        <f t="shared" si="121"/>
        <v>technology</v>
      </c>
      <c r="T707" t="str">
        <f t="shared" ref="T707:T770" si="127">MID(P707,FIND("/",P707,1)+1,LEN(P707))</f>
        <v>wearables</v>
      </c>
      <c r="U707" t="str">
        <f t="shared" si="122"/>
        <v>Greater than 50000</v>
      </c>
      <c r="V707">
        <f t="shared" ref="V707:V770" si="128">COUNTIF(F707,"successful")</f>
        <v>0</v>
      </c>
      <c r="W707">
        <f t="shared" ref="W707:W770" si="129">COUNTIF(F707,"Failed")</f>
        <v>1</v>
      </c>
      <c r="X707">
        <f t="shared" ref="X707:X770" si="130">COUNTIF(F707,"Canceled")</f>
        <v>0</v>
      </c>
      <c r="Y707">
        <f t="shared" ref="Y707:Y770" si="131">COUNTIF(F707,"Successful")+ COUNTIF(F707,"Failed") + COUNTIF(F707,"Canceled")</f>
        <v>1</v>
      </c>
    </row>
    <row r="708" spans="1:25" ht="15" customHeight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0">
        <f t="shared" si="123"/>
        <v>42676.995173611111</v>
      </c>
      <c r="J708" s="11">
        <f t="shared" si="124"/>
        <v>42676.995173611111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5">
        <f t="shared" si="125"/>
        <v>0</v>
      </c>
      <c r="R708" t="e">
        <f t="shared" si="126"/>
        <v>#DIV/0!</v>
      </c>
      <c r="S708" t="str">
        <f t="shared" ref="S708:S771" si="132">LEFT(P708,FIND("/",P708,1)-1)</f>
        <v>technology</v>
      </c>
      <c r="T708" t="str">
        <f t="shared" si="127"/>
        <v>wearables</v>
      </c>
      <c r="U708" t="str">
        <f t="shared" ref="U708:U771" si="133">IF(D708&lt;1000,"Less than 1000",
IF(D708&lt;5000,"1000 to 4999",
IF(D708 &lt; 10000,"5000 to 9999",
IF(D708&lt;15000,"10000 to 14999",
IF(D708&lt;20000,"15000 to 19999",
IF(D708&lt;25000,"20000 to 24999",
IF(D708&lt;30000,"25000 to 29999",
IF(D708&lt;35000,"30000 to 34999",
IF(D708&lt;40000,"35000 to 39999",
IF(D708&lt;45000,"40000 to 44999",IF(D708&lt;50000,"45000 to 49999","Greater than 50000")))))))))))</f>
        <v>Greater than 50000</v>
      </c>
      <c r="V708">
        <f t="shared" si="128"/>
        <v>0</v>
      </c>
      <c r="W708">
        <f t="shared" si="129"/>
        <v>1</v>
      </c>
      <c r="X708">
        <f t="shared" si="130"/>
        <v>0</v>
      </c>
      <c r="Y708">
        <f t="shared" si="131"/>
        <v>1</v>
      </c>
    </row>
    <row r="709" spans="1:25" ht="15" customHeight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0">
        <f t="shared" si="123"/>
        <v>42696.663506944446</v>
      </c>
      <c r="J709" s="11">
        <f t="shared" si="124"/>
        <v>42696.663506944446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5">
        <f t="shared" si="125"/>
        <v>0.78927352941176465</v>
      </c>
      <c r="R709">
        <f t="shared" si="126"/>
        <v>117.7</v>
      </c>
      <c r="S709" t="str">
        <f t="shared" si="132"/>
        <v>technology</v>
      </c>
      <c r="T709" t="str">
        <f t="shared" si="127"/>
        <v>wearables</v>
      </c>
      <c r="U709" t="str">
        <f t="shared" si="133"/>
        <v>Greater than 50000</v>
      </c>
      <c r="V709">
        <f t="shared" si="128"/>
        <v>0</v>
      </c>
      <c r="W709">
        <f t="shared" si="129"/>
        <v>1</v>
      </c>
      <c r="X709">
        <f t="shared" si="130"/>
        <v>0</v>
      </c>
      <c r="Y709">
        <f t="shared" si="131"/>
        <v>1</v>
      </c>
    </row>
    <row r="710" spans="1:25" ht="15" customHeight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0">
        <f t="shared" si="123"/>
        <v>41835.581018518518</v>
      </c>
      <c r="J710" s="11">
        <f t="shared" si="124"/>
        <v>41835.581018518518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5">
        <f t="shared" si="125"/>
        <v>0.22092500000000001</v>
      </c>
      <c r="R710">
        <f t="shared" si="126"/>
        <v>23.95</v>
      </c>
      <c r="S710" t="str">
        <f t="shared" si="132"/>
        <v>technology</v>
      </c>
      <c r="T710" t="str">
        <f t="shared" si="127"/>
        <v>wearables</v>
      </c>
      <c r="U710" t="str">
        <f t="shared" si="133"/>
        <v>40000 to 44999</v>
      </c>
      <c r="V710">
        <f t="shared" si="128"/>
        <v>0</v>
      </c>
      <c r="W710">
        <f t="shared" si="129"/>
        <v>1</v>
      </c>
      <c r="X710">
        <f t="shared" si="130"/>
        <v>0</v>
      </c>
      <c r="Y710">
        <f t="shared" si="131"/>
        <v>1</v>
      </c>
    </row>
    <row r="711" spans="1:25" ht="15" customHeight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0">
        <f t="shared" si="123"/>
        <v>41948.041192129633</v>
      </c>
      <c r="J711" s="11">
        <f t="shared" si="124"/>
        <v>41948.041192129633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5">
        <f t="shared" si="125"/>
        <v>4.0666666666666663E-3</v>
      </c>
      <c r="R711">
        <f t="shared" si="126"/>
        <v>30.5</v>
      </c>
      <c r="S711" t="str">
        <f t="shared" si="132"/>
        <v>technology</v>
      </c>
      <c r="T711" t="str">
        <f t="shared" si="127"/>
        <v>wearables</v>
      </c>
      <c r="U711" t="str">
        <f t="shared" si="133"/>
        <v>15000 to 19999</v>
      </c>
      <c r="V711">
        <f t="shared" si="128"/>
        <v>0</v>
      </c>
      <c r="W711">
        <f t="shared" si="129"/>
        <v>1</v>
      </c>
      <c r="X711">
        <f t="shared" si="130"/>
        <v>0</v>
      </c>
      <c r="Y711">
        <f t="shared" si="131"/>
        <v>1</v>
      </c>
    </row>
    <row r="712" spans="1:25" ht="15" customHeight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0">
        <f t="shared" si="123"/>
        <v>41837.984976851854</v>
      </c>
      <c r="J712" s="11">
        <f t="shared" si="124"/>
        <v>41837.984976851854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5">
        <f t="shared" si="125"/>
        <v>0</v>
      </c>
      <c r="R712" t="e">
        <f t="shared" si="126"/>
        <v>#DIV/0!</v>
      </c>
      <c r="S712" t="str">
        <f t="shared" si="132"/>
        <v>technology</v>
      </c>
      <c r="T712" t="str">
        <f t="shared" si="127"/>
        <v>wearables</v>
      </c>
      <c r="U712" t="str">
        <f t="shared" si="133"/>
        <v>1000 to 4999</v>
      </c>
      <c r="V712">
        <f t="shared" si="128"/>
        <v>0</v>
      </c>
      <c r="W712">
        <f t="shared" si="129"/>
        <v>1</v>
      </c>
      <c r="X712">
        <f t="shared" si="130"/>
        <v>0</v>
      </c>
      <c r="Y712">
        <f t="shared" si="131"/>
        <v>1</v>
      </c>
    </row>
    <row r="713" spans="1:25" ht="15" customHeight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0">
        <f t="shared" si="123"/>
        <v>42678.459120370375</v>
      </c>
      <c r="J713" s="11">
        <f t="shared" si="124"/>
        <v>42678.459120370375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5">
        <f t="shared" si="125"/>
        <v>0.33790999999999999</v>
      </c>
      <c r="R713">
        <f t="shared" si="126"/>
        <v>99.97</v>
      </c>
      <c r="S713" t="str">
        <f t="shared" si="132"/>
        <v>technology</v>
      </c>
      <c r="T713" t="str">
        <f t="shared" si="127"/>
        <v>wearables</v>
      </c>
      <c r="U713" t="str">
        <f t="shared" si="133"/>
        <v>Greater than 50000</v>
      </c>
      <c r="V713">
        <f t="shared" si="128"/>
        <v>0</v>
      </c>
      <c r="W713">
        <f t="shared" si="129"/>
        <v>1</v>
      </c>
      <c r="X713">
        <f t="shared" si="130"/>
        <v>0</v>
      </c>
      <c r="Y713">
        <f t="shared" si="131"/>
        <v>1</v>
      </c>
    </row>
    <row r="714" spans="1:25" ht="15" customHeight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0">
        <f t="shared" si="123"/>
        <v>42384.680925925932</v>
      </c>
      <c r="J714" s="11">
        <f t="shared" si="124"/>
        <v>42384.680925925932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5">
        <f t="shared" si="125"/>
        <v>2.1649484536082476E-3</v>
      </c>
      <c r="R714">
        <f t="shared" si="126"/>
        <v>26.25</v>
      </c>
      <c r="S714" t="str">
        <f t="shared" si="132"/>
        <v>technology</v>
      </c>
      <c r="T714" t="str">
        <f t="shared" si="127"/>
        <v>wearables</v>
      </c>
      <c r="U714" t="str">
        <f t="shared" si="133"/>
        <v>45000 to 49999</v>
      </c>
      <c r="V714">
        <f t="shared" si="128"/>
        <v>0</v>
      </c>
      <c r="W714">
        <f t="shared" si="129"/>
        <v>1</v>
      </c>
      <c r="X714">
        <f t="shared" si="130"/>
        <v>0</v>
      </c>
      <c r="Y714">
        <f t="shared" si="131"/>
        <v>1</v>
      </c>
    </row>
    <row r="715" spans="1:25" ht="15" customHeight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0">
        <f t="shared" si="123"/>
        <v>42496.529305555552</v>
      </c>
      <c r="J715" s="11">
        <f t="shared" si="124"/>
        <v>42496.529305555552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5">
        <f t="shared" si="125"/>
        <v>7.9600000000000001E-3</v>
      </c>
      <c r="R715">
        <f t="shared" si="126"/>
        <v>199</v>
      </c>
      <c r="S715" t="str">
        <f t="shared" si="132"/>
        <v>technology</v>
      </c>
      <c r="T715" t="str">
        <f t="shared" si="127"/>
        <v>wearables</v>
      </c>
      <c r="U715" t="str">
        <f t="shared" si="133"/>
        <v>25000 to 29999</v>
      </c>
      <c r="V715">
        <f t="shared" si="128"/>
        <v>0</v>
      </c>
      <c r="W715">
        <f t="shared" si="129"/>
        <v>1</v>
      </c>
      <c r="X715">
        <f t="shared" si="130"/>
        <v>0</v>
      </c>
      <c r="Y715">
        <f t="shared" si="131"/>
        <v>1</v>
      </c>
    </row>
    <row r="716" spans="1:25" ht="15" customHeight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0">
        <f t="shared" si="123"/>
        <v>42734.787986111114</v>
      </c>
      <c r="J716" s="11">
        <f t="shared" si="124"/>
        <v>42734.787986111114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5">
        <f t="shared" si="125"/>
        <v>0.14993333333333334</v>
      </c>
      <c r="R716">
        <f t="shared" si="126"/>
        <v>80.319999999999993</v>
      </c>
      <c r="S716" t="str">
        <f t="shared" si="132"/>
        <v>technology</v>
      </c>
      <c r="T716" t="str">
        <f t="shared" si="127"/>
        <v>wearables</v>
      </c>
      <c r="U716" t="str">
        <f t="shared" si="133"/>
        <v>15000 to 19999</v>
      </c>
      <c r="V716">
        <f t="shared" si="128"/>
        <v>0</v>
      </c>
      <c r="W716">
        <f t="shared" si="129"/>
        <v>1</v>
      </c>
      <c r="X716">
        <f t="shared" si="130"/>
        <v>0</v>
      </c>
      <c r="Y716">
        <f t="shared" si="131"/>
        <v>1</v>
      </c>
    </row>
    <row r="717" spans="1:25" ht="15" customHeight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0">
        <f t="shared" si="123"/>
        <v>42273.090740740736</v>
      </c>
      <c r="J717" s="11">
        <f t="shared" si="124"/>
        <v>42273.090740740736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5">
        <f t="shared" si="125"/>
        <v>5.0509090909090906E-2</v>
      </c>
      <c r="R717">
        <f t="shared" si="126"/>
        <v>115.75</v>
      </c>
      <c r="S717" t="str">
        <f t="shared" si="132"/>
        <v>technology</v>
      </c>
      <c r="T717" t="str">
        <f t="shared" si="127"/>
        <v>wearables</v>
      </c>
      <c r="U717" t="str">
        <f t="shared" si="133"/>
        <v>25000 to 29999</v>
      </c>
      <c r="V717">
        <f t="shared" si="128"/>
        <v>0</v>
      </c>
      <c r="W717">
        <f t="shared" si="129"/>
        <v>1</v>
      </c>
      <c r="X717">
        <f t="shared" si="130"/>
        <v>0</v>
      </c>
      <c r="Y717">
        <f t="shared" si="131"/>
        <v>1</v>
      </c>
    </row>
    <row r="718" spans="1:25" ht="15" customHeight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0">
        <f t="shared" si="123"/>
        <v>41940.658645833333</v>
      </c>
      <c r="J718" s="11">
        <f t="shared" si="124"/>
        <v>41940.658645833333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5">
        <f t="shared" si="125"/>
        <v>0.10214285714285715</v>
      </c>
      <c r="R718">
        <f t="shared" si="126"/>
        <v>44.69</v>
      </c>
      <c r="S718" t="str">
        <f t="shared" si="132"/>
        <v>technology</v>
      </c>
      <c r="T718" t="str">
        <f t="shared" si="127"/>
        <v>wearables</v>
      </c>
      <c r="U718" t="str">
        <f t="shared" si="133"/>
        <v>5000 to 9999</v>
      </c>
      <c r="V718">
        <f t="shared" si="128"/>
        <v>0</v>
      </c>
      <c r="W718">
        <f t="shared" si="129"/>
        <v>1</v>
      </c>
      <c r="X718">
        <f t="shared" si="130"/>
        <v>0</v>
      </c>
      <c r="Y718">
        <f t="shared" si="131"/>
        <v>1</v>
      </c>
    </row>
    <row r="719" spans="1:25" ht="15" customHeight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0">
        <f t="shared" si="123"/>
        <v>41857.854189814818</v>
      </c>
      <c r="J719" s="11">
        <f t="shared" si="124"/>
        <v>41857.854189814818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5">
        <f t="shared" si="125"/>
        <v>3.0500000000000002E-3</v>
      </c>
      <c r="R719">
        <f t="shared" si="126"/>
        <v>76.25</v>
      </c>
      <c r="S719" t="str">
        <f t="shared" si="132"/>
        <v>technology</v>
      </c>
      <c r="T719" t="str">
        <f t="shared" si="127"/>
        <v>wearables</v>
      </c>
      <c r="U719" t="str">
        <f t="shared" si="133"/>
        <v>Greater than 50000</v>
      </c>
      <c r="V719">
        <f t="shared" si="128"/>
        <v>0</v>
      </c>
      <c r="W719">
        <f t="shared" si="129"/>
        <v>1</v>
      </c>
      <c r="X719">
        <f t="shared" si="130"/>
        <v>0</v>
      </c>
      <c r="Y719">
        <f t="shared" si="131"/>
        <v>1</v>
      </c>
    </row>
    <row r="720" spans="1:25" ht="15" customHeight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0">
        <f t="shared" si="123"/>
        <v>42752.845451388886</v>
      </c>
      <c r="J720" s="11">
        <f t="shared" si="124"/>
        <v>42752.845451388886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5">
        <f t="shared" si="125"/>
        <v>7.4999999999999997E-3</v>
      </c>
      <c r="R720">
        <f t="shared" si="126"/>
        <v>22.5</v>
      </c>
      <c r="S720" t="str">
        <f t="shared" si="132"/>
        <v>technology</v>
      </c>
      <c r="T720" t="str">
        <f t="shared" si="127"/>
        <v>wearables</v>
      </c>
      <c r="U720" t="str">
        <f t="shared" si="133"/>
        <v>10000 to 14999</v>
      </c>
      <c r="V720">
        <f t="shared" si="128"/>
        <v>0</v>
      </c>
      <c r="W720">
        <f t="shared" si="129"/>
        <v>1</v>
      </c>
      <c r="X720">
        <f t="shared" si="130"/>
        <v>0</v>
      </c>
      <c r="Y720">
        <f t="shared" si="131"/>
        <v>1</v>
      </c>
    </row>
    <row r="721" spans="1:25" ht="15" customHeight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0">
        <f t="shared" si="123"/>
        <v>42409.040231481486</v>
      </c>
      <c r="J721" s="11">
        <f t="shared" si="124"/>
        <v>42409.040231481486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5">
        <f t="shared" si="125"/>
        <v>1.2933333333333333E-2</v>
      </c>
      <c r="R721">
        <f t="shared" si="126"/>
        <v>19.399999999999999</v>
      </c>
      <c r="S721" t="str">
        <f t="shared" si="132"/>
        <v>technology</v>
      </c>
      <c r="T721" t="str">
        <f t="shared" si="127"/>
        <v>wearables</v>
      </c>
      <c r="U721" t="str">
        <f t="shared" si="133"/>
        <v>15000 to 19999</v>
      </c>
      <c r="V721">
        <f t="shared" si="128"/>
        <v>0</v>
      </c>
      <c r="W721">
        <f t="shared" si="129"/>
        <v>1</v>
      </c>
      <c r="X721">
        <f t="shared" si="130"/>
        <v>0</v>
      </c>
      <c r="Y721">
        <f t="shared" si="131"/>
        <v>1</v>
      </c>
    </row>
    <row r="722" spans="1:25" ht="15" customHeight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0">
        <f t="shared" si="123"/>
        <v>40909.649201388893</v>
      </c>
      <c r="J722" s="11">
        <f t="shared" si="124"/>
        <v>40909.649201388893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5">
        <f t="shared" si="125"/>
        <v>1.4394736842105262</v>
      </c>
      <c r="R722">
        <f t="shared" si="126"/>
        <v>66.709999999999994</v>
      </c>
      <c r="S722" t="str">
        <f t="shared" si="132"/>
        <v>publishing</v>
      </c>
      <c r="T722" t="str">
        <f t="shared" si="127"/>
        <v>nonfiction</v>
      </c>
      <c r="U722" t="str">
        <f t="shared" si="133"/>
        <v>1000 to 4999</v>
      </c>
      <c r="V722">
        <f t="shared" si="128"/>
        <v>1</v>
      </c>
      <c r="W722">
        <f t="shared" si="129"/>
        <v>0</v>
      </c>
      <c r="X722">
        <f t="shared" si="130"/>
        <v>0</v>
      </c>
      <c r="Y722">
        <f t="shared" si="131"/>
        <v>1</v>
      </c>
    </row>
    <row r="723" spans="1:25" ht="15" customHeight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0">
        <f t="shared" si="123"/>
        <v>41807.571840277778</v>
      </c>
      <c r="J723" s="11">
        <f t="shared" si="124"/>
        <v>41807.571840277778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5">
        <f t="shared" si="125"/>
        <v>1.2210975609756098</v>
      </c>
      <c r="R723">
        <f t="shared" si="126"/>
        <v>84.14</v>
      </c>
      <c r="S723" t="str">
        <f t="shared" si="132"/>
        <v>publishing</v>
      </c>
      <c r="T723" t="str">
        <f t="shared" si="127"/>
        <v>nonfiction</v>
      </c>
      <c r="U723" t="str">
        <f t="shared" si="133"/>
        <v>5000 to 9999</v>
      </c>
      <c r="V723">
        <f t="shared" si="128"/>
        <v>1</v>
      </c>
      <c r="W723">
        <f t="shared" si="129"/>
        <v>0</v>
      </c>
      <c r="X723">
        <f t="shared" si="130"/>
        <v>0</v>
      </c>
      <c r="Y723">
        <f t="shared" si="131"/>
        <v>1</v>
      </c>
    </row>
    <row r="724" spans="1:25" ht="15" customHeight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0">
        <f t="shared" si="123"/>
        <v>40977.805300925924</v>
      </c>
      <c r="J724" s="11">
        <f t="shared" si="124"/>
        <v>40977.805300925924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5">
        <f t="shared" si="125"/>
        <v>1.3202400000000001</v>
      </c>
      <c r="R724">
        <f t="shared" si="126"/>
        <v>215.73</v>
      </c>
      <c r="S724" t="str">
        <f t="shared" si="132"/>
        <v>publishing</v>
      </c>
      <c r="T724" t="str">
        <f t="shared" si="127"/>
        <v>nonfiction</v>
      </c>
      <c r="U724" t="str">
        <f t="shared" si="133"/>
        <v>25000 to 29999</v>
      </c>
      <c r="V724">
        <f t="shared" si="128"/>
        <v>1</v>
      </c>
      <c r="W724">
        <f t="shared" si="129"/>
        <v>0</v>
      </c>
      <c r="X724">
        <f t="shared" si="130"/>
        <v>0</v>
      </c>
      <c r="Y724">
        <f t="shared" si="131"/>
        <v>1</v>
      </c>
    </row>
    <row r="725" spans="1:25" ht="15" customHeight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0">
        <f t="shared" si="123"/>
        <v>42184.816539351858</v>
      </c>
      <c r="J725" s="11">
        <f t="shared" si="124"/>
        <v>42184.816539351858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5">
        <f t="shared" si="125"/>
        <v>1.0938000000000001</v>
      </c>
      <c r="R725">
        <f t="shared" si="126"/>
        <v>54.69</v>
      </c>
      <c r="S725" t="str">
        <f t="shared" si="132"/>
        <v>publishing</v>
      </c>
      <c r="T725" t="str">
        <f t="shared" si="127"/>
        <v>nonfiction</v>
      </c>
      <c r="U725" t="str">
        <f t="shared" si="133"/>
        <v>5000 to 9999</v>
      </c>
      <c r="V725">
        <f t="shared" si="128"/>
        <v>1</v>
      </c>
      <c r="W725">
        <f t="shared" si="129"/>
        <v>0</v>
      </c>
      <c r="X725">
        <f t="shared" si="130"/>
        <v>0</v>
      </c>
      <c r="Y725">
        <f t="shared" si="131"/>
        <v>1</v>
      </c>
    </row>
    <row r="726" spans="1:25" ht="15" customHeight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0">
        <f t="shared" si="123"/>
        <v>40694.638460648144</v>
      </c>
      <c r="J726" s="11">
        <f t="shared" si="124"/>
        <v>40694.638460648144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5">
        <f t="shared" si="125"/>
        <v>1.0547157142857144</v>
      </c>
      <c r="R726">
        <f t="shared" si="126"/>
        <v>51.63</v>
      </c>
      <c r="S726" t="str">
        <f t="shared" si="132"/>
        <v>publishing</v>
      </c>
      <c r="T726" t="str">
        <f t="shared" si="127"/>
        <v>nonfiction</v>
      </c>
      <c r="U726" t="str">
        <f t="shared" si="133"/>
        <v>5000 to 9999</v>
      </c>
      <c r="V726">
        <f t="shared" si="128"/>
        <v>1</v>
      </c>
      <c r="W726">
        <f t="shared" si="129"/>
        <v>0</v>
      </c>
      <c r="X726">
        <f t="shared" si="130"/>
        <v>0</v>
      </c>
      <c r="Y726">
        <f t="shared" si="131"/>
        <v>1</v>
      </c>
    </row>
    <row r="727" spans="1:25" ht="15" customHeight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0">
        <f t="shared" si="123"/>
        <v>42321.626296296294</v>
      </c>
      <c r="J727" s="11">
        <f t="shared" si="124"/>
        <v>42321.626296296294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5">
        <f t="shared" si="125"/>
        <v>1.0035000000000001</v>
      </c>
      <c r="R727">
        <f t="shared" si="126"/>
        <v>143.36000000000001</v>
      </c>
      <c r="S727" t="str">
        <f t="shared" si="132"/>
        <v>publishing</v>
      </c>
      <c r="T727" t="str">
        <f t="shared" si="127"/>
        <v>nonfiction</v>
      </c>
      <c r="U727" t="str">
        <f t="shared" si="133"/>
        <v>20000 to 24999</v>
      </c>
      <c r="V727">
        <f t="shared" si="128"/>
        <v>1</v>
      </c>
      <c r="W727">
        <f t="shared" si="129"/>
        <v>0</v>
      </c>
      <c r="X727">
        <f t="shared" si="130"/>
        <v>0</v>
      </c>
      <c r="Y727">
        <f t="shared" si="131"/>
        <v>1</v>
      </c>
    </row>
    <row r="728" spans="1:25" ht="15" customHeight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0">
        <f t="shared" si="123"/>
        <v>41346.042673611111</v>
      </c>
      <c r="J728" s="11">
        <f t="shared" si="124"/>
        <v>41346.042673611111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5">
        <f t="shared" si="125"/>
        <v>1.014</v>
      </c>
      <c r="R728">
        <f t="shared" si="126"/>
        <v>72.430000000000007</v>
      </c>
      <c r="S728" t="str">
        <f t="shared" si="132"/>
        <v>publishing</v>
      </c>
      <c r="T728" t="str">
        <f t="shared" si="127"/>
        <v>nonfiction</v>
      </c>
      <c r="U728" t="str">
        <f t="shared" si="133"/>
        <v>1000 to 4999</v>
      </c>
      <c r="V728">
        <f t="shared" si="128"/>
        <v>1</v>
      </c>
      <c r="W728">
        <f t="shared" si="129"/>
        <v>0</v>
      </c>
      <c r="X728">
        <f t="shared" si="130"/>
        <v>0</v>
      </c>
      <c r="Y728">
        <f t="shared" si="131"/>
        <v>1</v>
      </c>
    </row>
    <row r="729" spans="1:25" ht="15" customHeight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0">
        <f t="shared" si="123"/>
        <v>41247.020243055551</v>
      </c>
      <c r="J729" s="11">
        <f t="shared" si="124"/>
        <v>41247.020243055551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5">
        <f t="shared" si="125"/>
        <v>1.5551428571428572</v>
      </c>
      <c r="R729">
        <f t="shared" si="126"/>
        <v>36.53</v>
      </c>
      <c r="S729" t="str">
        <f t="shared" si="132"/>
        <v>publishing</v>
      </c>
      <c r="T729" t="str">
        <f t="shared" si="127"/>
        <v>nonfiction</v>
      </c>
      <c r="U729" t="str">
        <f t="shared" si="133"/>
        <v>1000 to 4999</v>
      </c>
      <c r="V729">
        <f t="shared" si="128"/>
        <v>1</v>
      </c>
      <c r="W729">
        <f t="shared" si="129"/>
        <v>0</v>
      </c>
      <c r="X729">
        <f t="shared" si="130"/>
        <v>0</v>
      </c>
      <c r="Y729">
        <f t="shared" si="131"/>
        <v>1</v>
      </c>
    </row>
    <row r="730" spans="1:25" ht="15" customHeight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0">
        <f t="shared" si="123"/>
        <v>40731.837465277778</v>
      </c>
      <c r="J730" s="11">
        <f t="shared" si="124"/>
        <v>40731.837465277778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5">
        <f t="shared" si="125"/>
        <v>1.05566</v>
      </c>
      <c r="R730">
        <f t="shared" si="126"/>
        <v>60.9</v>
      </c>
      <c r="S730" t="str">
        <f t="shared" si="132"/>
        <v>publishing</v>
      </c>
      <c r="T730" t="str">
        <f t="shared" si="127"/>
        <v>nonfiction</v>
      </c>
      <c r="U730" t="str">
        <f t="shared" si="133"/>
        <v>5000 to 9999</v>
      </c>
      <c r="V730">
        <f t="shared" si="128"/>
        <v>1</v>
      </c>
      <c r="W730">
        <f t="shared" si="129"/>
        <v>0</v>
      </c>
      <c r="X730">
        <f t="shared" si="130"/>
        <v>0</v>
      </c>
      <c r="Y730">
        <f t="shared" si="131"/>
        <v>1</v>
      </c>
    </row>
    <row r="731" spans="1:25" ht="15" customHeight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0">
        <f t="shared" si="123"/>
        <v>41111.185891203706</v>
      </c>
      <c r="J731" s="11">
        <f t="shared" si="124"/>
        <v>41111.185891203706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5">
        <f t="shared" si="125"/>
        <v>1.3065</v>
      </c>
      <c r="R731">
        <f t="shared" si="126"/>
        <v>43.55</v>
      </c>
      <c r="S731" t="str">
        <f t="shared" si="132"/>
        <v>publishing</v>
      </c>
      <c r="T731" t="str">
        <f t="shared" si="127"/>
        <v>nonfiction</v>
      </c>
      <c r="U731" t="str">
        <f t="shared" si="133"/>
        <v>1000 to 4999</v>
      </c>
      <c r="V731">
        <f t="shared" si="128"/>
        <v>1</v>
      </c>
      <c r="W731">
        <f t="shared" si="129"/>
        <v>0</v>
      </c>
      <c r="X731">
        <f t="shared" si="130"/>
        <v>0</v>
      </c>
      <c r="Y731">
        <f t="shared" si="131"/>
        <v>1</v>
      </c>
    </row>
    <row r="732" spans="1:25" ht="15" customHeight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0">
        <f t="shared" si="123"/>
        <v>40854.745266203703</v>
      </c>
      <c r="J732" s="11">
        <f t="shared" si="124"/>
        <v>40854.745266203703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5">
        <f t="shared" si="125"/>
        <v>1.3219000000000001</v>
      </c>
      <c r="R732">
        <f t="shared" si="126"/>
        <v>99.77</v>
      </c>
      <c r="S732" t="str">
        <f t="shared" si="132"/>
        <v>publishing</v>
      </c>
      <c r="T732" t="str">
        <f t="shared" si="127"/>
        <v>nonfiction</v>
      </c>
      <c r="U732" t="str">
        <f t="shared" si="133"/>
        <v>20000 to 24999</v>
      </c>
      <c r="V732">
        <f t="shared" si="128"/>
        <v>1</v>
      </c>
      <c r="W732">
        <f t="shared" si="129"/>
        <v>0</v>
      </c>
      <c r="X732">
        <f t="shared" si="130"/>
        <v>0</v>
      </c>
      <c r="Y732">
        <f t="shared" si="131"/>
        <v>1</v>
      </c>
    </row>
    <row r="733" spans="1:25" ht="15" customHeight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0">
        <f t="shared" si="123"/>
        <v>40879.795682870368</v>
      </c>
      <c r="J733" s="11">
        <f t="shared" si="124"/>
        <v>40879.795682870368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5">
        <f t="shared" si="125"/>
        <v>1.26</v>
      </c>
      <c r="R733">
        <f t="shared" si="126"/>
        <v>88.73</v>
      </c>
      <c r="S733" t="str">
        <f t="shared" si="132"/>
        <v>publishing</v>
      </c>
      <c r="T733" t="str">
        <f t="shared" si="127"/>
        <v>nonfiction</v>
      </c>
      <c r="U733" t="str">
        <f t="shared" si="133"/>
        <v>5000 to 9999</v>
      </c>
      <c r="V733">
        <f t="shared" si="128"/>
        <v>1</v>
      </c>
      <c r="W733">
        <f t="shared" si="129"/>
        <v>0</v>
      </c>
      <c r="X733">
        <f t="shared" si="130"/>
        <v>0</v>
      </c>
      <c r="Y733">
        <f t="shared" si="131"/>
        <v>1</v>
      </c>
    </row>
    <row r="734" spans="1:25" ht="15" customHeight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0">
        <f t="shared" si="123"/>
        <v>41486.424317129626</v>
      </c>
      <c r="J734" s="11">
        <f t="shared" si="124"/>
        <v>41486.424317129626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5">
        <f t="shared" si="125"/>
        <v>1.6</v>
      </c>
      <c r="R734">
        <f t="shared" si="126"/>
        <v>4.92</v>
      </c>
      <c r="S734" t="str">
        <f t="shared" si="132"/>
        <v>publishing</v>
      </c>
      <c r="T734" t="str">
        <f t="shared" si="127"/>
        <v>nonfiction</v>
      </c>
      <c r="U734" t="str">
        <f t="shared" si="133"/>
        <v>Less than 1000</v>
      </c>
      <c r="V734">
        <f t="shared" si="128"/>
        <v>1</v>
      </c>
      <c r="W734">
        <f t="shared" si="129"/>
        <v>0</v>
      </c>
      <c r="X734">
        <f t="shared" si="130"/>
        <v>0</v>
      </c>
      <c r="Y734">
        <f t="shared" si="131"/>
        <v>1</v>
      </c>
    </row>
    <row r="735" spans="1:25" ht="15" customHeight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0">
        <f t="shared" si="123"/>
        <v>41598.420046296298</v>
      </c>
      <c r="J735" s="11">
        <f t="shared" si="124"/>
        <v>41598.420046296298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5">
        <f t="shared" si="125"/>
        <v>1.2048000000000001</v>
      </c>
      <c r="R735">
        <f t="shared" si="126"/>
        <v>17.82</v>
      </c>
      <c r="S735" t="str">
        <f t="shared" si="132"/>
        <v>publishing</v>
      </c>
      <c r="T735" t="str">
        <f t="shared" si="127"/>
        <v>nonfiction</v>
      </c>
      <c r="U735" t="str">
        <f t="shared" si="133"/>
        <v>1000 to 4999</v>
      </c>
      <c r="V735">
        <f t="shared" si="128"/>
        <v>1</v>
      </c>
      <c r="W735">
        <f t="shared" si="129"/>
        <v>0</v>
      </c>
      <c r="X735">
        <f t="shared" si="130"/>
        <v>0</v>
      </c>
      <c r="Y735">
        <f t="shared" si="131"/>
        <v>1</v>
      </c>
    </row>
    <row r="736" spans="1:25" ht="15" customHeight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0">
        <f t="shared" si="123"/>
        <v>42102.164583333331</v>
      </c>
      <c r="J736" s="11">
        <f t="shared" si="124"/>
        <v>42102.164583333331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5">
        <f t="shared" si="125"/>
        <v>1.2552941176470589</v>
      </c>
      <c r="R736">
        <f t="shared" si="126"/>
        <v>187.19</v>
      </c>
      <c r="S736" t="str">
        <f t="shared" si="132"/>
        <v>publishing</v>
      </c>
      <c r="T736" t="str">
        <f t="shared" si="127"/>
        <v>nonfiction</v>
      </c>
      <c r="U736" t="str">
        <f t="shared" si="133"/>
        <v>5000 to 9999</v>
      </c>
      <c r="V736">
        <f t="shared" si="128"/>
        <v>1</v>
      </c>
      <c r="W736">
        <f t="shared" si="129"/>
        <v>0</v>
      </c>
      <c r="X736">
        <f t="shared" si="130"/>
        <v>0</v>
      </c>
      <c r="Y736">
        <f t="shared" si="131"/>
        <v>1</v>
      </c>
    </row>
    <row r="737" spans="1:25" ht="15" customHeight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0">
        <f t="shared" si="123"/>
        <v>41946.029467592591</v>
      </c>
      <c r="J737" s="11">
        <f t="shared" si="124"/>
        <v>41946.029467592591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5">
        <f t="shared" si="125"/>
        <v>1.1440638297872341</v>
      </c>
      <c r="R737">
        <f t="shared" si="126"/>
        <v>234.81</v>
      </c>
      <c r="S737" t="str">
        <f t="shared" si="132"/>
        <v>publishing</v>
      </c>
      <c r="T737" t="str">
        <f t="shared" si="127"/>
        <v>nonfiction</v>
      </c>
      <c r="U737" t="str">
        <f t="shared" si="133"/>
        <v>45000 to 49999</v>
      </c>
      <c r="V737">
        <f t="shared" si="128"/>
        <v>1</v>
      </c>
      <c r="W737">
        <f t="shared" si="129"/>
        <v>0</v>
      </c>
      <c r="X737">
        <f t="shared" si="130"/>
        <v>0</v>
      </c>
      <c r="Y737">
        <f t="shared" si="131"/>
        <v>1</v>
      </c>
    </row>
    <row r="738" spans="1:25" ht="15" customHeight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0">
        <f t="shared" si="123"/>
        <v>41579.734259259261</v>
      </c>
      <c r="J738" s="11">
        <f t="shared" si="124"/>
        <v>41579.734259259261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5">
        <f t="shared" si="125"/>
        <v>3.151388888888889</v>
      </c>
      <c r="R738">
        <f t="shared" si="126"/>
        <v>105.05</v>
      </c>
      <c r="S738" t="str">
        <f t="shared" si="132"/>
        <v>publishing</v>
      </c>
      <c r="T738" t="str">
        <f t="shared" si="127"/>
        <v>nonfiction</v>
      </c>
      <c r="U738" t="str">
        <f t="shared" si="133"/>
        <v>1000 to 4999</v>
      </c>
      <c r="V738">
        <f t="shared" si="128"/>
        <v>1</v>
      </c>
      <c r="W738">
        <f t="shared" si="129"/>
        <v>0</v>
      </c>
      <c r="X738">
        <f t="shared" si="130"/>
        <v>0</v>
      </c>
      <c r="Y738">
        <f t="shared" si="131"/>
        <v>1</v>
      </c>
    </row>
    <row r="739" spans="1:25" ht="15" customHeight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0">
        <f t="shared" si="123"/>
        <v>41667.275312500002</v>
      </c>
      <c r="J739" s="11">
        <f t="shared" si="124"/>
        <v>41667.275312500002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5">
        <f t="shared" si="125"/>
        <v>1.224</v>
      </c>
      <c r="R739">
        <f t="shared" si="126"/>
        <v>56.67</v>
      </c>
      <c r="S739" t="str">
        <f t="shared" si="132"/>
        <v>publishing</v>
      </c>
      <c r="T739" t="str">
        <f t="shared" si="127"/>
        <v>nonfiction</v>
      </c>
      <c r="U739" t="str">
        <f t="shared" si="133"/>
        <v>5000 to 9999</v>
      </c>
      <c r="V739">
        <f t="shared" si="128"/>
        <v>1</v>
      </c>
      <c r="W739">
        <f t="shared" si="129"/>
        <v>0</v>
      </c>
      <c r="X739">
        <f t="shared" si="130"/>
        <v>0</v>
      </c>
      <c r="Y739">
        <f t="shared" si="131"/>
        <v>1</v>
      </c>
    </row>
    <row r="740" spans="1:25" ht="15" customHeight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0">
        <f t="shared" si="123"/>
        <v>41943.604097222218</v>
      </c>
      <c r="J740" s="11">
        <f t="shared" si="124"/>
        <v>41943.604097222218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5">
        <f t="shared" si="125"/>
        <v>1.0673333333333332</v>
      </c>
      <c r="R740">
        <f t="shared" si="126"/>
        <v>39.049999999999997</v>
      </c>
      <c r="S740" t="str">
        <f t="shared" si="132"/>
        <v>publishing</v>
      </c>
      <c r="T740" t="str">
        <f t="shared" si="127"/>
        <v>nonfiction</v>
      </c>
      <c r="U740" t="str">
        <f t="shared" si="133"/>
        <v>1000 to 4999</v>
      </c>
      <c r="V740">
        <f t="shared" si="128"/>
        <v>1</v>
      </c>
      <c r="W740">
        <f t="shared" si="129"/>
        <v>0</v>
      </c>
      <c r="X740">
        <f t="shared" si="130"/>
        <v>0</v>
      </c>
      <c r="Y740">
        <f t="shared" si="131"/>
        <v>1</v>
      </c>
    </row>
    <row r="741" spans="1:25" ht="15" customHeight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0">
        <f t="shared" si="123"/>
        <v>41829.502650462964</v>
      </c>
      <c r="J741" s="11">
        <f t="shared" si="124"/>
        <v>41829.502650462964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5">
        <f t="shared" si="125"/>
        <v>1.5833333333333333</v>
      </c>
      <c r="R741">
        <f t="shared" si="126"/>
        <v>68.349999999999994</v>
      </c>
      <c r="S741" t="str">
        <f t="shared" si="132"/>
        <v>publishing</v>
      </c>
      <c r="T741" t="str">
        <f t="shared" si="127"/>
        <v>nonfiction</v>
      </c>
      <c r="U741" t="str">
        <f t="shared" si="133"/>
        <v>5000 to 9999</v>
      </c>
      <c r="V741">
        <f t="shared" si="128"/>
        <v>1</v>
      </c>
      <c r="W741">
        <f t="shared" si="129"/>
        <v>0</v>
      </c>
      <c r="X741">
        <f t="shared" si="130"/>
        <v>0</v>
      </c>
      <c r="Y741">
        <f t="shared" si="131"/>
        <v>1</v>
      </c>
    </row>
    <row r="742" spans="1:25" ht="15" customHeight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0">
        <f t="shared" si="123"/>
        <v>42162.146782407406</v>
      </c>
      <c r="J742" s="11">
        <f t="shared" si="124"/>
        <v>42162.146782407406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5">
        <f t="shared" si="125"/>
        <v>1.0740000000000001</v>
      </c>
      <c r="R742">
        <f t="shared" si="126"/>
        <v>169.58</v>
      </c>
      <c r="S742" t="str">
        <f t="shared" si="132"/>
        <v>publishing</v>
      </c>
      <c r="T742" t="str">
        <f t="shared" si="127"/>
        <v>nonfiction</v>
      </c>
      <c r="U742" t="str">
        <f t="shared" si="133"/>
        <v>1000 to 4999</v>
      </c>
      <c r="V742">
        <f t="shared" si="128"/>
        <v>1</v>
      </c>
      <c r="W742">
        <f t="shared" si="129"/>
        <v>0</v>
      </c>
      <c r="X742">
        <f t="shared" si="130"/>
        <v>0</v>
      </c>
      <c r="Y742">
        <f t="shared" si="131"/>
        <v>1</v>
      </c>
    </row>
    <row r="743" spans="1:25" ht="15" customHeight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0">
        <f t="shared" si="123"/>
        <v>41401.648217592592</v>
      </c>
      <c r="J743" s="11">
        <f t="shared" si="124"/>
        <v>41401.648217592592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5">
        <f t="shared" si="125"/>
        <v>1.0226</v>
      </c>
      <c r="R743">
        <f t="shared" si="126"/>
        <v>141.41999999999999</v>
      </c>
      <c r="S743" t="str">
        <f t="shared" si="132"/>
        <v>publishing</v>
      </c>
      <c r="T743" t="str">
        <f t="shared" si="127"/>
        <v>nonfiction</v>
      </c>
      <c r="U743" t="str">
        <f t="shared" si="133"/>
        <v>10000 to 14999</v>
      </c>
      <c r="V743">
        <f t="shared" si="128"/>
        <v>1</v>
      </c>
      <c r="W743">
        <f t="shared" si="129"/>
        <v>0</v>
      </c>
      <c r="X743">
        <f t="shared" si="130"/>
        <v>0</v>
      </c>
      <c r="Y743">
        <f t="shared" si="131"/>
        <v>1</v>
      </c>
    </row>
    <row r="744" spans="1:25" ht="15" customHeight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0">
        <f t="shared" si="123"/>
        <v>41689.917962962965</v>
      </c>
      <c r="J744" s="11">
        <f t="shared" si="124"/>
        <v>41689.917962962965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5">
        <f t="shared" si="125"/>
        <v>1.1071428571428572</v>
      </c>
      <c r="R744">
        <f t="shared" si="126"/>
        <v>67.39</v>
      </c>
      <c r="S744" t="str">
        <f t="shared" si="132"/>
        <v>publishing</v>
      </c>
      <c r="T744" t="str">
        <f t="shared" si="127"/>
        <v>nonfiction</v>
      </c>
      <c r="U744" t="str">
        <f t="shared" si="133"/>
        <v>1000 to 4999</v>
      </c>
      <c r="V744">
        <f t="shared" si="128"/>
        <v>1</v>
      </c>
      <c r="W744">
        <f t="shared" si="129"/>
        <v>0</v>
      </c>
      <c r="X744">
        <f t="shared" si="130"/>
        <v>0</v>
      </c>
      <c r="Y744">
        <f t="shared" si="131"/>
        <v>1</v>
      </c>
    </row>
    <row r="745" spans="1:25" ht="15" customHeight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0">
        <f t="shared" si="123"/>
        <v>40990.709317129629</v>
      </c>
      <c r="J745" s="11">
        <f t="shared" si="124"/>
        <v>40990.709317129629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5">
        <f t="shared" si="125"/>
        <v>1.48</v>
      </c>
      <c r="R745">
        <f t="shared" si="126"/>
        <v>54.27</v>
      </c>
      <c r="S745" t="str">
        <f t="shared" si="132"/>
        <v>publishing</v>
      </c>
      <c r="T745" t="str">
        <f t="shared" si="127"/>
        <v>nonfiction</v>
      </c>
      <c r="U745" t="str">
        <f t="shared" si="133"/>
        <v>Less than 1000</v>
      </c>
      <c r="V745">
        <f t="shared" si="128"/>
        <v>1</v>
      </c>
      <c r="W745">
        <f t="shared" si="129"/>
        <v>0</v>
      </c>
      <c r="X745">
        <f t="shared" si="130"/>
        <v>0</v>
      </c>
      <c r="Y745">
        <f t="shared" si="131"/>
        <v>1</v>
      </c>
    </row>
    <row r="746" spans="1:25" ht="15" customHeight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0">
        <f t="shared" si="123"/>
        <v>41226.95721064815</v>
      </c>
      <c r="J746" s="11">
        <f t="shared" si="124"/>
        <v>41226.95721064815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5">
        <f t="shared" si="125"/>
        <v>1.0232000000000001</v>
      </c>
      <c r="R746">
        <f t="shared" si="126"/>
        <v>82.52</v>
      </c>
      <c r="S746" t="str">
        <f t="shared" si="132"/>
        <v>publishing</v>
      </c>
      <c r="T746" t="str">
        <f t="shared" si="127"/>
        <v>nonfiction</v>
      </c>
      <c r="U746" t="str">
        <f t="shared" si="133"/>
        <v>5000 to 9999</v>
      </c>
      <c r="V746">
        <f t="shared" si="128"/>
        <v>1</v>
      </c>
      <c r="W746">
        <f t="shared" si="129"/>
        <v>0</v>
      </c>
      <c r="X746">
        <f t="shared" si="130"/>
        <v>0</v>
      </c>
      <c r="Y746">
        <f t="shared" si="131"/>
        <v>1</v>
      </c>
    </row>
    <row r="747" spans="1:25" ht="15" customHeight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0">
        <f t="shared" si="123"/>
        <v>41367.572280092594</v>
      </c>
      <c r="J747" s="11">
        <f t="shared" si="124"/>
        <v>41367.572280092594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5">
        <f t="shared" si="125"/>
        <v>1.7909909909909909</v>
      </c>
      <c r="R747">
        <f t="shared" si="126"/>
        <v>53.73</v>
      </c>
      <c r="S747" t="str">
        <f t="shared" si="132"/>
        <v>publishing</v>
      </c>
      <c r="T747" t="str">
        <f t="shared" si="127"/>
        <v>nonfiction</v>
      </c>
      <c r="U747" t="str">
        <f t="shared" si="133"/>
        <v>1000 to 4999</v>
      </c>
      <c r="V747">
        <f t="shared" si="128"/>
        <v>1</v>
      </c>
      <c r="W747">
        <f t="shared" si="129"/>
        <v>0</v>
      </c>
      <c r="X747">
        <f t="shared" si="130"/>
        <v>0</v>
      </c>
      <c r="Y747">
        <f t="shared" si="131"/>
        <v>1</v>
      </c>
    </row>
    <row r="748" spans="1:25" ht="15" customHeight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0">
        <f t="shared" si="123"/>
        <v>41157.042928240742</v>
      </c>
      <c r="J748" s="11">
        <f t="shared" si="124"/>
        <v>41157.042928240742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5">
        <f t="shared" si="125"/>
        <v>1.1108135252761968</v>
      </c>
      <c r="R748">
        <f t="shared" si="126"/>
        <v>34.21</v>
      </c>
      <c r="S748" t="str">
        <f t="shared" si="132"/>
        <v>publishing</v>
      </c>
      <c r="T748" t="str">
        <f t="shared" si="127"/>
        <v>nonfiction</v>
      </c>
      <c r="U748" t="str">
        <f t="shared" si="133"/>
        <v>1000 to 4999</v>
      </c>
      <c r="V748">
        <f t="shared" si="128"/>
        <v>1</v>
      </c>
      <c r="W748">
        <f t="shared" si="129"/>
        <v>0</v>
      </c>
      <c r="X748">
        <f t="shared" si="130"/>
        <v>0</v>
      </c>
      <c r="Y748">
        <f t="shared" si="131"/>
        <v>1</v>
      </c>
    </row>
    <row r="749" spans="1:25" ht="15" customHeight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0">
        <f t="shared" si="123"/>
        <v>41988.548831018517</v>
      </c>
      <c r="J749" s="11">
        <f t="shared" si="124"/>
        <v>41988.548831018517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5">
        <f t="shared" si="125"/>
        <v>1.0004285714285714</v>
      </c>
      <c r="R749">
        <f t="shared" si="126"/>
        <v>127.33</v>
      </c>
      <c r="S749" t="str">
        <f t="shared" si="132"/>
        <v>publishing</v>
      </c>
      <c r="T749" t="str">
        <f t="shared" si="127"/>
        <v>nonfiction</v>
      </c>
      <c r="U749" t="str">
        <f t="shared" si="133"/>
        <v>5000 to 9999</v>
      </c>
      <c r="V749">
        <f t="shared" si="128"/>
        <v>1</v>
      </c>
      <c r="W749">
        <f t="shared" si="129"/>
        <v>0</v>
      </c>
      <c r="X749">
        <f t="shared" si="130"/>
        <v>0</v>
      </c>
      <c r="Y749">
        <f t="shared" si="131"/>
        <v>1</v>
      </c>
    </row>
    <row r="750" spans="1:25" ht="15" customHeight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0">
        <f t="shared" si="123"/>
        <v>41831.846828703703</v>
      </c>
      <c r="J750" s="11">
        <f t="shared" si="124"/>
        <v>41831.846828703703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5">
        <f t="shared" si="125"/>
        <v>1.0024999999999999</v>
      </c>
      <c r="R750">
        <f t="shared" si="126"/>
        <v>45.57</v>
      </c>
      <c r="S750" t="str">
        <f t="shared" si="132"/>
        <v>publishing</v>
      </c>
      <c r="T750" t="str">
        <f t="shared" si="127"/>
        <v>nonfiction</v>
      </c>
      <c r="U750" t="str">
        <f t="shared" si="133"/>
        <v>1000 to 4999</v>
      </c>
      <c r="V750">
        <f t="shared" si="128"/>
        <v>1</v>
      </c>
      <c r="W750">
        <f t="shared" si="129"/>
        <v>0</v>
      </c>
      <c r="X750">
        <f t="shared" si="130"/>
        <v>0</v>
      </c>
      <c r="Y750">
        <f t="shared" si="131"/>
        <v>1</v>
      </c>
    </row>
    <row r="751" spans="1:25" ht="15" customHeight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0">
        <f t="shared" si="123"/>
        <v>42733.94131944445</v>
      </c>
      <c r="J751" s="11">
        <f t="shared" si="124"/>
        <v>42733.94131944445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5">
        <f t="shared" si="125"/>
        <v>1.0556000000000001</v>
      </c>
      <c r="R751">
        <f t="shared" si="126"/>
        <v>95.96</v>
      </c>
      <c r="S751" t="str">
        <f t="shared" si="132"/>
        <v>publishing</v>
      </c>
      <c r="T751" t="str">
        <f t="shared" si="127"/>
        <v>nonfiction</v>
      </c>
      <c r="U751" t="str">
        <f t="shared" si="133"/>
        <v>10000 to 14999</v>
      </c>
      <c r="V751">
        <f t="shared" si="128"/>
        <v>1</v>
      </c>
      <c r="W751">
        <f t="shared" si="129"/>
        <v>0</v>
      </c>
      <c r="X751">
        <f t="shared" si="130"/>
        <v>0</v>
      </c>
      <c r="Y751">
        <f t="shared" si="131"/>
        <v>1</v>
      </c>
    </row>
    <row r="752" spans="1:25" ht="15" customHeight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0">
        <f t="shared" si="123"/>
        <v>41299.878148148149</v>
      </c>
      <c r="J752" s="11">
        <f t="shared" si="124"/>
        <v>41299.878148148149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5">
        <f t="shared" si="125"/>
        <v>1.0258775877587758</v>
      </c>
      <c r="R752">
        <f t="shared" si="126"/>
        <v>77.27</v>
      </c>
      <c r="S752" t="str">
        <f t="shared" si="132"/>
        <v>publishing</v>
      </c>
      <c r="T752" t="str">
        <f t="shared" si="127"/>
        <v>nonfiction</v>
      </c>
      <c r="U752" t="str">
        <f t="shared" si="133"/>
        <v>1000 to 4999</v>
      </c>
      <c r="V752">
        <f t="shared" si="128"/>
        <v>1</v>
      </c>
      <c r="W752">
        <f t="shared" si="129"/>
        <v>0</v>
      </c>
      <c r="X752">
        <f t="shared" si="130"/>
        <v>0</v>
      </c>
      <c r="Y752">
        <f t="shared" si="131"/>
        <v>1</v>
      </c>
    </row>
    <row r="753" spans="1:25" ht="15" customHeight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0">
        <f t="shared" si="123"/>
        <v>40713.630497685182</v>
      </c>
      <c r="J753" s="11">
        <f t="shared" si="124"/>
        <v>40713.630497685182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5">
        <f t="shared" si="125"/>
        <v>1.1850000000000001</v>
      </c>
      <c r="R753">
        <f t="shared" si="126"/>
        <v>57.34</v>
      </c>
      <c r="S753" t="str">
        <f t="shared" si="132"/>
        <v>publishing</v>
      </c>
      <c r="T753" t="str">
        <f t="shared" si="127"/>
        <v>nonfiction</v>
      </c>
      <c r="U753" t="str">
        <f t="shared" si="133"/>
        <v>1000 to 4999</v>
      </c>
      <c r="V753">
        <f t="shared" si="128"/>
        <v>1</v>
      </c>
      <c r="W753">
        <f t="shared" si="129"/>
        <v>0</v>
      </c>
      <c r="X753">
        <f t="shared" si="130"/>
        <v>0</v>
      </c>
      <c r="Y753">
        <f t="shared" si="131"/>
        <v>1</v>
      </c>
    </row>
    <row r="754" spans="1:25" ht="15" customHeight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0">
        <f t="shared" si="123"/>
        <v>42639.421493055561</v>
      </c>
      <c r="J754" s="11">
        <f t="shared" si="124"/>
        <v>42639.421493055561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5">
        <f t="shared" si="125"/>
        <v>1.117</v>
      </c>
      <c r="R754">
        <f t="shared" si="126"/>
        <v>53.19</v>
      </c>
      <c r="S754" t="str">
        <f t="shared" si="132"/>
        <v>publishing</v>
      </c>
      <c r="T754" t="str">
        <f t="shared" si="127"/>
        <v>nonfiction</v>
      </c>
      <c r="U754" t="str">
        <f t="shared" si="133"/>
        <v>5000 to 9999</v>
      </c>
      <c r="V754">
        <f t="shared" si="128"/>
        <v>1</v>
      </c>
      <c r="W754">
        <f t="shared" si="129"/>
        <v>0</v>
      </c>
      <c r="X754">
        <f t="shared" si="130"/>
        <v>0</v>
      </c>
      <c r="Y754">
        <f t="shared" si="131"/>
        <v>1</v>
      </c>
    </row>
    <row r="755" spans="1:25" ht="15" customHeight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0">
        <f t="shared" si="123"/>
        <v>42019.590173611112</v>
      </c>
      <c r="J755" s="11">
        <f t="shared" si="124"/>
        <v>42019.590173611112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5">
        <f t="shared" si="125"/>
        <v>1.28</v>
      </c>
      <c r="R755">
        <f t="shared" si="126"/>
        <v>492.31</v>
      </c>
      <c r="S755" t="str">
        <f t="shared" si="132"/>
        <v>publishing</v>
      </c>
      <c r="T755" t="str">
        <f t="shared" si="127"/>
        <v>nonfiction</v>
      </c>
      <c r="U755" t="str">
        <f t="shared" si="133"/>
        <v>10000 to 14999</v>
      </c>
      <c r="V755">
        <f t="shared" si="128"/>
        <v>1</v>
      </c>
      <c r="W755">
        <f t="shared" si="129"/>
        <v>0</v>
      </c>
      <c r="X755">
        <f t="shared" si="130"/>
        <v>0</v>
      </c>
      <c r="Y755">
        <f t="shared" si="131"/>
        <v>1</v>
      </c>
    </row>
    <row r="756" spans="1:25" ht="15" customHeight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0">
        <f t="shared" si="123"/>
        <v>41249.749085648145</v>
      </c>
      <c r="J756" s="11">
        <f t="shared" si="124"/>
        <v>41249.749085648145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5">
        <f t="shared" si="125"/>
        <v>1.0375000000000001</v>
      </c>
      <c r="R756">
        <f t="shared" si="126"/>
        <v>42.35</v>
      </c>
      <c r="S756" t="str">
        <f t="shared" si="132"/>
        <v>publishing</v>
      </c>
      <c r="T756" t="str">
        <f t="shared" si="127"/>
        <v>nonfiction</v>
      </c>
      <c r="U756" t="str">
        <f t="shared" si="133"/>
        <v>1000 to 4999</v>
      </c>
      <c r="V756">
        <f t="shared" si="128"/>
        <v>1</v>
      </c>
      <c r="W756">
        <f t="shared" si="129"/>
        <v>0</v>
      </c>
      <c r="X756">
        <f t="shared" si="130"/>
        <v>0</v>
      </c>
      <c r="Y756">
        <f t="shared" si="131"/>
        <v>1</v>
      </c>
    </row>
    <row r="757" spans="1:25" ht="15" customHeight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0">
        <f t="shared" si="123"/>
        <v>41383.605057870373</v>
      </c>
      <c r="J757" s="11">
        <f t="shared" si="124"/>
        <v>41383.605057870373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5">
        <f t="shared" si="125"/>
        <v>1.0190760000000001</v>
      </c>
      <c r="R757">
        <f t="shared" si="126"/>
        <v>37.47</v>
      </c>
      <c r="S757" t="str">
        <f t="shared" si="132"/>
        <v>publishing</v>
      </c>
      <c r="T757" t="str">
        <f t="shared" si="127"/>
        <v>nonfiction</v>
      </c>
      <c r="U757" t="str">
        <f t="shared" si="133"/>
        <v>1000 to 4999</v>
      </c>
      <c r="V757">
        <f t="shared" si="128"/>
        <v>1</v>
      </c>
      <c r="W757">
        <f t="shared" si="129"/>
        <v>0</v>
      </c>
      <c r="X757">
        <f t="shared" si="130"/>
        <v>0</v>
      </c>
      <c r="Y757">
        <f t="shared" si="131"/>
        <v>1</v>
      </c>
    </row>
    <row r="758" spans="1:25" ht="15" customHeight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0">
        <f t="shared" si="123"/>
        <v>40590.766886574071</v>
      </c>
      <c r="J758" s="11">
        <f t="shared" si="124"/>
        <v>40590.766886574071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5">
        <f t="shared" si="125"/>
        <v>1.177142857142857</v>
      </c>
      <c r="R758">
        <f t="shared" si="126"/>
        <v>37.450000000000003</v>
      </c>
      <c r="S758" t="str">
        <f t="shared" si="132"/>
        <v>publishing</v>
      </c>
      <c r="T758" t="str">
        <f t="shared" si="127"/>
        <v>nonfiction</v>
      </c>
      <c r="U758" t="str">
        <f t="shared" si="133"/>
        <v>Less than 1000</v>
      </c>
      <c r="V758">
        <f t="shared" si="128"/>
        <v>1</v>
      </c>
      <c r="W758">
        <f t="shared" si="129"/>
        <v>0</v>
      </c>
      <c r="X758">
        <f t="shared" si="130"/>
        <v>0</v>
      </c>
      <c r="Y758">
        <f t="shared" si="131"/>
        <v>1</v>
      </c>
    </row>
    <row r="759" spans="1:25" ht="15" customHeight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0">
        <f t="shared" si="123"/>
        <v>41235.054560185185</v>
      </c>
      <c r="J759" s="11">
        <f t="shared" si="124"/>
        <v>41235.054560185185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5">
        <f t="shared" si="125"/>
        <v>2.38</v>
      </c>
      <c r="R759">
        <f t="shared" si="126"/>
        <v>33.06</v>
      </c>
      <c r="S759" t="str">
        <f t="shared" si="132"/>
        <v>publishing</v>
      </c>
      <c r="T759" t="str">
        <f t="shared" si="127"/>
        <v>nonfiction</v>
      </c>
      <c r="U759" t="str">
        <f t="shared" si="133"/>
        <v>Less than 1000</v>
      </c>
      <c r="V759">
        <f t="shared" si="128"/>
        <v>1</v>
      </c>
      <c r="W759">
        <f t="shared" si="129"/>
        <v>0</v>
      </c>
      <c r="X759">
        <f t="shared" si="130"/>
        <v>0</v>
      </c>
      <c r="Y759">
        <f t="shared" si="131"/>
        <v>1</v>
      </c>
    </row>
    <row r="760" spans="1:25" ht="15" customHeight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0">
        <f t="shared" si="123"/>
        <v>40429.836435185185</v>
      </c>
      <c r="J760" s="11">
        <f t="shared" si="124"/>
        <v>40429.836435185185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5">
        <f t="shared" si="125"/>
        <v>1.02</v>
      </c>
      <c r="R760">
        <f t="shared" si="126"/>
        <v>134.21</v>
      </c>
      <c r="S760" t="str">
        <f t="shared" si="132"/>
        <v>publishing</v>
      </c>
      <c r="T760" t="str">
        <f t="shared" si="127"/>
        <v>nonfiction</v>
      </c>
      <c r="U760" t="str">
        <f t="shared" si="133"/>
        <v>1000 to 4999</v>
      </c>
      <c r="V760">
        <f t="shared" si="128"/>
        <v>1</v>
      </c>
      <c r="W760">
        <f t="shared" si="129"/>
        <v>0</v>
      </c>
      <c r="X760">
        <f t="shared" si="130"/>
        <v>0</v>
      </c>
      <c r="Y760">
        <f t="shared" si="131"/>
        <v>1</v>
      </c>
    </row>
    <row r="761" spans="1:25" ht="15" customHeigh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0">
        <f t="shared" si="123"/>
        <v>41789.330312500002</v>
      </c>
      <c r="J761" s="11">
        <f t="shared" si="124"/>
        <v>41789.330312500002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5">
        <f t="shared" si="125"/>
        <v>1.0192000000000001</v>
      </c>
      <c r="R761">
        <f t="shared" si="126"/>
        <v>51.47</v>
      </c>
      <c r="S761" t="str">
        <f t="shared" si="132"/>
        <v>publishing</v>
      </c>
      <c r="T761" t="str">
        <f t="shared" si="127"/>
        <v>nonfiction</v>
      </c>
      <c r="U761" t="str">
        <f t="shared" si="133"/>
        <v>5000 to 9999</v>
      </c>
      <c r="V761">
        <f t="shared" si="128"/>
        <v>1</v>
      </c>
      <c r="W761">
        <f t="shared" si="129"/>
        <v>0</v>
      </c>
      <c r="X761">
        <f t="shared" si="130"/>
        <v>0</v>
      </c>
      <c r="Y761">
        <f t="shared" si="131"/>
        <v>1</v>
      </c>
    </row>
    <row r="762" spans="1:25" ht="15" customHeight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0">
        <f t="shared" si="123"/>
        <v>42670.764039351852</v>
      </c>
      <c r="J762" s="11">
        <f t="shared" si="124"/>
        <v>42670.764039351852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5">
        <f t="shared" si="125"/>
        <v>0</v>
      </c>
      <c r="R762" t="e">
        <f t="shared" si="126"/>
        <v>#DIV/0!</v>
      </c>
      <c r="S762" t="str">
        <f t="shared" si="132"/>
        <v>publishing</v>
      </c>
      <c r="T762" t="str">
        <f t="shared" si="127"/>
        <v>fiction</v>
      </c>
      <c r="U762" t="str">
        <f t="shared" si="133"/>
        <v>1000 to 4999</v>
      </c>
      <c r="V762">
        <f t="shared" si="128"/>
        <v>0</v>
      </c>
      <c r="W762">
        <f t="shared" si="129"/>
        <v>1</v>
      </c>
      <c r="X762">
        <f t="shared" si="130"/>
        <v>0</v>
      </c>
      <c r="Y762">
        <f t="shared" si="131"/>
        <v>1</v>
      </c>
    </row>
    <row r="763" spans="1:25" ht="15" customHeight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0">
        <f t="shared" si="123"/>
        <v>41642.751458333332</v>
      </c>
      <c r="J763" s="11">
        <f t="shared" si="124"/>
        <v>41642.751458333332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5">
        <f t="shared" si="125"/>
        <v>4.7E-2</v>
      </c>
      <c r="R763">
        <f t="shared" si="126"/>
        <v>39.17</v>
      </c>
      <c r="S763" t="str">
        <f t="shared" si="132"/>
        <v>publishing</v>
      </c>
      <c r="T763" t="str">
        <f t="shared" si="127"/>
        <v>fiction</v>
      </c>
      <c r="U763" t="str">
        <f t="shared" si="133"/>
        <v>5000 to 9999</v>
      </c>
      <c r="V763">
        <f t="shared" si="128"/>
        <v>0</v>
      </c>
      <c r="W763">
        <f t="shared" si="129"/>
        <v>1</v>
      </c>
      <c r="X763">
        <f t="shared" si="130"/>
        <v>0</v>
      </c>
      <c r="Y763">
        <f t="shared" si="131"/>
        <v>1</v>
      </c>
    </row>
    <row r="764" spans="1:25" ht="15" customHeight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0">
        <f t="shared" si="123"/>
        <v>42690.858449074076</v>
      </c>
      <c r="J764" s="11">
        <f t="shared" si="124"/>
        <v>42690.858449074076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5">
        <f t="shared" si="125"/>
        <v>0</v>
      </c>
      <c r="R764" t="e">
        <f t="shared" si="126"/>
        <v>#DIV/0!</v>
      </c>
      <c r="S764" t="str">
        <f t="shared" si="132"/>
        <v>publishing</v>
      </c>
      <c r="T764" t="str">
        <f t="shared" si="127"/>
        <v>fiction</v>
      </c>
      <c r="U764" t="str">
        <f t="shared" si="133"/>
        <v>1000 to 4999</v>
      </c>
      <c r="V764">
        <f t="shared" si="128"/>
        <v>0</v>
      </c>
      <c r="W764">
        <f t="shared" si="129"/>
        <v>1</v>
      </c>
      <c r="X764">
        <f t="shared" si="130"/>
        <v>0</v>
      </c>
      <c r="Y764">
        <f t="shared" si="131"/>
        <v>1</v>
      </c>
    </row>
    <row r="765" spans="1:25" ht="15" customHeight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0">
        <f t="shared" si="123"/>
        <v>41471.446851851848</v>
      </c>
      <c r="J765" s="11">
        <f t="shared" si="124"/>
        <v>41471.446851851848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5">
        <f t="shared" si="125"/>
        <v>1.1655011655011655E-3</v>
      </c>
      <c r="R765">
        <f t="shared" si="126"/>
        <v>5</v>
      </c>
      <c r="S765" t="str">
        <f t="shared" si="132"/>
        <v>publishing</v>
      </c>
      <c r="T765" t="str">
        <f t="shared" si="127"/>
        <v>fiction</v>
      </c>
      <c r="U765" t="str">
        <f t="shared" si="133"/>
        <v>1000 to 4999</v>
      </c>
      <c r="V765">
        <f t="shared" si="128"/>
        <v>0</v>
      </c>
      <c r="W765">
        <f t="shared" si="129"/>
        <v>1</v>
      </c>
      <c r="X765">
        <f t="shared" si="130"/>
        <v>0</v>
      </c>
      <c r="Y765">
        <f t="shared" si="131"/>
        <v>1</v>
      </c>
    </row>
    <row r="766" spans="1:25" ht="15" customHeight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0">
        <f t="shared" si="123"/>
        <v>42227.173159722224</v>
      </c>
      <c r="J766" s="11">
        <f t="shared" si="124"/>
        <v>42227.173159722224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5">
        <f t="shared" si="125"/>
        <v>0</v>
      </c>
      <c r="R766" t="e">
        <f t="shared" si="126"/>
        <v>#DIV/0!</v>
      </c>
      <c r="S766" t="str">
        <f t="shared" si="132"/>
        <v>publishing</v>
      </c>
      <c r="T766" t="str">
        <f t="shared" si="127"/>
        <v>fiction</v>
      </c>
      <c r="U766" t="str">
        <f t="shared" si="133"/>
        <v>5000 to 9999</v>
      </c>
      <c r="V766">
        <f t="shared" si="128"/>
        <v>0</v>
      </c>
      <c r="W766">
        <f t="shared" si="129"/>
        <v>1</v>
      </c>
      <c r="X766">
        <f t="shared" si="130"/>
        <v>0</v>
      </c>
      <c r="Y766">
        <f t="shared" si="131"/>
        <v>1</v>
      </c>
    </row>
    <row r="767" spans="1:25" ht="15" customHeight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0">
        <f t="shared" si="123"/>
        <v>41901.542638888888</v>
      </c>
      <c r="J767" s="11">
        <f t="shared" si="124"/>
        <v>41901.542638888888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5">
        <f t="shared" si="125"/>
        <v>0.36014285714285715</v>
      </c>
      <c r="R767">
        <f t="shared" si="126"/>
        <v>57.3</v>
      </c>
      <c r="S767" t="str">
        <f t="shared" si="132"/>
        <v>publishing</v>
      </c>
      <c r="T767" t="str">
        <f t="shared" si="127"/>
        <v>fiction</v>
      </c>
      <c r="U767" t="str">
        <f t="shared" si="133"/>
        <v>5000 to 9999</v>
      </c>
      <c r="V767">
        <f t="shared" si="128"/>
        <v>0</v>
      </c>
      <c r="W767">
        <f t="shared" si="129"/>
        <v>1</v>
      </c>
      <c r="X767">
        <f t="shared" si="130"/>
        <v>0</v>
      </c>
      <c r="Y767">
        <f t="shared" si="131"/>
        <v>1</v>
      </c>
    </row>
    <row r="768" spans="1:25" ht="15" customHeight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0">
        <f t="shared" si="123"/>
        <v>42021.783368055556</v>
      </c>
      <c r="J768" s="11">
        <f t="shared" si="124"/>
        <v>42021.783368055556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5">
        <f t="shared" si="125"/>
        <v>0</v>
      </c>
      <c r="R768" t="e">
        <f t="shared" si="126"/>
        <v>#DIV/0!</v>
      </c>
      <c r="S768" t="str">
        <f t="shared" si="132"/>
        <v>publishing</v>
      </c>
      <c r="T768" t="str">
        <f t="shared" si="127"/>
        <v>fiction</v>
      </c>
      <c r="U768" t="str">
        <f t="shared" si="133"/>
        <v>1000 to 4999</v>
      </c>
      <c r="V768">
        <f t="shared" si="128"/>
        <v>0</v>
      </c>
      <c r="W768">
        <f t="shared" si="129"/>
        <v>1</v>
      </c>
      <c r="X768">
        <f t="shared" si="130"/>
        <v>0</v>
      </c>
      <c r="Y768">
        <f t="shared" si="131"/>
        <v>1</v>
      </c>
    </row>
    <row r="769" spans="1:25" ht="15" customHeight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0">
        <f t="shared" si="123"/>
        <v>42115.143634259264</v>
      </c>
      <c r="J769" s="11">
        <f t="shared" si="124"/>
        <v>42115.143634259264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5">
        <f t="shared" si="125"/>
        <v>3.5400000000000001E-2</v>
      </c>
      <c r="R769">
        <f t="shared" si="126"/>
        <v>59</v>
      </c>
      <c r="S769" t="str">
        <f t="shared" si="132"/>
        <v>publishing</v>
      </c>
      <c r="T769" t="str">
        <f t="shared" si="127"/>
        <v>fiction</v>
      </c>
      <c r="U769" t="str">
        <f t="shared" si="133"/>
        <v>5000 to 9999</v>
      </c>
      <c r="V769">
        <f t="shared" si="128"/>
        <v>0</v>
      </c>
      <c r="W769">
        <f t="shared" si="129"/>
        <v>1</v>
      </c>
      <c r="X769">
        <f t="shared" si="130"/>
        <v>0</v>
      </c>
      <c r="Y769">
        <f t="shared" si="131"/>
        <v>1</v>
      </c>
    </row>
    <row r="770" spans="1:25" ht="15" customHeight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0">
        <f t="shared" si="123"/>
        <v>41594.207060185188</v>
      </c>
      <c r="J770" s="11">
        <f t="shared" si="124"/>
        <v>41594.207060185188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5">
        <f t="shared" si="125"/>
        <v>0</v>
      </c>
      <c r="R770" t="e">
        <f t="shared" si="126"/>
        <v>#DIV/0!</v>
      </c>
      <c r="S770" t="str">
        <f t="shared" si="132"/>
        <v>publishing</v>
      </c>
      <c r="T770" t="str">
        <f t="shared" si="127"/>
        <v>fiction</v>
      </c>
      <c r="U770" t="str">
        <f t="shared" si="133"/>
        <v>1000 to 4999</v>
      </c>
      <c r="V770">
        <f t="shared" si="128"/>
        <v>0</v>
      </c>
      <c r="W770">
        <f t="shared" si="129"/>
        <v>1</v>
      </c>
      <c r="X770">
        <f t="shared" si="130"/>
        <v>0</v>
      </c>
      <c r="Y770">
        <f t="shared" si="131"/>
        <v>1</v>
      </c>
    </row>
    <row r="771" spans="1:25" ht="15" customHeight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0">
        <f t="shared" ref="I771:I834" si="134">(((L771/60)/60)/24)+DATE(1970,1,1)</f>
        <v>41604.996458333335</v>
      </c>
      <c r="J771" s="11">
        <f t="shared" ref="J771:J834" si="135">(((L771/60)/60)/24)+DATE(1970,1,1)</f>
        <v>41604.996458333335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136">E771/D771</f>
        <v>0.41399999999999998</v>
      </c>
      <c r="R771">
        <f t="shared" ref="R771:R834" si="137">ROUND(E771/N771,2)</f>
        <v>31.85</v>
      </c>
      <c r="S771" t="str">
        <f t="shared" si="132"/>
        <v>publishing</v>
      </c>
      <c r="T771" t="str">
        <f t="shared" ref="T771:T834" si="138">MID(P771,FIND("/",P771,1)+1,LEN(P771))</f>
        <v>fiction</v>
      </c>
      <c r="U771" t="str">
        <f t="shared" si="133"/>
        <v>1000 to 4999</v>
      </c>
      <c r="V771">
        <f t="shared" ref="V771:V834" si="139">COUNTIF(F771,"successful")</f>
        <v>0</v>
      </c>
      <c r="W771">
        <f t="shared" ref="W771:W834" si="140">COUNTIF(F771,"Failed")</f>
        <v>1</v>
      </c>
      <c r="X771">
        <f t="shared" ref="X771:X834" si="141">COUNTIF(F771,"Canceled")</f>
        <v>0</v>
      </c>
      <c r="Y771">
        <f t="shared" ref="Y771:Y834" si="142">COUNTIF(F771,"Successful")+ COUNTIF(F771,"Failed") + COUNTIF(F771,"Canceled")</f>
        <v>1</v>
      </c>
    </row>
    <row r="772" spans="1:25" ht="15" customHeight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0">
        <f t="shared" si="134"/>
        <v>41289.999641203707</v>
      </c>
      <c r="J772" s="11">
        <f t="shared" si="135"/>
        <v>41289.999641203707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5">
        <f t="shared" si="136"/>
        <v>0</v>
      </c>
      <c r="R772" t="e">
        <f t="shared" si="137"/>
        <v>#DIV/0!</v>
      </c>
      <c r="S772" t="str">
        <f t="shared" ref="S772:S835" si="143">LEFT(P772,FIND("/",P772,1)-1)</f>
        <v>publishing</v>
      </c>
      <c r="T772" t="str">
        <f t="shared" si="138"/>
        <v>fiction</v>
      </c>
      <c r="U772" t="str">
        <f t="shared" ref="U772:U835" si="144">IF(D772&lt;1000,"Less than 1000",
IF(D772&lt;5000,"1000 to 4999",
IF(D772 &lt; 10000,"5000 to 9999",
IF(D772&lt;15000,"10000 to 14999",
IF(D772&lt;20000,"15000 to 19999",
IF(D772&lt;25000,"20000 to 24999",
IF(D772&lt;30000,"25000 to 29999",
IF(D772&lt;35000,"30000 to 34999",
IF(D772&lt;40000,"35000 to 39999",
IF(D772&lt;45000,"40000 to 44999",IF(D772&lt;50000,"45000 to 49999","Greater than 50000")))))))))))</f>
        <v>15000 to 19999</v>
      </c>
      <c r="V772">
        <f t="shared" si="139"/>
        <v>0</v>
      </c>
      <c r="W772">
        <f t="shared" si="140"/>
        <v>1</v>
      </c>
      <c r="X772">
        <f t="shared" si="141"/>
        <v>0</v>
      </c>
      <c r="Y772">
        <f t="shared" si="142"/>
        <v>1</v>
      </c>
    </row>
    <row r="773" spans="1:25" ht="15" customHeight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0">
        <f t="shared" si="134"/>
        <v>42349.824097222227</v>
      </c>
      <c r="J773" s="11">
        <f t="shared" si="135"/>
        <v>42349.824097222227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5">
        <f t="shared" si="136"/>
        <v>2.631578947368421E-4</v>
      </c>
      <c r="R773">
        <f t="shared" si="137"/>
        <v>10</v>
      </c>
      <c r="S773" t="str">
        <f t="shared" si="143"/>
        <v>publishing</v>
      </c>
      <c r="T773" t="str">
        <f t="shared" si="138"/>
        <v>fiction</v>
      </c>
      <c r="U773" t="str">
        <f t="shared" si="144"/>
        <v>35000 to 39999</v>
      </c>
      <c r="V773">
        <f t="shared" si="139"/>
        <v>0</v>
      </c>
      <c r="W773">
        <f t="shared" si="140"/>
        <v>1</v>
      </c>
      <c r="X773">
        <f t="shared" si="141"/>
        <v>0</v>
      </c>
      <c r="Y773">
        <f t="shared" si="142"/>
        <v>1</v>
      </c>
    </row>
    <row r="774" spans="1:25" ht="15" customHeight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0">
        <f t="shared" si="134"/>
        <v>40068.056932870371</v>
      </c>
      <c r="J774" s="11">
        <f t="shared" si="135"/>
        <v>40068.056932870371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5">
        <f t="shared" si="136"/>
        <v>3.3333333333333333E-2</v>
      </c>
      <c r="R774">
        <f t="shared" si="137"/>
        <v>50</v>
      </c>
      <c r="S774" t="str">
        <f t="shared" si="143"/>
        <v>publishing</v>
      </c>
      <c r="T774" t="str">
        <f t="shared" si="138"/>
        <v>fiction</v>
      </c>
      <c r="U774" t="str">
        <f t="shared" si="144"/>
        <v>1000 to 4999</v>
      </c>
      <c r="V774">
        <f t="shared" si="139"/>
        <v>0</v>
      </c>
      <c r="W774">
        <f t="shared" si="140"/>
        <v>1</v>
      </c>
      <c r="X774">
        <f t="shared" si="141"/>
        <v>0</v>
      </c>
      <c r="Y774">
        <f t="shared" si="142"/>
        <v>1</v>
      </c>
    </row>
    <row r="775" spans="1:25" ht="15" customHeight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0">
        <f t="shared" si="134"/>
        <v>42100.735937499994</v>
      </c>
      <c r="J775" s="11">
        <f t="shared" si="135"/>
        <v>42100.735937499994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5">
        <f t="shared" si="136"/>
        <v>8.5129023676509714E-3</v>
      </c>
      <c r="R775">
        <f t="shared" si="137"/>
        <v>16</v>
      </c>
      <c r="S775" t="str">
        <f t="shared" si="143"/>
        <v>publishing</v>
      </c>
      <c r="T775" t="str">
        <f t="shared" si="138"/>
        <v>fiction</v>
      </c>
      <c r="U775" t="str">
        <f t="shared" si="144"/>
        <v>1000 to 4999</v>
      </c>
      <c r="V775">
        <f t="shared" si="139"/>
        <v>0</v>
      </c>
      <c r="W775">
        <f t="shared" si="140"/>
        <v>1</v>
      </c>
      <c r="X775">
        <f t="shared" si="141"/>
        <v>0</v>
      </c>
      <c r="Y775">
        <f t="shared" si="142"/>
        <v>1</v>
      </c>
    </row>
    <row r="776" spans="1:25" ht="15" customHeight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0">
        <f t="shared" si="134"/>
        <v>41663.780300925922</v>
      </c>
      <c r="J776" s="11">
        <f t="shared" si="135"/>
        <v>41663.780300925922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5">
        <f t="shared" si="136"/>
        <v>0.70199999999999996</v>
      </c>
      <c r="R776">
        <f t="shared" si="137"/>
        <v>39</v>
      </c>
      <c r="S776" t="str">
        <f t="shared" si="143"/>
        <v>publishing</v>
      </c>
      <c r="T776" t="str">
        <f t="shared" si="138"/>
        <v>fiction</v>
      </c>
      <c r="U776" t="str">
        <f t="shared" si="144"/>
        <v>Less than 1000</v>
      </c>
      <c r="V776">
        <f t="shared" si="139"/>
        <v>0</v>
      </c>
      <c r="W776">
        <f t="shared" si="140"/>
        <v>1</v>
      </c>
      <c r="X776">
        <f t="shared" si="141"/>
        <v>0</v>
      </c>
      <c r="Y776">
        <f t="shared" si="142"/>
        <v>1</v>
      </c>
    </row>
    <row r="777" spans="1:25" ht="15" customHeight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0">
        <f t="shared" si="134"/>
        <v>40863.060127314813</v>
      </c>
      <c r="J777" s="11">
        <f t="shared" si="135"/>
        <v>40863.060127314813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5">
        <f t="shared" si="136"/>
        <v>1.7000000000000001E-2</v>
      </c>
      <c r="R777">
        <f t="shared" si="137"/>
        <v>34</v>
      </c>
      <c r="S777" t="str">
        <f t="shared" si="143"/>
        <v>publishing</v>
      </c>
      <c r="T777" t="str">
        <f t="shared" si="138"/>
        <v>fiction</v>
      </c>
      <c r="U777" t="str">
        <f t="shared" si="144"/>
        <v>10000 to 14999</v>
      </c>
      <c r="V777">
        <f t="shared" si="139"/>
        <v>0</v>
      </c>
      <c r="W777">
        <f t="shared" si="140"/>
        <v>1</v>
      </c>
      <c r="X777">
        <f t="shared" si="141"/>
        <v>0</v>
      </c>
      <c r="Y777">
        <f t="shared" si="142"/>
        <v>1</v>
      </c>
    </row>
    <row r="778" spans="1:25" ht="15" customHeight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0">
        <f t="shared" si="134"/>
        <v>42250.685706018514</v>
      </c>
      <c r="J778" s="11">
        <f t="shared" si="135"/>
        <v>42250.685706018514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5">
        <f t="shared" si="136"/>
        <v>0.51400000000000001</v>
      </c>
      <c r="R778">
        <f t="shared" si="137"/>
        <v>63.12</v>
      </c>
      <c r="S778" t="str">
        <f t="shared" si="143"/>
        <v>publishing</v>
      </c>
      <c r="T778" t="str">
        <f t="shared" si="138"/>
        <v>fiction</v>
      </c>
      <c r="U778" t="str">
        <f t="shared" si="144"/>
        <v>5000 to 9999</v>
      </c>
      <c r="V778">
        <f t="shared" si="139"/>
        <v>0</v>
      </c>
      <c r="W778">
        <f t="shared" si="140"/>
        <v>1</v>
      </c>
      <c r="X778">
        <f t="shared" si="141"/>
        <v>0</v>
      </c>
      <c r="Y778">
        <f t="shared" si="142"/>
        <v>1</v>
      </c>
    </row>
    <row r="779" spans="1:25" ht="15" customHeight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0">
        <f t="shared" si="134"/>
        <v>41456.981215277774</v>
      </c>
      <c r="J779" s="11">
        <f t="shared" si="135"/>
        <v>41456.981215277774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5">
        <f t="shared" si="136"/>
        <v>7.0000000000000001E-3</v>
      </c>
      <c r="R779">
        <f t="shared" si="137"/>
        <v>7</v>
      </c>
      <c r="S779" t="str">
        <f t="shared" si="143"/>
        <v>publishing</v>
      </c>
      <c r="T779" t="str">
        <f t="shared" si="138"/>
        <v>fiction</v>
      </c>
      <c r="U779" t="str">
        <f t="shared" si="144"/>
        <v>1000 to 4999</v>
      </c>
      <c r="V779">
        <f t="shared" si="139"/>
        <v>0</v>
      </c>
      <c r="W779">
        <f t="shared" si="140"/>
        <v>1</v>
      </c>
      <c r="X779">
        <f t="shared" si="141"/>
        <v>0</v>
      </c>
      <c r="Y779">
        <f t="shared" si="142"/>
        <v>1</v>
      </c>
    </row>
    <row r="780" spans="1:25" ht="15" customHeight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0">
        <f t="shared" si="134"/>
        <v>41729.702314814815</v>
      </c>
      <c r="J780" s="11">
        <f t="shared" si="135"/>
        <v>41729.702314814815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5">
        <f t="shared" si="136"/>
        <v>4.0000000000000001E-3</v>
      </c>
      <c r="R780">
        <f t="shared" si="137"/>
        <v>2</v>
      </c>
      <c r="S780" t="str">
        <f t="shared" si="143"/>
        <v>publishing</v>
      </c>
      <c r="T780" t="str">
        <f t="shared" si="138"/>
        <v>fiction</v>
      </c>
      <c r="U780" t="str">
        <f t="shared" si="144"/>
        <v>Less than 1000</v>
      </c>
      <c r="V780">
        <f t="shared" si="139"/>
        <v>0</v>
      </c>
      <c r="W780">
        <f t="shared" si="140"/>
        <v>1</v>
      </c>
      <c r="X780">
        <f t="shared" si="141"/>
        <v>0</v>
      </c>
      <c r="Y780">
        <f t="shared" si="142"/>
        <v>1</v>
      </c>
    </row>
    <row r="781" spans="1:25" ht="15" customHeight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0">
        <f t="shared" si="134"/>
        <v>40436.68408564815</v>
      </c>
      <c r="J781" s="11">
        <f t="shared" si="135"/>
        <v>40436.68408564815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5">
        <f t="shared" si="136"/>
        <v>2.6666666666666668E-2</v>
      </c>
      <c r="R781">
        <f t="shared" si="137"/>
        <v>66.67</v>
      </c>
      <c r="S781" t="str">
        <f t="shared" si="143"/>
        <v>publishing</v>
      </c>
      <c r="T781" t="str">
        <f t="shared" si="138"/>
        <v>fiction</v>
      </c>
      <c r="U781" t="str">
        <f t="shared" si="144"/>
        <v>15000 to 19999</v>
      </c>
      <c r="V781">
        <f t="shared" si="139"/>
        <v>0</v>
      </c>
      <c r="W781">
        <f t="shared" si="140"/>
        <v>1</v>
      </c>
      <c r="X781">
        <f t="shared" si="141"/>
        <v>0</v>
      </c>
      <c r="Y781">
        <f t="shared" si="142"/>
        <v>1</v>
      </c>
    </row>
    <row r="782" spans="1:25" ht="15" customHeight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0">
        <f t="shared" si="134"/>
        <v>40636.673900462964</v>
      </c>
      <c r="J782" s="11">
        <f t="shared" si="135"/>
        <v>40636.673900462964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5">
        <f t="shared" si="136"/>
        <v>1.04</v>
      </c>
      <c r="R782">
        <f t="shared" si="137"/>
        <v>38.520000000000003</v>
      </c>
      <c r="S782" t="str">
        <f t="shared" si="143"/>
        <v>music</v>
      </c>
      <c r="T782" t="str">
        <f t="shared" si="138"/>
        <v>rock</v>
      </c>
      <c r="U782" t="str">
        <f t="shared" si="144"/>
        <v>1000 to 4999</v>
      </c>
      <c r="V782">
        <f t="shared" si="139"/>
        <v>1</v>
      </c>
      <c r="W782">
        <f t="shared" si="140"/>
        <v>0</v>
      </c>
      <c r="X782">
        <f t="shared" si="141"/>
        <v>0</v>
      </c>
      <c r="Y782">
        <f t="shared" si="142"/>
        <v>1</v>
      </c>
    </row>
    <row r="783" spans="1:25" ht="15" customHeight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0">
        <f t="shared" si="134"/>
        <v>41403.000856481485</v>
      </c>
      <c r="J783" s="11">
        <f t="shared" si="135"/>
        <v>41403.000856481485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5">
        <f t="shared" si="136"/>
        <v>1.3315375</v>
      </c>
      <c r="R783">
        <f t="shared" si="137"/>
        <v>42.61</v>
      </c>
      <c r="S783" t="str">
        <f t="shared" si="143"/>
        <v>music</v>
      </c>
      <c r="T783" t="str">
        <f t="shared" si="138"/>
        <v>rock</v>
      </c>
      <c r="U783" t="str">
        <f t="shared" si="144"/>
        <v>Less than 1000</v>
      </c>
      <c r="V783">
        <f t="shared" si="139"/>
        <v>1</v>
      </c>
      <c r="W783">
        <f t="shared" si="140"/>
        <v>0</v>
      </c>
      <c r="X783">
        <f t="shared" si="141"/>
        <v>0</v>
      </c>
      <c r="Y783">
        <f t="shared" si="142"/>
        <v>1</v>
      </c>
    </row>
    <row r="784" spans="1:25" ht="15" customHeight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0">
        <f t="shared" si="134"/>
        <v>41116.758125</v>
      </c>
      <c r="J784" s="11">
        <f t="shared" si="135"/>
        <v>41116.758125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5">
        <f t="shared" si="136"/>
        <v>1</v>
      </c>
      <c r="R784">
        <f t="shared" si="137"/>
        <v>50</v>
      </c>
      <c r="S784" t="str">
        <f t="shared" si="143"/>
        <v>music</v>
      </c>
      <c r="T784" t="str">
        <f t="shared" si="138"/>
        <v>rock</v>
      </c>
      <c r="U784" t="str">
        <f t="shared" si="144"/>
        <v>Less than 1000</v>
      </c>
      <c r="V784">
        <f t="shared" si="139"/>
        <v>1</v>
      </c>
      <c r="W784">
        <f t="shared" si="140"/>
        <v>0</v>
      </c>
      <c r="X784">
        <f t="shared" si="141"/>
        <v>0</v>
      </c>
      <c r="Y784">
        <f t="shared" si="142"/>
        <v>1</v>
      </c>
    </row>
    <row r="785" spans="1:25" ht="15" customHeight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0">
        <f t="shared" si="134"/>
        <v>40987.773715277777</v>
      </c>
      <c r="J785" s="11">
        <f t="shared" si="135"/>
        <v>40987.773715277777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5">
        <f t="shared" si="136"/>
        <v>1.4813333333333334</v>
      </c>
      <c r="R785">
        <f t="shared" si="137"/>
        <v>63.49</v>
      </c>
      <c r="S785" t="str">
        <f t="shared" si="143"/>
        <v>music</v>
      </c>
      <c r="T785" t="str">
        <f t="shared" si="138"/>
        <v>rock</v>
      </c>
      <c r="U785" t="str">
        <f t="shared" si="144"/>
        <v>1000 to 4999</v>
      </c>
      <c r="V785">
        <f t="shared" si="139"/>
        <v>1</v>
      </c>
      <c r="W785">
        <f t="shared" si="140"/>
        <v>0</v>
      </c>
      <c r="X785">
        <f t="shared" si="141"/>
        <v>0</v>
      </c>
      <c r="Y785">
        <f t="shared" si="142"/>
        <v>1</v>
      </c>
    </row>
    <row r="786" spans="1:25" ht="15" customHeight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0">
        <f t="shared" si="134"/>
        <v>41675.149525462963</v>
      </c>
      <c r="J786" s="11">
        <f t="shared" si="135"/>
        <v>41675.149525462963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5">
        <f t="shared" si="136"/>
        <v>1.0249999999999999</v>
      </c>
      <c r="R786">
        <f t="shared" si="137"/>
        <v>102.5</v>
      </c>
      <c r="S786" t="str">
        <f t="shared" si="143"/>
        <v>music</v>
      </c>
      <c r="T786" t="str">
        <f t="shared" si="138"/>
        <v>rock</v>
      </c>
      <c r="U786" t="str">
        <f t="shared" si="144"/>
        <v>1000 to 4999</v>
      </c>
      <c r="V786">
        <f t="shared" si="139"/>
        <v>1</v>
      </c>
      <c r="W786">
        <f t="shared" si="140"/>
        <v>0</v>
      </c>
      <c r="X786">
        <f t="shared" si="141"/>
        <v>0</v>
      </c>
      <c r="Y786">
        <f t="shared" si="142"/>
        <v>1</v>
      </c>
    </row>
    <row r="787" spans="1:25" ht="15" customHeight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0">
        <f t="shared" si="134"/>
        <v>41303.593923611108</v>
      </c>
      <c r="J787" s="11">
        <f t="shared" si="135"/>
        <v>41303.593923611108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5">
        <f t="shared" si="136"/>
        <v>1.8062799999999999</v>
      </c>
      <c r="R787">
        <f t="shared" si="137"/>
        <v>31.14</v>
      </c>
      <c r="S787" t="str">
        <f t="shared" si="143"/>
        <v>music</v>
      </c>
      <c r="T787" t="str">
        <f t="shared" si="138"/>
        <v>rock</v>
      </c>
      <c r="U787" t="str">
        <f t="shared" si="144"/>
        <v>Less than 1000</v>
      </c>
      <c r="V787">
        <f t="shared" si="139"/>
        <v>1</v>
      </c>
      <c r="W787">
        <f t="shared" si="140"/>
        <v>0</v>
      </c>
      <c r="X787">
        <f t="shared" si="141"/>
        <v>0</v>
      </c>
      <c r="Y787">
        <f t="shared" si="142"/>
        <v>1</v>
      </c>
    </row>
    <row r="788" spans="1:25" ht="15" customHeight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0">
        <f t="shared" si="134"/>
        <v>40983.055949074071</v>
      </c>
      <c r="J788" s="11">
        <f t="shared" si="135"/>
        <v>40983.055949074071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5">
        <f t="shared" si="136"/>
        <v>1.4279999999999999</v>
      </c>
      <c r="R788">
        <f t="shared" si="137"/>
        <v>162.27000000000001</v>
      </c>
      <c r="S788" t="str">
        <f t="shared" si="143"/>
        <v>music</v>
      </c>
      <c r="T788" t="str">
        <f t="shared" si="138"/>
        <v>rock</v>
      </c>
      <c r="U788" t="str">
        <f t="shared" si="144"/>
        <v>5000 to 9999</v>
      </c>
      <c r="V788">
        <f t="shared" si="139"/>
        <v>1</v>
      </c>
      <c r="W788">
        <f t="shared" si="140"/>
        <v>0</v>
      </c>
      <c r="X788">
        <f t="shared" si="141"/>
        <v>0</v>
      </c>
      <c r="Y788">
        <f t="shared" si="142"/>
        <v>1</v>
      </c>
    </row>
    <row r="789" spans="1:25" ht="15" customHeight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0">
        <f t="shared" si="134"/>
        <v>41549.627615740741</v>
      </c>
      <c r="J789" s="11">
        <f t="shared" si="135"/>
        <v>41549.627615740741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5">
        <f t="shared" si="136"/>
        <v>1.1416666666666666</v>
      </c>
      <c r="R789">
        <f t="shared" si="137"/>
        <v>80.59</v>
      </c>
      <c r="S789" t="str">
        <f t="shared" si="143"/>
        <v>music</v>
      </c>
      <c r="T789" t="str">
        <f t="shared" si="138"/>
        <v>rock</v>
      </c>
      <c r="U789" t="str">
        <f t="shared" si="144"/>
        <v>1000 to 4999</v>
      </c>
      <c r="V789">
        <f t="shared" si="139"/>
        <v>1</v>
      </c>
      <c r="W789">
        <f t="shared" si="140"/>
        <v>0</v>
      </c>
      <c r="X789">
        <f t="shared" si="141"/>
        <v>0</v>
      </c>
      <c r="Y789">
        <f t="shared" si="142"/>
        <v>1</v>
      </c>
    </row>
    <row r="790" spans="1:25" ht="15" customHeight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0">
        <f t="shared" si="134"/>
        <v>41059.006805555553</v>
      </c>
      <c r="J790" s="11">
        <f t="shared" si="135"/>
        <v>41059.006805555553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5">
        <f t="shared" si="136"/>
        <v>2.03505</v>
      </c>
      <c r="R790">
        <f t="shared" si="137"/>
        <v>59.85</v>
      </c>
      <c r="S790" t="str">
        <f t="shared" si="143"/>
        <v>music</v>
      </c>
      <c r="T790" t="str">
        <f t="shared" si="138"/>
        <v>rock</v>
      </c>
      <c r="U790" t="str">
        <f t="shared" si="144"/>
        <v>1000 to 4999</v>
      </c>
      <c r="V790">
        <f t="shared" si="139"/>
        <v>1</v>
      </c>
      <c r="W790">
        <f t="shared" si="140"/>
        <v>0</v>
      </c>
      <c r="X790">
        <f t="shared" si="141"/>
        <v>0</v>
      </c>
      <c r="Y790">
        <f t="shared" si="142"/>
        <v>1</v>
      </c>
    </row>
    <row r="791" spans="1:25" ht="15" customHeight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0">
        <f t="shared" si="134"/>
        <v>41277.186111111114</v>
      </c>
      <c r="J791" s="11">
        <f t="shared" si="135"/>
        <v>41277.186111111114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5">
        <f t="shared" si="136"/>
        <v>1.0941176470588236</v>
      </c>
      <c r="R791">
        <f t="shared" si="137"/>
        <v>132.86000000000001</v>
      </c>
      <c r="S791" t="str">
        <f t="shared" si="143"/>
        <v>music</v>
      </c>
      <c r="T791" t="str">
        <f t="shared" si="138"/>
        <v>rock</v>
      </c>
      <c r="U791" t="str">
        <f t="shared" si="144"/>
        <v>1000 to 4999</v>
      </c>
      <c r="V791">
        <f t="shared" si="139"/>
        <v>1</v>
      </c>
      <c r="W791">
        <f t="shared" si="140"/>
        <v>0</v>
      </c>
      <c r="X791">
        <f t="shared" si="141"/>
        <v>0</v>
      </c>
      <c r="Y791">
        <f t="shared" si="142"/>
        <v>1</v>
      </c>
    </row>
    <row r="792" spans="1:25" ht="15" customHeight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0">
        <f t="shared" si="134"/>
        <v>41276.047905092593</v>
      </c>
      <c r="J792" s="11">
        <f t="shared" si="135"/>
        <v>41276.047905092593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5">
        <f t="shared" si="136"/>
        <v>1.443746</v>
      </c>
      <c r="R792">
        <f t="shared" si="137"/>
        <v>92.55</v>
      </c>
      <c r="S792" t="str">
        <f t="shared" si="143"/>
        <v>music</v>
      </c>
      <c r="T792" t="str">
        <f t="shared" si="138"/>
        <v>rock</v>
      </c>
      <c r="U792" t="str">
        <f t="shared" si="144"/>
        <v>10000 to 14999</v>
      </c>
      <c r="V792">
        <f t="shared" si="139"/>
        <v>1</v>
      </c>
      <c r="W792">
        <f t="shared" si="140"/>
        <v>0</v>
      </c>
      <c r="X792">
        <f t="shared" si="141"/>
        <v>0</v>
      </c>
      <c r="Y792">
        <f t="shared" si="142"/>
        <v>1</v>
      </c>
    </row>
    <row r="793" spans="1:25" ht="15" customHeight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0">
        <f t="shared" si="134"/>
        <v>41557.780624999999</v>
      </c>
      <c r="J793" s="11">
        <f t="shared" si="135"/>
        <v>41557.780624999999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5">
        <f t="shared" si="136"/>
        <v>1.0386666666666666</v>
      </c>
      <c r="R793">
        <f t="shared" si="137"/>
        <v>60.86</v>
      </c>
      <c r="S793" t="str">
        <f t="shared" si="143"/>
        <v>music</v>
      </c>
      <c r="T793" t="str">
        <f t="shared" si="138"/>
        <v>rock</v>
      </c>
      <c r="U793" t="str">
        <f t="shared" si="144"/>
        <v>5000 to 9999</v>
      </c>
      <c r="V793">
        <f t="shared" si="139"/>
        <v>1</v>
      </c>
      <c r="W793">
        <f t="shared" si="140"/>
        <v>0</v>
      </c>
      <c r="X793">
        <f t="shared" si="141"/>
        <v>0</v>
      </c>
      <c r="Y793">
        <f t="shared" si="142"/>
        <v>1</v>
      </c>
    </row>
    <row r="794" spans="1:25" ht="15" customHeight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0">
        <f t="shared" si="134"/>
        <v>41555.873645833337</v>
      </c>
      <c r="J794" s="11">
        <f t="shared" si="135"/>
        <v>41555.873645833337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5">
        <f t="shared" si="136"/>
        <v>1.0044440000000001</v>
      </c>
      <c r="R794">
        <f t="shared" si="137"/>
        <v>41.85</v>
      </c>
      <c r="S794" t="str">
        <f t="shared" si="143"/>
        <v>music</v>
      </c>
      <c r="T794" t="str">
        <f t="shared" si="138"/>
        <v>rock</v>
      </c>
      <c r="U794" t="str">
        <f t="shared" si="144"/>
        <v>1000 to 4999</v>
      </c>
      <c r="V794">
        <f t="shared" si="139"/>
        <v>1</v>
      </c>
      <c r="W794">
        <f t="shared" si="140"/>
        <v>0</v>
      </c>
      <c r="X794">
        <f t="shared" si="141"/>
        <v>0</v>
      </c>
      <c r="Y794">
        <f t="shared" si="142"/>
        <v>1</v>
      </c>
    </row>
    <row r="795" spans="1:25" ht="15" customHeight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0">
        <f t="shared" si="134"/>
        <v>41442.741249999999</v>
      </c>
      <c r="J795" s="11">
        <f t="shared" si="135"/>
        <v>41442.741249999999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5">
        <f t="shared" si="136"/>
        <v>1.0277927272727272</v>
      </c>
      <c r="R795">
        <f t="shared" si="137"/>
        <v>88.33</v>
      </c>
      <c r="S795" t="str">
        <f t="shared" si="143"/>
        <v>music</v>
      </c>
      <c r="T795" t="str">
        <f t="shared" si="138"/>
        <v>rock</v>
      </c>
      <c r="U795" t="str">
        <f t="shared" si="144"/>
        <v>1000 to 4999</v>
      </c>
      <c r="V795">
        <f t="shared" si="139"/>
        <v>1</v>
      </c>
      <c r="W795">
        <f t="shared" si="140"/>
        <v>0</v>
      </c>
      <c r="X795">
        <f t="shared" si="141"/>
        <v>0</v>
      </c>
      <c r="Y795">
        <f t="shared" si="142"/>
        <v>1</v>
      </c>
    </row>
    <row r="796" spans="1:25" ht="15" customHeight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0">
        <f t="shared" si="134"/>
        <v>40736.115011574075</v>
      </c>
      <c r="J796" s="11">
        <f t="shared" si="135"/>
        <v>40736.115011574075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5">
        <f t="shared" si="136"/>
        <v>1.0531250000000001</v>
      </c>
      <c r="R796">
        <f t="shared" si="137"/>
        <v>158.96</v>
      </c>
      <c r="S796" t="str">
        <f t="shared" si="143"/>
        <v>music</v>
      </c>
      <c r="T796" t="str">
        <f t="shared" si="138"/>
        <v>rock</v>
      </c>
      <c r="U796" t="str">
        <f t="shared" si="144"/>
        <v>5000 to 9999</v>
      </c>
      <c r="V796">
        <f t="shared" si="139"/>
        <v>1</v>
      </c>
      <c r="W796">
        <f t="shared" si="140"/>
        <v>0</v>
      </c>
      <c r="X796">
        <f t="shared" si="141"/>
        <v>0</v>
      </c>
      <c r="Y796">
        <f t="shared" si="142"/>
        <v>1</v>
      </c>
    </row>
    <row r="797" spans="1:25" ht="15" customHeight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0">
        <f t="shared" si="134"/>
        <v>40963.613032407404</v>
      </c>
      <c r="J797" s="11">
        <f t="shared" si="135"/>
        <v>40963.613032407404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5">
        <f t="shared" si="136"/>
        <v>1.1178571428571429</v>
      </c>
      <c r="R797">
        <f t="shared" si="137"/>
        <v>85.05</v>
      </c>
      <c r="S797" t="str">
        <f t="shared" si="143"/>
        <v>music</v>
      </c>
      <c r="T797" t="str">
        <f t="shared" si="138"/>
        <v>rock</v>
      </c>
      <c r="U797" t="str">
        <f t="shared" si="144"/>
        <v>10000 to 14999</v>
      </c>
      <c r="V797">
        <f t="shared" si="139"/>
        <v>1</v>
      </c>
      <c r="W797">
        <f t="shared" si="140"/>
        <v>0</v>
      </c>
      <c r="X797">
        <f t="shared" si="141"/>
        <v>0</v>
      </c>
      <c r="Y797">
        <f t="shared" si="142"/>
        <v>1</v>
      </c>
    </row>
    <row r="798" spans="1:25" ht="15" customHeight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0">
        <f t="shared" si="134"/>
        <v>41502.882928240739</v>
      </c>
      <c r="J798" s="11">
        <f t="shared" si="135"/>
        <v>41502.882928240739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5">
        <f t="shared" si="136"/>
        <v>1.0135000000000001</v>
      </c>
      <c r="R798">
        <f t="shared" si="137"/>
        <v>112.61</v>
      </c>
      <c r="S798" t="str">
        <f t="shared" si="143"/>
        <v>music</v>
      </c>
      <c r="T798" t="str">
        <f t="shared" si="138"/>
        <v>rock</v>
      </c>
      <c r="U798" t="str">
        <f t="shared" si="144"/>
        <v>10000 to 14999</v>
      </c>
      <c r="V798">
        <f t="shared" si="139"/>
        <v>1</v>
      </c>
      <c r="W798">
        <f t="shared" si="140"/>
        <v>0</v>
      </c>
      <c r="X798">
        <f t="shared" si="141"/>
        <v>0</v>
      </c>
      <c r="Y798">
        <f t="shared" si="142"/>
        <v>1</v>
      </c>
    </row>
    <row r="799" spans="1:25" ht="15" customHeight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0">
        <f t="shared" si="134"/>
        <v>40996.994074074071</v>
      </c>
      <c r="J799" s="11">
        <f t="shared" si="135"/>
        <v>40996.994074074071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5">
        <f t="shared" si="136"/>
        <v>1.0753333333333333</v>
      </c>
      <c r="R799">
        <f t="shared" si="137"/>
        <v>45.44</v>
      </c>
      <c r="S799" t="str">
        <f t="shared" si="143"/>
        <v>music</v>
      </c>
      <c r="T799" t="str">
        <f t="shared" si="138"/>
        <v>rock</v>
      </c>
      <c r="U799" t="str">
        <f t="shared" si="144"/>
        <v>1000 to 4999</v>
      </c>
      <c r="V799">
        <f t="shared" si="139"/>
        <v>1</v>
      </c>
      <c r="W799">
        <f t="shared" si="140"/>
        <v>0</v>
      </c>
      <c r="X799">
        <f t="shared" si="141"/>
        <v>0</v>
      </c>
      <c r="Y799">
        <f t="shared" si="142"/>
        <v>1</v>
      </c>
    </row>
    <row r="800" spans="1:25" ht="15" customHeight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0">
        <f t="shared" si="134"/>
        <v>41882.590127314819</v>
      </c>
      <c r="J800" s="11">
        <f t="shared" si="135"/>
        <v>41882.590127314819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5">
        <f t="shared" si="136"/>
        <v>1.1488571428571428</v>
      </c>
      <c r="R800">
        <f t="shared" si="137"/>
        <v>46.22</v>
      </c>
      <c r="S800" t="str">
        <f t="shared" si="143"/>
        <v>music</v>
      </c>
      <c r="T800" t="str">
        <f t="shared" si="138"/>
        <v>rock</v>
      </c>
      <c r="U800" t="str">
        <f t="shared" si="144"/>
        <v>1000 to 4999</v>
      </c>
      <c r="V800">
        <f t="shared" si="139"/>
        <v>1</v>
      </c>
      <c r="W800">
        <f t="shared" si="140"/>
        <v>0</v>
      </c>
      <c r="X800">
        <f t="shared" si="141"/>
        <v>0</v>
      </c>
      <c r="Y800">
        <f t="shared" si="142"/>
        <v>1</v>
      </c>
    </row>
    <row r="801" spans="1:25" ht="15" customHeight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0">
        <f t="shared" si="134"/>
        <v>40996.667199074072</v>
      </c>
      <c r="J801" s="11">
        <f t="shared" si="135"/>
        <v>40996.667199074072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5">
        <f t="shared" si="136"/>
        <v>1.0002</v>
      </c>
      <c r="R801">
        <f t="shared" si="137"/>
        <v>178.61</v>
      </c>
      <c r="S801" t="str">
        <f t="shared" si="143"/>
        <v>music</v>
      </c>
      <c r="T801" t="str">
        <f t="shared" si="138"/>
        <v>rock</v>
      </c>
      <c r="U801" t="str">
        <f t="shared" si="144"/>
        <v>5000 to 9999</v>
      </c>
      <c r="V801">
        <f t="shared" si="139"/>
        <v>1</v>
      </c>
      <c r="W801">
        <f t="shared" si="140"/>
        <v>0</v>
      </c>
      <c r="X801">
        <f t="shared" si="141"/>
        <v>0</v>
      </c>
      <c r="Y801">
        <f t="shared" si="142"/>
        <v>1</v>
      </c>
    </row>
    <row r="802" spans="1:25" ht="15" customHeight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0">
        <f t="shared" si="134"/>
        <v>41863.433495370373</v>
      </c>
      <c r="J802" s="11">
        <f t="shared" si="135"/>
        <v>41863.433495370373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5">
        <f t="shared" si="136"/>
        <v>1.5213333333333334</v>
      </c>
      <c r="R802">
        <f t="shared" si="137"/>
        <v>40.75</v>
      </c>
      <c r="S802" t="str">
        <f t="shared" si="143"/>
        <v>music</v>
      </c>
      <c r="T802" t="str">
        <f t="shared" si="138"/>
        <v>rock</v>
      </c>
      <c r="U802" t="str">
        <f t="shared" si="144"/>
        <v>1000 to 4999</v>
      </c>
      <c r="V802">
        <f t="shared" si="139"/>
        <v>1</v>
      </c>
      <c r="W802">
        <f t="shared" si="140"/>
        <v>0</v>
      </c>
      <c r="X802">
        <f t="shared" si="141"/>
        <v>0</v>
      </c>
      <c r="Y802">
        <f t="shared" si="142"/>
        <v>1</v>
      </c>
    </row>
    <row r="803" spans="1:25" ht="15" customHeight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0">
        <f t="shared" si="134"/>
        <v>40695.795370370368</v>
      </c>
      <c r="J803" s="11">
        <f t="shared" si="135"/>
        <v>40695.795370370368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5">
        <f t="shared" si="136"/>
        <v>1.1152149999999998</v>
      </c>
      <c r="R803">
        <f t="shared" si="137"/>
        <v>43.73</v>
      </c>
      <c r="S803" t="str">
        <f t="shared" si="143"/>
        <v>music</v>
      </c>
      <c r="T803" t="str">
        <f t="shared" si="138"/>
        <v>rock</v>
      </c>
      <c r="U803" t="str">
        <f t="shared" si="144"/>
        <v>1000 to 4999</v>
      </c>
      <c r="V803">
        <f t="shared" si="139"/>
        <v>1</v>
      </c>
      <c r="W803">
        <f t="shared" si="140"/>
        <v>0</v>
      </c>
      <c r="X803">
        <f t="shared" si="141"/>
        <v>0</v>
      </c>
      <c r="Y803">
        <f t="shared" si="142"/>
        <v>1</v>
      </c>
    </row>
    <row r="804" spans="1:25" ht="15" customHeight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0">
        <f t="shared" si="134"/>
        <v>41123.022268518522</v>
      </c>
      <c r="J804" s="11">
        <f t="shared" si="135"/>
        <v>41123.022268518522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5">
        <f t="shared" si="136"/>
        <v>1.0133333333333334</v>
      </c>
      <c r="R804">
        <f t="shared" si="137"/>
        <v>81.069999999999993</v>
      </c>
      <c r="S804" t="str">
        <f t="shared" si="143"/>
        <v>music</v>
      </c>
      <c r="T804" t="str">
        <f t="shared" si="138"/>
        <v>rock</v>
      </c>
      <c r="U804" t="str">
        <f t="shared" si="144"/>
        <v>5000 to 9999</v>
      </c>
      <c r="V804">
        <f t="shared" si="139"/>
        <v>1</v>
      </c>
      <c r="W804">
        <f t="shared" si="140"/>
        <v>0</v>
      </c>
      <c r="X804">
        <f t="shared" si="141"/>
        <v>0</v>
      </c>
      <c r="Y804">
        <f t="shared" si="142"/>
        <v>1</v>
      </c>
    </row>
    <row r="805" spans="1:25" ht="15" customHeight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0">
        <f t="shared" si="134"/>
        <v>40665.949976851851</v>
      </c>
      <c r="J805" s="11">
        <f t="shared" si="135"/>
        <v>40665.949976851851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5">
        <f t="shared" si="136"/>
        <v>1.232608695652174</v>
      </c>
      <c r="R805">
        <f t="shared" si="137"/>
        <v>74.61</v>
      </c>
      <c r="S805" t="str">
        <f t="shared" si="143"/>
        <v>music</v>
      </c>
      <c r="T805" t="str">
        <f t="shared" si="138"/>
        <v>rock</v>
      </c>
      <c r="U805" t="str">
        <f t="shared" si="144"/>
        <v>1000 to 4999</v>
      </c>
      <c r="V805">
        <f t="shared" si="139"/>
        <v>1</v>
      </c>
      <c r="W805">
        <f t="shared" si="140"/>
        <v>0</v>
      </c>
      <c r="X805">
        <f t="shared" si="141"/>
        <v>0</v>
      </c>
      <c r="Y805">
        <f t="shared" si="142"/>
        <v>1</v>
      </c>
    </row>
    <row r="806" spans="1:25" ht="15" customHeight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0">
        <f t="shared" si="134"/>
        <v>40730.105625000004</v>
      </c>
      <c r="J806" s="11">
        <f t="shared" si="135"/>
        <v>40730.105625000004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5">
        <f t="shared" si="136"/>
        <v>1</v>
      </c>
      <c r="R806">
        <f t="shared" si="137"/>
        <v>305.56</v>
      </c>
      <c r="S806" t="str">
        <f t="shared" si="143"/>
        <v>music</v>
      </c>
      <c r="T806" t="str">
        <f t="shared" si="138"/>
        <v>rock</v>
      </c>
      <c r="U806" t="str">
        <f t="shared" si="144"/>
        <v>5000 to 9999</v>
      </c>
      <c r="V806">
        <f t="shared" si="139"/>
        <v>1</v>
      </c>
      <c r="W806">
        <f t="shared" si="140"/>
        <v>0</v>
      </c>
      <c r="X806">
        <f t="shared" si="141"/>
        <v>0</v>
      </c>
      <c r="Y806">
        <f t="shared" si="142"/>
        <v>1</v>
      </c>
    </row>
    <row r="807" spans="1:25" ht="15" customHeight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0">
        <f t="shared" si="134"/>
        <v>40690.823055555556</v>
      </c>
      <c r="J807" s="11">
        <f t="shared" si="135"/>
        <v>40690.823055555556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5">
        <f t="shared" si="136"/>
        <v>1.05</v>
      </c>
      <c r="R807">
        <f t="shared" si="137"/>
        <v>58.33</v>
      </c>
      <c r="S807" t="str">
        <f t="shared" si="143"/>
        <v>music</v>
      </c>
      <c r="T807" t="str">
        <f t="shared" si="138"/>
        <v>rock</v>
      </c>
      <c r="U807" t="str">
        <f t="shared" si="144"/>
        <v>1000 to 4999</v>
      </c>
      <c r="V807">
        <f t="shared" si="139"/>
        <v>1</v>
      </c>
      <c r="W807">
        <f t="shared" si="140"/>
        <v>0</v>
      </c>
      <c r="X807">
        <f t="shared" si="141"/>
        <v>0</v>
      </c>
      <c r="Y807">
        <f t="shared" si="142"/>
        <v>1</v>
      </c>
    </row>
    <row r="808" spans="1:25" ht="15" customHeight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0">
        <f t="shared" si="134"/>
        <v>40763.691423611112</v>
      </c>
      <c r="J808" s="11">
        <f t="shared" si="135"/>
        <v>40763.691423611112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5">
        <f t="shared" si="136"/>
        <v>1.0443750000000001</v>
      </c>
      <c r="R808">
        <f t="shared" si="137"/>
        <v>117.68</v>
      </c>
      <c r="S808" t="str">
        <f t="shared" si="143"/>
        <v>music</v>
      </c>
      <c r="T808" t="str">
        <f t="shared" si="138"/>
        <v>rock</v>
      </c>
      <c r="U808" t="str">
        <f t="shared" si="144"/>
        <v>5000 to 9999</v>
      </c>
      <c r="V808">
        <f t="shared" si="139"/>
        <v>1</v>
      </c>
      <c r="W808">
        <f t="shared" si="140"/>
        <v>0</v>
      </c>
      <c r="X808">
        <f t="shared" si="141"/>
        <v>0</v>
      </c>
      <c r="Y808">
        <f t="shared" si="142"/>
        <v>1</v>
      </c>
    </row>
    <row r="809" spans="1:25" ht="15" customHeight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0">
        <f t="shared" si="134"/>
        <v>42759.628599537042</v>
      </c>
      <c r="J809" s="11">
        <f t="shared" si="135"/>
        <v>42759.628599537042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5">
        <f t="shared" si="136"/>
        <v>1.05125</v>
      </c>
      <c r="R809">
        <f t="shared" si="137"/>
        <v>73.77</v>
      </c>
      <c r="S809" t="str">
        <f t="shared" si="143"/>
        <v>music</v>
      </c>
      <c r="T809" t="str">
        <f t="shared" si="138"/>
        <v>rock</v>
      </c>
      <c r="U809" t="str">
        <f t="shared" si="144"/>
        <v>1000 to 4999</v>
      </c>
      <c r="V809">
        <f t="shared" si="139"/>
        <v>1</v>
      </c>
      <c r="W809">
        <f t="shared" si="140"/>
        <v>0</v>
      </c>
      <c r="X809">
        <f t="shared" si="141"/>
        <v>0</v>
      </c>
      <c r="Y809">
        <f t="shared" si="142"/>
        <v>1</v>
      </c>
    </row>
    <row r="810" spans="1:25" ht="15" customHeight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0">
        <f t="shared" si="134"/>
        <v>41962.100532407407</v>
      </c>
      <c r="J810" s="11">
        <f t="shared" si="135"/>
        <v>41962.100532407407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5">
        <f t="shared" si="136"/>
        <v>1</v>
      </c>
      <c r="R810">
        <f t="shared" si="137"/>
        <v>104.65</v>
      </c>
      <c r="S810" t="str">
        <f t="shared" si="143"/>
        <v>music</v>
      </c>
      <c r="T810" t="str">
        <f t="shared" si="138"/>
        <v>rock</v>
      </c>
      <c r="U810" t="str">
        <f t="shared" si="144"/>
        <v>1000 to 4999</v>
      </c>
      <c r="V810">
        <f t="shared" si="139"/>
        <v>1</v>
      </c>
      <c r="W810">
        <f t="shared" si="140"/>
        <v>0</v>
      </c>
      <c r="X810">
        <f t="shared" si="141"/>
        <v>0</v>
      </c>
      <c r="Y810">
        <f t="shared" si="142"/>
        <v>1</v>
      </c>
    </row>
    <row r="811" spans="1:25" ht="15" customHeight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0">
        <f t="shared" si="134"/>
        <v>41628.833680555559</v>
      </c>
      <c r="J811" s="11">
        <f t="shared" si="135"/>
        <v>41628.833680555559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5">
        <f t="shared" si="136"/>
        <v>1.03775</v>
      </c>
      <c r="R811">
        <f t="shared" si="137"/>
        <v>79.83</v>
      </c>
      <c r="S811" t="str">
        <f t="shared" si="143"/>
        <v>music</v>
      </c>
      <c r="T811" t="str">
        <f t="shared" si="138"/>
        <v>rock</v>
      </c>
      <c r="U811" t="str">
        <f t="shared" si="144"/>
        <v>1000 to 4999</v>
      </c>
      <c r="V811">
        <f t="shared" si="139"/>
        <v>1</v>
      </c>
      <c r="W811">
        <f t="shared" si="140"/>
        <v>0</v>
      </c>
      <c r="X811">
        <f t="shared" si="141"/>
        <v>0</v>
      </c>
      <c r="Y811">
        <f t="shared" si="142"/>
        <v>1</v>
      </c>
    </row>
    <row r="812" spans="1:25" ht="15" customHeight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0">
        <f t="shared" si="134"/>
        <v>41123.056273148148</v>
      </c>
      <c r="J812" s="11">
        <f t="shared" si="135"/>
        <v>41123.056273148148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5">
        <f t="shared" si="136"/>
        <v>1.05</v>
      </c>
      <c r="R812">
        <f t="shared" si="137"/>
        <v>58.33</v>
      </c>
      <c r="S812" t="str">
        <f t="shared" si="143"/>
        <v>music</v>
      </c>
      <c r="T812" t="str">
        <f t="shared" si="138"/>
        <v>rock</v>
      </c>
      <c r="U812" t="str">
        <f t="shared" si="144"/>
        <v>1000 to 4999</v>
      </c>
      <c r="V812">
        <f t="shared" si="139"/>
        <v>1</v>
      </c>
      <c r="W812">
        <f t="shared" si="140"/>
        <v>0</v>
      </c>
      <c r="X812">
        <f t="shared" si="141"/>
        <v>0</v>
      </c>
      <c r="Y812">
        <f t="shared" si="142"/>
        <v>1</v>
      </c>
    </row>
    <row r="813" spans="1:25" ht="15" customHeight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0">
        <f t="shared" si="134"/>
        <v>41443.643541666665</v>
      </c>
      <c r="J813" s="11">
        <f t="shared" si="135"/>
        <v>41443.643541666665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5">
        <f t="shared" si="136"/>
        <v>1.04</v>
      </c>
      <c r="R813">
        <f t="shared" si="137"/>
        <v>86.67</v>
      </c>
      <c r="S813" t="str">
        <f t="shared" si="143"/>
        <v>music</v>
      </c>
      <c r="T813" t="str">
        <f t="shared" si="138"/>
        <v>rock</v>
      </c>
      <c r="U813" t="str">
        <f t="shared" si="144"/>
        <v>1000 to 4999</v>
      </c>
      <c r="V813">
        <f t="shared" si="139"/>
        <v>1</v>
      </c>
      <c r="W813">
        <f t="shared" si="140"/>
        <v>0</v>
      </c>
      <c r="X813">
        <f t="shared" si="141"/>
        <v>0</v>
      </c>
      <c r="Y813">
        <f t="shared" si="142"/>
        <v>1</v>
      </c>
    </row>
    <row r="814" spans="1:25" ht="15" customHeight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0">
        <f t="shared" si="134"/>
        <v>41282.017962962964</v>
      </c>
      <c r="J814" s="11">
        <f t="shared" si="135"/>
        <v>41282.017962962964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5">
        <f t="shared" si="136"/>
        <v>1.5183333333333333</v>
      </c>
      <c r="R814">
        <f t="shared" si="137"/>
        <v>27.61</v>
      </c>
      <c r="S814" t="str">
        <f t="shared" si="143"/>
        <v>music</v>
      </c>
      <c r="T814" t="str">
        <f t="shared" si="138"/>
        <v>rock</v>
      </c>
      <c r="U814" t="str">
        <f t="shared" si="144"/>
        <v>Less than 1000</v>
      </c>
      <c r="V814">
        <f t="shared" si="139"/>
        <v>1</v>
      </c>
      <c r="W814">
        <f t="shared" si="140"/>
        <v>0</v>
      </c>
      <c r="X814">
        <f t="shared" si="141"/>
        <v>0</v>
      </c>
      <c r="Y814">
        <f t="shared" si="142"/>
        <v>1</v>
      </c>
    </row>
    <row r="815" spans="1:25" ht="15" customHeight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0">
        <f t="shared" si="134"/>
        <v>41080.960243055553</v>
      </c>
      <c r="J815" s="11">
        <f t="shared" si="135"/>
        <v>41080.960243055553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5">
        <f t="shared" si="136"/>
        <v>1.59996</v>
      </c>
      <c r="R815">
        <f t="shared" si="137"/>
        <v>25</v>
      </c>
      <c r="S815" t="str">
        <f t="shared" si="143"/>
        <v>music</v>
      </c>
      <c r="T815" t="str">
        <f t="shared" si="138"/>
        <v>rock</v>
      </c>
      <c r="U815" t="str">
        <f t="shared" si="144"/>
        <v>1000 to 4999</v>
      </c>
      <c r="V815">
        <f t="shared" si="139"/>
        <v>1</v>
      </c>
      <c r="W815">
        <f t="shared" si="140"/>
        <v>0</v>
      </c>
      <c r="X815">
        <f t="shared" si="141"/>
        <v>0</v>
      </c>
      <c r="Y815">
        <f t="shared" si="142"/>
        <v>1</v>
      </c>
    </row>
    <row r="816" spans="1:25" ht="15" customHeight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0">
        <f t="shared" si="134"/>
        <v>40679.743067129632</v>
      </c>
      <c r="J816" s="11">
        <f t="shared" si="135"/>
        <v>40679.743067129632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5">
        <f t="shared" si="136"/>
        <v>1.2729999999999999</v>
      </c>
      <c r="R816">
        <f t="shared" si="137"/>
        <v>45.46</v>
      </c>
      <c r="S816" t="str">
        <f t="shared" si="143"/>
        <v>music</v>
      </c>
      <c r="T816" t="str">
        <f t="shared" si="138"/>
        <v>rock</v>
      </c>
      <c r="U816" t="str">
        <f t="shared" si="144"/>
        <v>1000 to 4999</v>
      </c>
      <c r="V816">
        <f t="shared" si="139"/>
        <v>1</v>
      </c>
      <c r="W816">
        <f t="shared" si="140"/>
        <v>0</v>
      </c>
      <c r="X816">
        <f t="shared" si="141"/>
        <v>0</v>
      </c>
      <c r="Y816">
        <f t="shared" si="142"/>
        <v>1</v>
      </c>
    </row>
    <row r="817" spans="1:25" ht="15" customHeight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0">
        <f t="shared" si="134"/>
        <v>41914.917858796296</v>
      </c>
      <c r="J817" s="11">
        <f t="shared" si="135"/>
        <v>41914.917858796296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5">
        <f t="shared" si="136"/>
        <v>1.07</v>
      </c>
      <c r="R817">
        <f t="shared" si="137"/>
        <v>99.53</v>
      </c>
      <c r="S817" t="str">
        <f t="shared" si="143"/>
        <v>music</v>
      </c>
      <c r="T817" t="str">
        <f t="shared" si="138"/>
        <v>rock</v>
      </c>
      <c r="U817" t="str">
        <f t="shared" si="144"/>
        <v>1000 to 4999</v>
      </c>
      <c r="V817">
        <f t="shared" si="139"/>
        <v>1</v>
      </c>
      <c r="W817">
        <f t="shared" si="140"/>
        <v>0</v>
      </c>
      <c r="X817">
        <f t="shared" si="141"/>
        <v>0</v>
      </c>
      <c r="Y817">
        <f t="shared" si="142"/>
        <v>1</v>
      </c>
    </row>
    <row r="818" spans="1:25" ht="15" customHeight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0">
        <f t="shared" si="134"/>
        <v>41341.870868055557</v>
      </c>
      <c r="J818" s="11">
        <f t="shared" si="135"/>
        <v>41341.870868055557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5">
        <f t="shared" si="136"/>
        <v>1.1512214285714286</v>
      </c>
      <c r="R818">
        <f t="shared" si="137"/>
        <v>39.31</v>
      </c>
      <c r="S818" t="str">
        <f t="shared" si="143"/>
        <v>music</v>
      </c>
      <c r="T818" t="str">
        <f t="shared" si="138"/>
        <v>rock</v>
      </c>
      <c r="U818" t="str">
        <f t="shared" si="144"/>
        <v>5000 to 9999</v>
      </c>
      <c r="V818">
        <f t="shared" si="139"/>
        <v>1</v>
      </c>
      <c r="W818">
        <f t="shared" si="140"/>
        <v>0</v>
      </c>
      <c r="X818">
        <f t="shared" si="141"/>
        <v>0</v>
      </c>
      <c r="Y818">
        <f t="shared" si="142"/>
        <v>1</v>
      </c>
    </row>
    <row r="819" spans="1:25" ht="15" customHeight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0">
        <f t="shared" si="134"/>
        <v>40925.599664351852</v>
      </c>
      <c r="J819" s="11">
        <f t="shared" si="135"/>
        <v>40925.599664351852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5">
        <f t="shared" si="136"/>
        <v>1.3711066666666665</v>
      </c>
      <c r="R819">
        <f t="shared" si="137"/>
        <v>89.42</v>
      </c>
      <c r="S819" t="str">
        <f t="shared" si="143"/>
        <v>music</v>
      </c>
      <c r="T819" t="str">
        <f t="shared" si="138"/>
        <v>rock</v>
      </c>
      <c r="U819" t="str">
        <f t="shared" si="144"/>
        <v>1000 to 4999</v>
      </c>
      <c r="V819">
        <f t="shared" si="139"/>
        <v>1</v>
      </c>
      <c r="W819">
        <f t="shared" si="140"/>
        <v>0</v>
      </c>
      <c r="X819">
        <f t="shared" si="141"/>
        <v>0</v>
      </c>
      <c r="Y819">
        <f t="shared" si="142"/>
        <v>1</v>
      </c>
    </row>
    <row r="820" spans="1:25" ht="15" customHeight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0">
        <f t="shared" si="134"/>
        <v>41120.882881944446</v>
      </c>
      <c r="J820" s="11">
        <f t="shared" si="135"/>
        <v>41120.882881944446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5">
        <f t="shared" si="136"/>
        <v>1.5571428571428572</v>
      </c>
      <c r="R820">
        <f t="shared" si="137"/>
        <v>28.68</v>
      </c>
      <c r="S820" t="str">
        <f t="shared" si="143"/>
        <v>music</v>
      </c>
      <c r="T820" t="str">
        <f t="shared" si="138"/>
        <v>rock</v>
      </c>
      <c r="U820" t="str">
        <f t="shared" si="144"/>
        <v>Less than 1000</v>
      </c>
      <c r="V820">
        <f t="shared" si="139"/>
        <v>1</v>
      </c>
      <c r="W820">
        <f t="shared" si="140"/>
        <v>0</v>
      </c>
      <c r="X820">
        <f t="shared" si="141"/>
        <v>0</v>
      </c>
      <c r="Y820">
        <f t="shared" si="142"/>
        <v>1</v>
      </c>
    </row>
    <row r="821" spans="1:25" ht="15" customHeight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0">
        <f t="shared" si="134"/>
        <v>41619.998310185183</v>
      </c>
      <c r="J821" s="11">
        <f t="shared" si="135"/>
        <v>41619.998310185183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5">
        <f t="shared" si="136"/>
        <v>1.0874999999999999</v>
      </c>
      <c r="R821">
        <f t="shared" si="137"/>
        <v>31.07</v>
      </c>
      <c r="S821" t="str">
        <f t="shared" si="143"/>
        <v>music</v>
      </c>
      <c r="T821" t="str">
        <f t="shared" si="138"/>
        <v>rock</v>
      </c>
      <c r="U821" t="str">
        <f t="shared" si="144"/>
        <v>Less than 1000</v>
      </c>
      <c r="V821">
        <f t="shared" si="139"/>
        <v>1</v>
      </c>
      <c r="W821">
        <f t="shared" si="140"/>
        <v>0</v>
      </c>
      <c r="X821">
        <f t="shared" si="141"/>
        <v>0</v>
      </c>
      <c r="Y821">
        <f t="shared" si="142"/>
        <v>1</v>
      </c>
    </row>
    <row r="822" spans="1:25" ht="15" customHeight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0">
        <f t="shared" si="134"/>
        <v>41768.841921296298</v>
      </c>
      <c r="J822" s="11">
        <f t="shared" si="135"/>
        <v>41768.841921296298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5">
        <f t="shared" si="136"/>
        <v>1.3405</v>
      </c>
      <c r="R822">
        <f t="shared" si="137"/>
        <v>70.55</v>
      </c>
      <c r="S822" t="str">
        <f t="shared" si="143"/>
        <v>music</v>
      </c>
      <c r="T822" t="str">
        <f t="shared" si="138"/>
        <v>rock</v>
      </c>
      <c r="U822" t="str">
        <f t="shared" si="144"/>
        <v>1000 to 4999</v>
      </c>
      <c r="V822">
        <f t="shared" si="139"/>
        <v>1</v>
      </c>
      <c r="W822">
        <f t="shared" si="140"/>
        <v>0</v>
      </c>
      <c r="X822">
        <f t="shared" si="141"/>
        <v>0</v>
      </c>
      <c r="Y822">
        <f t="shared" si="142"/>
        <v>1</v>
      </c>
    </row>
    <row r="823" spans="1:25" ht="15" customHeight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0">
        <f t="shared" si="134"/>
        <v>42093.922048611115</v>
      </c>
      <c r="J823" s="11">
        <f t="shared" si="135"/>
        <v>42093.922048611115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5">
        <f t="shared" si="136"/>
        <v>1</v>
      </c>
      <c r="R823">
        <f t="shared" si="137"/>
        <v>224.13</v>
      </c>
      <c r="S823" t="str">
        <f t="shared" si="143"/>
        <v>music</v>
      </c>
      <c r="T823" t="str">
        <f t="shared" si="138"/>
        <v>rock</v>
      </c>
      <c r="U823" t="str">
        <f t="shared" si="144"/>
        <v>15000 to 19999</v>
      </c>
      <c r="V823">
        <f t="shared" si="139"/>
        <v>1</v>
      </c>
      <c r="W823">
        <f t="shared" si="140"/>
        <v>0</v>
      </c>
      <c r="X823">
        <f t="shared" si="141"/>
        <v>0</v>
      </c>
      <c r="Y823">
        <f t="shared" si="142"/>
        <v>1</v>
      </c>
    </row>
    <row r="824" spans="1:25" ht="15" customHeight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0">
        <f t="shared" si="134"/>
        <v>41157.947337962964</v>
      </c>
      <c r="J824" s="11">
        <f t="shared" si="135"/>
        <v>41157.947337962964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5">
        <f t="shared" si="136"/>
        <v>1.1916666666666667</v>
      </c>
      <c r="R824">
        <f t="shared" si="137"/>
        <v>51.81</v>
      </c>
      <c r="S824" t="str">
        <f t="shared" si="143"/>
        <v>music</v>
      </c>
      <c r="T824" t="str">
        <f t="shared" si="138"/>
        <v>rock</v>
      </c>
      <c r="U824" t="str">
        <f t="shared" si="144"/>
        <v>1000 to 4999</v>
      </c>
      <c r="V824">
        <f t="shared" si="139"/>
        <v>1</v>
      </c>
      <c r="W824">
        <f t="shared" si="140"/>
        <v>0</v>
      </c>
      <c r="X824">
        <f t="shared" si="141"/>
        <v>0</v>
      </c>
      <c r="Y824">
        <f t="shared" si="142"/>
        <v>1</v>
      </c>
    </row>
    <row r="825" spans="1:25" ht="15" customHeight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0">
        <f t="shared" si="134"/>
        <v>42055.972824074073</v>
      </c>
      <c r="J825" s="11">
        <f t="shared" si="135"/>
        <v>42055.972824074073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5">
        <f t="shared" si="136"/>
        <v>1.7949999999999999</v>
      </c>
      <c r="R825">
        <f t="shared" si="137"/>
        <v>43.52</v>
      </c>
      <c r="S825" t="str">
        <f t="shared" si="143"/>
        <v>music</v>
      </c>
      <c r="T825" t="str">
        <f t="shared" si="138"/>
        <v>rock</v>
      </c>
      <c r="U825" t="str">
        <f t="shared" si="144"/>
        <v>Less than 1000</v>
      </c>
      <c r="V825">
        <f t="shared" si="139"/>
        <v>1</v>
      </c>
      <c r="W825">
        <f t="shared" si="140"/>
        <v>0</v>
      </c>
      <c r="X825">
        <f t="shared" si="141"/>
        <v>0</v>
      </c>
      <c r="Y825">
        <f t="shared" si="142"/>
        <v>1</v>
      </c>
    </row>
    <row r="826" spans="1:25" ht="15" customHeight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0">
        <f t="shared" si="134"/>
        <v>40250.242106481484</v>
      </c>
      <c r="J826" s="11">
        <f t="shared" si="135"/>
        <v>40250.242106481484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5">
        <f t="shared" si="136"/>
        <v>1.3438124999999999</v>
      </c>
      <c r="R826">
        <f t="shared" si="137"/>
        <v>39.82</v>
      </c>
      <c r="S826" t="str">
        <f t="shared" si="143"/>
        <v>music</v>
      </c>
      <c r="T826" t="str">
        <f t="shared" si="138"/>
        <v>rock</v>
      </c>
      <c r="U826" t="str">
        <f t="shared" si="144"/>
        <v>1000 to 4999</v>
      </c>
      <c r="V826">
        <f t="shared" si="139"/>
        <v>1</v>
      </c>
      <c r="W826">
        <f t="shared" si="140"/>
        <v>0</v>
      </c>
      <c r="X826">
        <f t="shared" si="141"/>
        <v>0</v>
      </c>
      <c r="Y826">
        <f t="shared" si="142"/>
        <v>1</v>
      </c>
    </row>
    <row r="827" spans="1:25" ht="15" customHeight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0">
        <f t="shared" si="134"/>
        <v>41186.306527777779</v>
      </c>
      <c r="J827" s="11">
        <f t="shared" si="135"/>
        <v>41186.306527777779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5">
        <f t="shared" si="136"/>
        <v>1.0043200000000001</v>
      </c>
      <c r="R827">
        <f t="shared" si="137"/>
        <v>126.81</v>
      </c>
      <c r="S827" t="str">
        <f t="shared" si="143"/>
        <v>music</v>
      </c>
      <c r="T827" t="str">
        <f t="shared" si="138"/>
        <v>rock</v>
      </c>
      <c r="U827" t="str">
        <f t="shared" si="144"/>
        <v>10000 to 14999</v>
      </c>
      <c r="V827">
        <f t="shared" si="139"/>
        <v>1</v>
      </c>
      <c r="W827">
        <f t="shared" si="140"/>
        <v>0</v>
      </c>
      <c r="X827">
        <f t="shared" si="141"/>
        <v>0</v>
      </c>
      <c r="Y827">
        <f t="shared" si="142"/>
        <v>1</v>
      </c>
    </row>
    <row r="828" spans="1:25" ht="15" customHeight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0">
        <f t="shared" si="134"/>
        <v>40973.038541666669</v>
      </c>
      <c r="J828" s="11">
        <f t="shared" si="135"/>
        <v>40973.038541666669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5">
        <f t="shared" si="136"/>
        <v>1.0145454545454546</v>
      </c>
      <c r="R828">
        <f t="shared" si="137"/>
        <v>113.88</v>
      </c>
      <c r="S828" t="str">
        <f t="shared" si="143"/>
        <v>music</v>
      </c>
      <c r="T828" t="str">
        <f t="shared" si="138"/>
        <v>rock</v>
      </c>
      <c r="U828" t="str">
        <f t="shared" si="144"/>
        <v>5000 to 9999</v>
      </c>
      <c r="V828">
        <f t="shared" si="139"/>
        <v>1</v>
      </c>
      <c r="W828">
        <f t="shared" si="140"/>
        <v>0</v>
      </c>
      <c r="X828">
        <f t="shared" si="141"/>
        <v>0</v>
      </c>
      <c r="Y828">
        <f t="shared" si="142"/>
        <v>1</v>
      </c>
    </row>
    <row r="829" spans="1:25" ht="15" customHeight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0">
        <f t="shared" si="134"/>
        <v>40927.473460648151</v>
      </c>
      <c r="J829" s="11">
        <f t="shared" si="135"/>
        <v>40927.473460648151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5">
        <f t="shared" si="136"/>
        <v>1.0333333333333334</v>
      </c>
      <c r="R829">
        <f t="shared" si="137"/>
        <v>28.18</v>
      </c>
      <c r="S829" t="str">
        <f t="shared" si="143"/>
        <v>music</v>
      </c>
      <c r="T829" t="str">
        <f t="shared" si="138"/>
        <v>rock</v>
      </c>
      <c r="U829" t="str">
        <f t="shared" si="144"/>
        <v>Less than 1000</v>
      </c>
      <c r="V829">
        <f t="shared" si="139"/>
        <v>1</v>
      </c>
      <c r="W829">
        <f t="shared" si="140"/>
        <v>0</v>
      </c>
      <c r="X829">
        <f t="shared" si="141"/>
        <v>0</v>
      </c>
      <c r="Y829">
        <f t="shared" si="142"/>
        <v>1</v>
      </c>
    </row>
    <row r="830" spans="1:25" ht="15" customHeight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0">
        <f t="shared" si="134"/>
        <v>41073.050717592596</v>
      </c>
      <c r="J830" s="11">
        <f t="shared" si="135"/>
        <v>41073.050717592596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5">
        <f t="shared" si="136"/>
        <v>1.07</v>
      </c>
      <c r="R830">
        <f t="shared" si="137"/>
        <v>36.61</v>
      </c>
      <c r="S830" t="str">
        <f t="shared" si="143"/>
        <v>music</v>
      </c>
      <c r="T830" t="str">
        <f t="shared" si="138"/>
        <v>rock</v>
      </c>
      <c r="U830" t="str">
        <f t="shared" si="144"/>
        <v>1000 to 4999</v>
      </c>
      <c r="V830">
        <f t="shared" si="139"/>
        <v>1</v>
      </c>
      <c r="W830">
        <f t="shared" si="140"/>
        <v>0</v>
      </c>
      <c r="X830">
        <f t="shared" si="141"/>
        <v>0</v>
      </c>
      <c r="Y830">
        <f t="shared" si="142"/>
        <v>1</v>
      </c>
    </row>
    <row r="831" spans="1:25" ht="15" customHeight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0">
        <f t="shared" si="134"/>
        <v>42504.801388888889</v>
      </c>
      <c r="J831" s="11">
        <f t="shared" si="135"/>
        <v>42504.801388888889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5">
        <f t="shared" si="136"/>
        <v>1.04</v>
      </c>
      <c r="R831">
        <f t="shared" si="137"/>
        <v>32.5</v>
      </c>
      <c r="S831" t="str">
        <f t="shared" si="143"/>
        <v>music</v>
      </c>
      <c r="T831" t="str">
        <f t="shared" si="138"/>
        <v>rock</v>
      </c>
      <c r="U831" t="str">
        <f t="shared" si="144"/>
        <v>Less than 1000</v>
      </c>
      <c r="V831">
        <f t="shared" si="139"/>
        <v>1</v>
      </c>
      <c r="W831">
        <f t="shared" si="140"/>
        <v>0</v>
      </c>
      <c r="X831">
        <f t="shared" si="141"/>
        <v>0</v>
      </c>
      <c r="Y831">
        <f t="shared" si="142"/>
        <v>1</v>
      </c>
    </row>
    <row r="832" spans="1:25" ht="15" customHeight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0">
        <f t="shared" si="134"/>
        <v>41325.525752314818</v>
      </c>
      <c r="J832" s="11">
        <f t="shared" si="135"/>
        <v>41325.525752314818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5">
        <f t="shared" si="136"/>
        <v>1.0783333333333334</v>
      </c>
      <c r="R832">
        <f t="shared" si="137"/>
        <v>60.66</v>
      </c>
      <c r="S832" t="str">
        <f t="shared" si="143"/>
        <v>music</v>
      </c>
      <c r="T832" t="str">
        <f t="shared" si="138"/>
        <v>rock</v>
      </c>
      <c r="U832" t="str">
        <f t="shared" si="144"/>
        <v>1000 to 4999</v>
      </c>
      <c r="V832">
        <f t="shared" si="139"/>
        <v>1</v>
      </c>
      <c r="W832">
        <f t="shared" si="140"/>
        <v>0</v>
      </c>
      <c r="X832">
        <f t="shared" si="141"/>
        <v>0</v>
      </c>
      <c r="Y832">
        <f t="shared" si="142"/>
        <v>1</v>
      </c>
    </row>
    <row r="833" spans="1:25" ht="15" customHeight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0">
        <f t="shared" si="134"/>
        <v>40996.646921296298</v>
      </c>
      <c r="J833" s="11">
        <f t="shared" si="135"/>
        <v>40996.646921296298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5">
        <f t="shared" si="136"/>
        <v>2.3333333333333335</v>
      </c>
      <c r="R833">
        <f t="shared" si="137"/>
        <v>175</v>
      </c>
      <c r="S833" t="str">
        <f t="shared" si="143"/>
        <v>music</v>
      </c>
      <c r="T833" t="str">
        <f t="shared" si="138"/>
        <v>rock</v>
      </c>
      <c r="U833" t="str">
        <f t="shared" si="144"/>
        <v>1000 to 4999</v>
      </c>
      <c r="V833">
        <f t="shared" si="139"/>
        <v>1</v>
      </c>
      <c r="W833">
        <f t="shared" si="140"/>
        <v>0</v>
      </c>
      <c r="X833">
        <f t="shared" si="141"/>
        <v>0</v>
      </c>
      <c r="Y833">
        <f t="shared" si="142"/>
        <v>1</v>
      </c>
    </row>
    <row r="834" spans="1:25" ht="15" customHeight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0">
        <f t="shared" si="134"/>
        <v>40869.675173611111</v>
      </c>
      <c r="J834" s="11">
        <f t="shared" si="135"/>
        <v>40869.675173611111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5">
        <f t="shared" si="136"/>
        <v>1.0060706666666666</v>
      </c>
      <c r="R834">
        <f t="shared" si="137"/>
        <v>97.99</v>
      </c>
      <c r="S834" t="str">
        <f t="shared" si="143"/>
        <v>music</v>
      </c>
      <c r="T834" t="str">
        <f t="shared" si="138"/>
        <v>rock</v>
      </c>
      <c r="U834" t="str">
        <f t="shared" si="144"/>
        <v>15000 to 19999</v>
      </c>
      <c r="V834">
        <f t="shared" si="139"/>
        <v>1</v>
      </c>
      <c r="W834">
        <f t="shared" si="140"/>
        <v>0</v>
      </c>
      <c r="X834">
        <f t="shared" si="141"/>
        <v>0</v>
      </c>
      <c r="Y834">
        <f t="shared" si="142"/>
        <v>1</v>
      </c>
    </row>
    <row r="835" spans="1:25" ht="15" customHeigh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0">
        <f t="shared" ref="I835:I898" si="145">(((L835/60)/60)/24)+DATE(1970,1,1)</f>
        <v>41718.878182870372</v>
      </c>
      <c r="J835" s="11">
        <f t="shared" ref="J835:J898" si="146">(((L835/60)/60)/24)+DATE(1970,1,1)</f>
        <v>41718.878182870372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147">E835/D835</f>
        <v>1.0166666666666666</v>
      </c>
      <c r="R835">
        <f t="shared" ref="R835:R898" si="148">ROUND(E835/N835,2)</f>
        <v>148.78</v>
      </c>
      <c r="S835" t="str">
        <f t="shared" si="143"/>
        <v>music</v>
      </c>
      <c r="T835" t="str">
        <f t="shared" ref="T835:T898" si="149">MID(P835,FIND("/",P835,1)+1,LEN(P835))</f>
        <v>rock</v>
      </c>
      <c r="U835" t="str">
        <f t="shared" si="144"/>
        <v>5000 to 9999</v>
      </c>
      <c r="V835">
        <f t="shared" ref="V835:V898" si="150">COUNTIF(F835,"successful")</f>
        <v>1</v>
      </c>
      <c r="W835">
        <f t="shared" ref="W835:W898" si="151">COUNTIF(F835,"Failed")</f>
        <v>0</v>
      </c>
      <c r="X835">
        <f t="shared" ref="X835:X898" si="152">COUNTIF(F835,"Canceled")</f>
        <v>0</v>
      </c>
      <c r="Y835">
        <f t="shared" ref="Y835:Y898" si="153">COUNTIF(F835,"Successful")+ COUNTIF(F835,"Failed") + COUNTIF(F835,"Canceled")</f>
        <v>1</v>
      </c>
    </row>
    <row r="836" spans="1:25" ht="15" customHeight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0">
        <f t="shared" si="145"/>
        <v>41422.822824074072</v>
      </c>
      <c r="J836" s="11">
        <f t="shared" si="146"/>
        <v>41422.822824074072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5">
        <f t="shared" si="147"/>
        <v>1.3101818181818181</v>
      </c>
      <c r="R836">
        <f t="shared" si="148"/>
        <v>96.08</v>
      </c>
      <c r="S836" t="str">
        <f t="shared" ref="S836:S899" si="154">LEFT(P836,FIND("/",P836,1)-1)</f>
        <v>music</v>
      </c>
      <c r="T836" t="str">
        <f t="shared" si="149"/>
        <v>rock</v>
      </c>
      <c r="U836" t="str">
        <f t="shared" ref="U836:U899" si="155">IF(D836&lt;1000,"Less than 1000",
IF(D836&lt;5000,"1000 to 4999",
IF(D836 &lt; 10000,"5000 to 9999",
IF(D836&lt;15000,"10000 to 14999",
IF(D836&lt;20000,"15000 to 19999",
IF(D836&lt;25000,"20000 to 24999",
IF(D836&lt;30000,"25000 to 29999",
IF(D836&lt;35000,"30000 to 34999",
IF(D836&lt;40000,"35000 to 39999",
IF(D836&lt;45000,"40000 to 44999",IF(D836&lt;50000,"45000 to 49999","Greater than 50000")))))))))))</f>
        <v>5000 to 9999</v>
      </c>
      <c r="V836">
        <f t="shared" si="150"/>
        <v>1</v>
      </c>
      <c r="W836">
        <f t="shared" si="151"/>
        <v>0</v>
      </c>
      <c r="X836">
        <f t="shared" si="152"/>
        <v>0</v>
      </c>
      <c r="Y836">
        <f t="shared" si="153"/>
        <v>1</v>
      </c>
    </row>
    <row r="837" spans="1:25" ht="15" customHeight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0">
        <f t="shared" si="145"/>
        <v>41005.45784722222</v>
      </c>
      <c r="J837" s="11">
        <f t="shared" si="146"/>
        <v>41005.45784722222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5">
        <f t="shared" si="147"/>
        <v>1.1725000000000001</v>
      </c>
      <c r="R837">
        <f t="shared" si="148"/>
        <v>58.63</v>
      </c>
      <c r="S837" t="str">
        <f t="shared" si="154"/>
        <v>music</v>
      </c>
      <c r="T837" t="str">
        <f t="shared" si="149"/>
        <v>rock</v>
      </c>
      <c r="U837" t="str">
        <f t="shared" si="155"/>
        <v>1000 to 4999</v>
      </c>
      <c r="V837">
        <f t="shared" si="150"/>
        <v>1</v>
      </c>
      <c r="W837">
        <f t="shared" si="151"/>
        <v>0</v>
      </c>
      <c r="X837">
        <f t="shared" si="152"/>
        <v>0</v>
      </c>
      <c r="Y837">
        <f t="shared" si="153"/>
        <v>1</v>
      </c>
    </row>
    <row r="838" spans="1:25" ht="15" customHeigh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0">
        <f t="shared" si="145"/>
        <v>41524.056921296295</v>
      </c>
      <c r="J838" s="11">
        <f t="shared" si="146"/>
        <v>41524.056921296295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5">
        <f t="shared" si="147"/>
        <v>1.009304</v>
      </c>
      <c r="R838">
        <f t="shared" si="148"/>
        <v>109.71</v>
      </c>
      <c r="S838" t="str">
        <f t="shared" si="154"/>
        <v>music</v>
      </c>
      <c r="T838" t="str">
        <f t="shared" si="149"/>
        <v>rock</v>
      </c>
      <c r="U838" t="str">
        <f t="shared" si="155"/>
        <v>5000 to 9999</v>
      </c>
      <c r="V838">
        <f t="shared" si="150"/>
        <v>1</v>
      </c>
      <c r="W838">
        <f t="shared" si="151"/>
        <v>0</v>
      </c>
      <c r="X838">
        <f t="shared" si="152"/>
        <v>0</v>
      </c>
      <c r="Y838">
        <f t="shared" si="153"/>
        <v>1</v>
      </c>
    </row>
    <row r="839" spans="1:25" ht="15" customHeight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0">
        <f t="shared" si="145"/>
        <v>41730.998402777775</v>
      </c>
      <c r="J839" s="11">
        <f t="shared" si="146"/>
        <v>41730.998402777775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5">
        <f t="shared" si="147"/>
        <v>1.218</v>
      </c>
      <c r="R839">
        <f t="shared" si="148"/>
        <v>49.11</v>
      </c>
      <c r="S839" t="str">
        <f t="shared" si="154"/>
        <v>music</v>
      </c>
      <c r="T839" t="str">
        <f t="shared" si="149"/>
        <v>rock</v>
      </c>
      <c r="U839" t="str">
        <f t="shared" si="155"/>
        <v>1000 to 4999</v>
      </c>
      <c r="V839">
        <f t="shared" si="150"/>
        <v>1</v>
      </c>
      <c r="W839">
        <f t="shared" si="151"/>
        <v>0</v>
      </c>
      <c r="X839">
        <f t="shared" si="152"/>
        <v>0</v>
      </c>
      <c r="Y839">
        <f t="shared" si="153"/>
        <v>1</v>
      </c>
    </row>
    <row r="840" spans="1:25" ht="15" customHeight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0">
        <f t="shared" si="145"/>
        <v>40895.897974537038</v>
      </c>
      <c r="J840" s="11">
        <f t="shared" si="146"/>
        <v>40895.897974537038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5">
        <f t="shared" si="147"/>
        <v>1.454</v>
      </c>
      <c r="R840">
        <f t="shared" si="148"/>
        <v>47.67</v>
      </c>
      <c r="S840" t="str">
        <f t="shared" si="154"/>
        <v>music</v>
      </c>
      <c r="T840" t="str">
        <f t="shared" si="149"/>
        <v>rock</v>
      </c>
      <c r="U840" t="str">
        <f t="shared" si="155"/>
        <v>1000 to 4999</v>
      </c>
      <c r="V840">
        <f t="shared" si="150"/>
        <v>1</v>
      </c>
      <c r="W840">
        <f t="shared" si="151"/>
        <v>0</v>
      </c>
      <c r="X840">
        <f t="shared" si="152"/>
        <v>0</v>
      </c>
      <c r="Y840">
        <f t="shared" si="153"/>
        <v>1</v>
      </c>
    </row>
    <row r="841" spans="1:25" ht="15" customHeigh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0">
        <f t="shared" si="145"/>
        <v>41144.763379629629</v>
      </c>
      <c r="J841" s="11">
        <f t="shared" si="146"/>
        <v>41144.763379629629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5">
        <f t="shared" si="147"/>
        <v>1.166166</v>
      </c>
      <c r="R841">
        <f t="shared" si="148"/>
        <v>60.74</v>
      </c>
      <c r="S841" t="str">
        <f t="shared" si="154"/>
        <v>music</v>
      </c>
      <c r="T841" t="str">
        <f t="shared" si="149"/>
        <v>rock</v>
      </c>
      <c r="U841" t="str">
        <f t="shared" si="155"/>
        <v>5000 to 9999</v>
      </c>
      <c r="V841">
        <f t="shared" si="150"/>
        <v>1</v>
      </c>
      <c r="W841">
        <f t="shared" si="151"/>
        <v>0</v>
      </c>
      <c r="X841">
        <f t="shared" si="152"/>
        <v>0</v>
      </c>
      <c r="Y841">
        <f t="shared" si="153"/>
        <v>1</v>
      </c>
    </row>
    <row r="842" spans="1:25" ht="15" customHeight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0">
        <f t="shared" si="145"/>
        <v>42607.226701388892</v>
      </c>
      <c r="J842" s="11">
        <f t="shared" si="146"/>
        <v>42607.226701388892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5">
        <f t="shared" si="147"/>
        <v>1.2041660000000001</v>
      </c>
      <c r="R842">
        <f t="shared" si="148"/>
        <v>63.38</v>
      </c>
      <c r="S842" t="str">
        <f t="shared" si="154"/>
        <v>music</v>
      </c>
      <c r="T842" t="str">
        <f t="shared" si="149"/>
        <v>metal</v>
      </c>
      <c r="U842" t="str">
        <f t="shared" si="155"/>
        <v>10000 to 14999</v>
      </c>
      <c r="V842">
        <f t="shared" si="150"/>
        <v>1</v>
      </c>
      <c r="W842">
        <f t="shared" si="151"/>
        <v>0</v>
      </c>
      <c r="X842">
        <f t="shared" si="152"/>
        <v>0</v>
      </c>
      <c r="Y842">
        <f t="shared" si="153"/>
        <v>1</v>
      </c>
    </row>
    <row r="843" spans="1:25" ht="15" customHeight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0">
        <f t="shared" si="145"/>
        <v>41923.838692129626</v>
      </c>
      <c r="J843" s="11">
        <f t="shared" si="146"/>
        <v>41923.838692129626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5">
        <f t="shared" si="147"/>
        <v>1.0132000000000001</v>
      </c>
      <c r="R843">
        <f t="shared" si="148"/>
        <v>53.89</v>
      </c>
      <c r="S843" t="str">
        <f t="shared" si="154"/>
        <v>music</v>
      </c>
      <c r="T843" t="str">
        <f t="shared" si="149"/>
        <v>metal</v>
      </c>
      <c r="U843" t="str">
        <f t="shared" si="155"/>
        <v>5000 to 9999</v>
      </c>
      <c r="V843">
        <f t="shared" si="150"/>
        <v>1</v>
      </c>
      <c r="W843">
        <f t="shared" si="151"/>
        <v>0</v>
      </c>
      <c r="X843">
        <f t="shared" si="152"/>
        <v>0</v>
      </c>
      <c r="Y843">
        <f t="shared" si="153"/>
        <v>1</v>
      </c>
    </row>
    <row r="844" spans="1:25" ht="15" customHeight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0">
        <f t="shared" si="145"/>
        <v>41526.592395833337</v>
      </c>
      <c r="J844" s="11">
        <f t="shared" si="146"/>
        <v>41526.592395833337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5">
        <f t="shared" si="147"/>
        <v>1.0431999999999999</v>
      </c>
      <c r="R844">
        <f t="shared" si="148"/>
        <v>66.87</v>
      </c>
      <c r="S844" t="str">
        <f t="shared" si="154"/>
        <v>music</v>
      </c>
      <c r="T844" t="str">
        <f t="shared" si="149"/>
        <v>metal</v>
      </c>
      <c r="U844" t="str">
        <f t="shared" si="155"/>
        <v>1000 to 4999</v>
      </c>
      <c r="V844">
        <f t="shared" si="150"/>
        <v>1</v>
      </c>
      <c r="W844">
        <f t="shared" si="151"/>
        <v>0</v>
      </c>
      <c r="X844">
        <f t="shared" si="152"/>
        <v>0</v>
      </c>
      <c r="Y844">
        <f t="shared" si="153"/>
        <v>1</v>
      </c>
    </row>
    <row r="845" spans="1:25" ht="15" customHeight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0">
        <f t="shared" si="145"/>
        <v>42695.257870370369</v>
      </c>
      <c r="J845" s="11">
        <f t="shared" si="146"/>
        <v>42695.257870370369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5">
        <f t="shared" si="147"/>
        <v>2.6713333333333331</v>
      </c>
      <c r="R845">
        <f t="shared" si="148"/>
        <v>63.1</v>
      </c>
      <c r="S845" t="str">
        <f t="shared" si="154"/>
        <v>music</v>
      </c>
      <c r="T845" t="str">
        <f t="shared" si="149"/>
        <v>metal</v>
      </c>
      <c r="U845" t="str">
        <f t="shared" si="155"/>
        <v>1000 to 4999</v>
      </c>
      <c r="V845">
        <f t="shared" si="150"/>
        <v>1</v>
      </c>
      <c r="W845">
        <f t="shared" si="151"/>
        <v>0</v>
      </c>
      <c r="X845">
        <f t="shared" si="152"/>
        <v>0</v>
      </c>
      <c r="Y845">
        <f t="shared" si="153"/>
        <v>1</v>
      </c>
    </row>
    <row r="846" spans="1:25" ht="15" customHeight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0">
        <f t="shared" si="145"/>
        <v>41905.684629629628</v>
      </c>
      <c r="J846" s="11">
        <f t="shared" si="146"/>
        <v>41905.684629629628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5">
        <f t="shared" si="147"/>
        <v>1.9413333333333334</v>
      </c>
      <c r="R846">
        <f t="shared" si="148"/>
        <v>36.630000000000003</v>
      </c>
      <c r="S846" t="str">
        <f t="shared" si="154"/>
        <v>music</v>
      </c>
      <c r="T846" t="str">
        <f t="shared" si="149"/>
        <v>metal</v>
      </c>
      <c r="U846" t="str">
        <f t="shared" si="155"/>
        <v>1000 to 4999</v>
      </c>
      <c r="V846">
        <f t="shared" si="150"/>
        <v>1</v>
      </c>
      <c r="W846">
        <f t="shared" si="151"/>
        <v>0</v>
      </c>
      <c r="X846">
        <f t="shared" si="152"/>
        <v>0</v>
      </c>
      <c r="Y846">
        <f t="shared" si="153"/>
        <v>1</v>
      </c>
    </row>
    <row r="847" spans="1:25" ht="15" customHeight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0">
        <f t="shared" si="145"/>
        <v>42578.205972222218</v>
      </c>
      <c r="J847" s="11">
        <f t="shared" si="146"/>
        <v>42578.205972222218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5">
        <f t="shared" si="147"/>
        <v>1.203802</v>
      </c>
      <c r="R847">
        <f t="shared" si="148"/>
        <v>34.01</v>
      </c>
      <c r="S847" t="str">
        <f t="shared" si="154"/>
        <v>music</v>
      </c>
      <c r="T847" t="str">
        <f t="shared" si="149"/>
        <v>metal</v>
      </c>
      <c r="U847" t="str">
        <f t="shared" si="155"/>
        <v>5000 to 9999</v>
      </c>
      <c r="V847">
        <f t="shared" si="150"/>
        <v>1</v>
      </c>
      <c r="W847">
        <f t="shared" si="151"/>
        <v>0</v>
      </c>
      <c r="X847">
        <f t="shared" si="152"/>
        <v>0</v>
      </c>
      <c r="Y847">
        <f t="shared" si="153"/>
        <v>1</v>
      </c>
    </row>
    <row r="848" spans="1:25" ht="15" customHeight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0">
        <f t="shared" si="145"/>
        <v>41694.391840277778</v>
      </c>
      <c r="J848" s="11">
        <f t="shared" si="146"/>
        <v>41694.391840277778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5">
        <f t="shared" si="147"/>
        <v>1.2200090909090908</v>
      </c>
      <c r="R848">
        <f t="shared" si="148"/>
        <v>28.55</v>
      </c>
      <c r="S848" t="str">
        <f t="shared" si="154"/>
        <v>music</v>
      </c>
      <c r="T848" t="str">
        <f t="shared" si="149"/>
        <v>metal</v>
      </c>
      <c r="U848" t="str">
        <f t="shared" si="155"/>
        <v>1000 to 4999</v>
      </c>
      <c r="V848">
        <f t="shared" si="150"/>
        <v>1</v>
      </c>
      <c r="W848">
        <f t="shared" si="151"/>
        <v>0</v>
      </c>
      <c r="X848">
        <f t="shared" si="152"/>
        <v>0</v>
      </c>
      <c r="Y848">
        <f t="shared" si="153"/>
        <v>1</v>
      </c>
    </row>
    <row r="849" spans="1:25" ht="15" customHeight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0">
        <f t="shared" si="145"/>
        <v>42165.79833333334</v>
      </c>
      <c r="J849" s="11">
        <f t="shared" si="146"/>
        <v>42165.79833333334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5">
        <f t="shared" si="147"/>
        <v>1</v>
      </c>
      <c r="R849">
        <f t="shared" si="148"/>
        <v>10</v>
      </c>
      <c r="S849" t="str">
        <f t="shared" si="154"/>
        <v>music</v>
      </c>
      <c r="T849" t="str">
        <f t="shared" si="149"/>
        <v>metal</v>
      </c>
      <c r="U849" t="str">
        <f t="shared" si="155"/>
        <v>Less than 1000</v>
      </c>
      <c r="V849">
        <f t="shared" si="150"/>
        <v>1</v>
      </c>
      <c r="W849">
        <f t="shared" si="151"/>
        <v>0</v>
      </c>
      <c r="X849">
        <f t="shared" si="152"/>
        <v>0</v>
      </c>
      <c r="Y849">
        <f t="shared" si="153"/>
        <v>1</v>
      </c>
    </row>
    <row r="850" spans="1:25" ht="15" customHeight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0">
        <f t="shared" si="145"/>
        <v>42078.792048611111</v>
      </c>
      <c r="J850" s="11">
        <f t="shared" si="146"/>
        <v>42078.792048611111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5">
        <f t="shared" si="147"/>
        <v>1</v>
      </c>
      <c r="R850">
        <f t="shared" si="148"/>
        <v>18.75</v>
      </c>
      <c r="S850" t="str">
        <f t="shared" si="154"/>
        <v>music</v>
      </c>
      <c r="T850" t="str">
        <f t="shared" si="149"/>
        <v>metal</v>
      </c>
      <c r="U850" t="str">
        <f t="shared" si="155"/>
        <v>Less than 1000</v>
      </c>
      <c r="V850">
        <f t="shared" si="150"/>
        <v>1</v>
      </c>
      <c r="W850">
        <f t="shared" si="151"/>
        <v>0</v>
      </c>
      <c r="X850">
        <f t="shared" si="152"/>
        <v>0</v>
      </c>
      <c r="Y850">
        <f t="shared" si="153"/>
        <v>1</v>
      </c>
    </row>
    <row r="851" spans="1:25" ht="15" customHeight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0">
        <f t="shared" si="145"/>
        <v>42051.148888888885</v>
      </c>
      <c r="J851" s="11">
        <f t="shared" si="146"/>
        <v>42051.148888888885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5">
        <f t="shared" si="147"/>
        <v>1.1990000000000001</v>
      </c>
      <c r="R851">
        <f t="shared" si="148"/>
        <v>41.7</v>
      </c>
      <c r="S851" t="str">
        <f t="shared" si="154"/>
        <v>music</v>
      </c>
      <c r="T851" t="str">
        <f t="shared" si="149"/>
        <v>metal</v>
      </c>
      <c r="U851" t="str">
        <f t="shared" si="155"/>
        <v>1000 to 4999</v>
      </c>
      <c r="V851">
        <f t="shared" si="150"/>
        <v>1</v>
      </c>
      <c r="W851">
        <f t="shared" si="151"/>
        <v>0</v>
      </c>
      <c r="X851">
        <f t="shared" si="152"/>
        <v>0</v>
      </c>
      <c r="Y851">
        <f t="shared" si="153"/>
        <v>1</v>
      </c>
    </row>
    <row r="852" spans="1:25" ht="15" customHeight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0">
        <f t="shared" si="145"/>
        <v>42452.827743055561</v>
      </c>
      <c r="J852" s="11">
        <f t="shared" si="146"/>
        <v>42452.827743055561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5">
        <f t="shared" si="147"/>
        <v>1.55175</v>
      </c>
      <c r="R852">
        <f t="shared" si="148"/>
        <v>46.67</v>
      </c>
      <c r="S852" t="str">
        <f t="shared" si="154"/>
        <v>music</v>
      </c>
      <c r="T852" t="str">
        <f t="shared" si="149"/>
        <v>metal</v>
      </c>
      <c r="U852" t="str">
        <f t="shared" si="155"/>
        <v>1000 to 4999</v>
      </c>
      <c r="V852">
        <f t="shared" si="150"/>
        <v>1</v>
      </c>
      <c r="W852">
        <f t="shared" si="151"/>
        <v>0</v>
      </c>
      <c r="X852">
        <f t="shared" si="152"/>
        <v>0</v>
      </c>
      <c r="Y852">
        <f t="shared" si="153"/>
        <v>1</v>
      </c>
    </row>
    <row r="853" spans="1:25" ht="15" customHeight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0">
        <f t="shared" si="145"/>
        <v>42522.880243055552</v>
      </c>
      <c r="J853" s="11">
        <f t="shared" si="146"/>
        <v>42522.880243055552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5">
        <f t="shared" si="147"/>
        <v>1.3045</v>
      </c>
      <c r="R853">
        <f t="shared" si="148"/>
        <v>37.270000000000003</v>
      </c>
      <c r="S853" t="str">
        <f t="shared" si="154"/>
        <v>music</v>
      </c>
      <c r="T853" t="str">
        <f t="shared" si="149"/>
        <v>metal</v>
      </c>
      <c r="U853" t="str">
        <f t="shared" si="155"/>
        <v>1000 to 4999</v>
      </c>
      <c r="V853">
        <f t="shared" si="150"/>
        <v>1</v>
      </c>
      <c r="W853">
        <f t="shared" si="151"/>
        <v>0</v>
      </c>
      <c r="X853">
        <f t="shared" si="152"/>
        <v>0</v>
      </c>
      <c r="Y853">
        <f t="shared" si="153"/>
        <v>1</v>
      </c>
    </row>
    <row r="854" spans="1:25" ht="15" customHeight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0">
        <f t="shared" si="145"/>
        <v>42656.805497685185</v>
      </c>
      <c r="J854" s="11">
        <f t="shared" si="146"/>
        <v>42656.805497685185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5">
        <f t="shared" si="147"/>
        <v>1.0497142857142858</v>
      </c>
      <c r="R854">
        <f t="shared" si="148"/>
        <v>59.26</v>
      </c>
      <c r="S854" t="str">
        <f t="shared" si="154"/>
        <v>music</v>
      </c>
      <c r="T854" t="str">
        <f t="shared" si="149"/>
        <v>metal</v>
      </c>
      <c r="U854" t="str">
        <f t="shared" si="155"/>
        <v>1000 to 4999</v>
      </c>
      <c r="V854">
        <f t="shared" si="150"/>
        <v>1</v>
      </c>
      <c r="W854">
        <f t="shared" si="151"/>
        <v>0</v>
      </c>
      <c r="X854">
        <f t="shared" si="152"/>
        <v>0</v>
      </c>
      <c r="Y854">
        <f t="shared" si="153"/>
        <v>1</v>
      </c>
    </row>
    <row r="855" spans="1:25" ht="15" customHeight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0">
        <f t="shared" si="145"/>
        <v>42021.832280092596</v>
      </c>
      <c r="J855" s="11">
        <f t="shared" si="146"/>
        <v>42021.832280092596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5">
        <f t="shared" si="147"/>
        <v>1</v>
      </c>
      <c r="R855">
        <f t="shared" si="148"/>
        <v>30</v>
      </c>
      <c r="S855" t="str">
        <f t="shared" si="154"/>
        <v>music</v>
      </c>
      <c r="T855" t="str">
        <f t="shared" si="149"/>
        <v>metal</v>
      </c>
      <c r="U855" t="str">
        <f t="shared" si="155"/>
        <v>Less than 1000</v>
      </c>
      <c r="V855">
        <f t="shared" si="150"/>
        <v>1</v>
      </c>
      <c r="W855">
        <f t="shared" si="151"/>
        <v>0</v>
      </c>
      <c r="X855">
        <f t="shared" si="152"/>
        <v>0</v>
      </c>
      <c r="Y855">
        <f t="shared" si="153"/>
        <v>1</v>
      </c>
    </row>
    <row r="856" spans="1:25" ht="15" customHeight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0">
        <f t="shared" si="145"/>
        <v>42702.212337962963</v>
      </c>
      <c r="J856" s="11">
        <f t="shared" si="146"/>
        <v>42702.212337962963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5">
        <f t="shared" si="147"/>
        <v>1.1822050359712231</v>
      </c>
      <c r="R856">
        <f t="shared" si="148"/>
        <v>65.86</v>
      </c>
      <c r="S856" t="str">
        <f t="shared" si="154"/>
        <v>music</v>
      </c>
      <c r="T856" t="str">
        <f t="shared" si="149"/>
        <v>metal</v>
      </c>
      <c r="U856" t="str">
        <f t="shared" si="155"/>
        <v>25000 to 29999</v>
      </c>
      <c r="V856">
        <f t="shared" si="150"/>
        <v>1</v>
      </c>
      <c r="W856">
        <f t="shared" si="151"/>
        <v>0</v>
      </c>
      <c r="X856">
        <f t="shared" si="152"/>
        <v>0</v>
      </c>
      <c r="Y856">
        <f t="shared" si="153"/>
        <v>1</v>
      </c>
    </row>
    <row r="857" spans="1:25" ht="15" customHeight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0">
        <f t="shared" si="145"/>
        <v>42545.125196759262</v>
      </c>
      <c r="J857" s="11">
        <f t="shared" si="146"/>
        <v>42545.125196759262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5">
        <f t="shared" si="147"/>
        <v>1.0344827586206897</v>
      </c>
      <c r="R857">
        <f t="shared" si="148"/>
        <v>31.91</v>
      </c>
      <c r="S857" t="str">
        <f t="shared" si="154"/>
        <v>music</v>
      </c>
      <c r="T857" t="str">
        <f t="shared" si="149"/>
        <v>metal</v>
      </c>
      <c r="U857" t="str">
        <f t="shared" si="155"/>
        <v>1000 to 4999</v>
      </c>
      <c r="V857">
        <f t="shared" si="150"/>
        <v>1</v>
      </c>
      <c r="W857">
        <f t="shared" si="151"/>
        <v>0</v>
      </c>
      <c r="X857">
        <f t="shared" si="152"/>
        <v>0</v>
      </c>
      <c r="Y857">
        <f t="shared" si="153"/>
        <v>1</v>
      </c>
    </row>
    <row r="858" spans="1:25" ht="15" customHeight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0">
        <f t="shared" si="145"/>
        <v>42609.311990740738</v>
      </c>
      <c r="J858" s="11">
        <f t="shared" si="146"/>
        <v>42609.311990740738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5">
        <f t="shared" si="147"/>
        <v>2.1800000000000002</v>
      </c>
      <c r="R858">
        <f t="shared" si="148"/>
        <v>19.46</v>
      </c>
      <c r="S858" t="str">
        <f t="shared" si="154"/>
        <v>music</v>
      </c>
      <c r="T858" t="str">
        <f t="shared" si="149"/>
        <v>metal</v>
      </c>
      <c r="U858" t="str">
        <f t="shared" si="155"/>
        <v>Less than 1000</v>
      </c>
      <c r="V858">
        <f t="shared" si="150"/>
        <v>1</v>
      </c>
      <c r="W858">
        <f t="shared" si="151"/>
        <v>0</v>
      </c>
      <c r="X858">
        <f t="shared" si="152"/>
        <v>0</v>
      </c>
      <c r="Y858">
        <f t="shared" si="153"/>
        <v>1</v>
      </c>
    </row>
    <row r="859" spans="1:25" ht="15" customHeight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0">
        <f t="shared" si="145"/>
        <v>42291.581377314811</v>
      </c>
      <c r="J859" s="11">
        <f t="shared" si="146"/>
        <v>42291.581377314811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5">
        <f t="shared" si="147"/>
        <v>1</v>
      </c>
      <c r="R859">
        <f t="shared" si="148"/>
        <v>50</v>
      </c>
      <c r="S859" t="str">
        <f t="shared" si="154"/>
        <v>music</v>
      </c>
      <c r="T859" t="str">
        <f t="shared" si="149"/>
        <v>metal</v>
      </c>
      <c r="U859" t="str">
        <f t="shared" si="155"/>
        <v>1000 to 4999</v>
      </c>
      <c r="V859">
        <f t="shared" si="150"/>
        <v>1</v>
      </c>
      <c r="W859">
        <f t="shared" si="151"/>
        <v>0</v>
      </c>
      <c r="X859">
        <f t="shared" si="152"/>
        <v>0</v>
      </c>
      <c r="Y859">
        <f t="shared" si="153"/>
        <v>1</v>
      </c>
    </row>
    <row r="860" spans="1:25" ht="15" customHeight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0">
        <f t="shared" si="145"/>
        <v>42079.745578703703</v>
      </c>
      <c r="J860" s="11">
        <f t="shared" si="146"/>
        <v>42079.745578703703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5">
        <f t="shared" si="147"/>
        <v>1.4400583333333332</v>
      </c>
      <c r="R860">
        <f t="shared" si="148"/>
        <v>22.74</v>
      </c>
      <c r="S860" t="str">
        <f t="shared" si="154"/>
        <v>music</v>
      </c>
      <c r="T860" t="str">
        <f t="shared" si="149"/>
        <v>metal</v>
      </c>
      <c r="U860" t="str">
        <f t="shared" si="155"/>
        <v>1000 to 4999</v>
      </c>
      <c r="V860">
        <f t="shared" si="150"/>
        <v>1</v>
      </c>
      <c r="W860">
        <f t="shared" si="151"/>
        <v>0</v>
      </c>
      <c r="X860">
        <f t="shared" si="152"/>
        <v>0</v>
      </c>
      <c r="Y860">
        <f t="shared" si="153"/>
        <v>1</v>
      </c>
    </row>
    <row r="861" spans="1:25" ht="15" customHeigh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0">
        <f t="shared" si="145"/>
        <v>42128.820231481484</v>
      </c>
      <c r="J861" s="11">
        <f t="shared" si="146"/>
        <v>42128.820231481484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5">
        <f t="shared" si="147"/>
        <v>1.0467500000000001</v>
      </c>
      <c r="R861">
        <f t="shared" si="148"/>
        <v>42.72</v>
      </c>
      <c r="S861" t="str">
        <f t="shared" si="154"/>
        <v>music</v>
      </c>
      <c r="T861" t="str">
        <f t="shared" si="149"/>
        <v>metal</v>
      </c>
      <c r="U861" t="str">
        <f t="shared" si="155"/>
        <v>1000 to 4999</v>
      </c>
      <c r="V861">
        <f t="shared" si="150"/>
        <v>1</v>
      </c>
      <c r="W861">
        <f t="shared" si="151"/>
        <v>0</v>
      </c>
      <c r="X861">
        <f t="shared" si="152"/>
        <v>0</v>
      </c>
      <c r="Y861">
        <f t="shared" si="153"/>
        <v>1</v>
      </c>
    </row>
    <row r="862" spans="1:25" ht="15" customHeight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0">
        <f t="shared" si="145"/>
        <v>41570.482789351852</v>
      </c>
      <c r="J862" s="11">
        <f t="shared" si="146"/>
        <v>41570.482789351852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5">
        <f t="shared" si="147"/>
        <v>0.18142857142857144</v>
      </c>
      <c r="R862">
        <f t="shared" si="148"/>
        <v>52.92</v>
      </c>
      <c r="S862" t="str">
        <f t="shared" si="154"/>
        <v>music</v>
      </c>
      <c r="T862" t="str">
        <f t="shared" si="149"/>
        <v>jazz</v>
      </c>
      <c r="U862" t="str">
        <f t="shared" si="155"/>
        <v>10000 to 14999</v>
      </c>
      <c r="V862">
        <f t="shared" si="150"/>
        <v>0</v>
      </c>
      <c r="W862">
        <f t="shared" si="151"/>
        <v>1</v>
      </c>
      <c r="X862">
        <f t="shared" si="152"/>
        <v>0</v>
      </c>
      <c r="Y862">
        <f t="shared" si="153"/>
        <v>1</v>
      </c>
    </row>
    <row r="863" spans="1:25" ht="15" customHeight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0">
        <f t="shared" si="145"/>
        <v>42599.965324074074</v>
      </c>
      <c r="J863" s="11">
        <f t="shared" si="146"/>
        <v>42599.965324074074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5">
        <f t="shared" si="147"/>
        <v>2.2444444444444444E-2</v>
      </c>
      <c r="R863">
        <f t="shared" si="148"/>
        <v>50.5</v>
      </c>
      <c r="S863" t="str">
        <f t="shared" si="154"/>
        <v>music</v>
      </c>
      <c r="T863" t="str">
        <f t="shared" si="149"/>
        <v>jazz</v>
      </c>
      <c r="U863" t="str">
        <f t="shared" si="155"/>
        <v>1000 to 4999</v>
      </c>
      <c r="V863">
        <f t="shared" si="150"/>
        <v>0</v>
      </c>
      <c r="W863">
        <f t="shared" si="151"/>
        <v>1</v>
      </c>
      <c r="X863">
        <f t="shared" si="152"/>
        <v>0</v>
      </c>
      <c r="Y863">
        <f t="shared" si="153"/>
        <v>1</v>
      </c>
    </row>
    <row r="864" spans="1:25" ht="15" customHeight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0">
        <f t="shared" si="145"/>
        <v>41559.5549537037</v>
      </c>
      <c r="J864" s="11">
        <f t="shared" si="146"/>
        <v>41559.5549537037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5">
        <f t="shared" si="147"/>
        <v>3.3999999999999998E-3</v>
      </c>
      <c r="R864">
        <f t="shared" si="148"/>
        <v>42.5</v>
      </c>
      <c r="S864" t="str">
        <f t="shared" si="154"/>
        <v>music</v>
      </c>
      <c r="T864" t="str">
        <f t="shared" si="149"/>
        <v>jazz</v>
      </c>
      <c r="U864" t="str">
        <f t="shared" si="155"/>
        <v>Greater than 50000</v>
      </c>
      <c r="V864">
        <f t="shared" si="150"/>
        <v>0</v>
      </c>
      <c r="W864">
        <f t="shared" si="151"/>
        <v>1</v>
      </c>
      <c r="X864">
        <f t="shared" si="152"/>
        <v>0</v>
      </c>
      <c r="Y864">
        <f t="shared" si="153"/>
        <v>1</v>
      </c>
    </row>
    <row r="865" spans="1:25" ht="15" customHeight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0">
        <f t="shared" si="145"/>
        <v>40921.117662037039</v>
      </c>
      <c r="J865" s="11">
        <f t="shared" si="146"/>
        <v>40921.117662037039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5">
        <f t="shared" si="147"/>
        <v>4.4999999999999998E-2</v>
      </c>
      <c r="R865">
        <f t="shared" si="148"/>
        <v>18</v>
      </c>
      <c r="S865" t="str">
        <f t="shared" si="154"/>
        <v>music</v>
      </c>
      <c r="T865" t="str">
        <f t="shared" si="149"/>
        <v>jazz</v>
      </c>
      <c r="U865" t="str">
        <f t="shared" si="155"/>
        <v>1000 to 4999</v>
      </c>
      <c r="V865">
        <f t="shared" si="150"/>
        <v>0</v>
      </c>
      <c r="W865">
        <f t="shared" si="151"/>
        <v>1</v>
      </c>
      <c r="X865">
        <f t="shared" si="152"/>
        <v>0</v>
      </c>
      <c r="Y865">
        <f t="shared" si="153"/>
        <v>1</v>
      </c>
    </row>
    <row r="866" spans="1:25" ht="15" customHeight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0">
        <f t="shared" si="145"/>
        <v>41541.106921296298</v>
      </c>
      <c r="J866" s="11">
        <f t="shared" si="146"/>
        <v>41541.106921296298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5">
        <f t="shared" si="147"/>
        <v>0.41538461538461541</v>
      </c>
      <c r="R866">
        <f t="shared" si="148"/>
        <v>34.18</v>
      </c>
      <c r="S866" t="str">
        <f t="shared" si="154"/>
        <v>music</v>
      </c>
      <c r="T866" t="str">
        <f t="shared" si="149"/>
        <v>jazz</v>
      </c>
      <c r="U866" t="str">
        <f t="shared" si="155"/>
        <v>5000 to 9999</v>
      </c>
      <c r="V866">
        <f t="shared" si="150"/>
        <v>0</v>
      </c>
      <c r="W866">
        <f t="shared" si="151"/>
        <v>1</v>
      </c>
      <c r="X866">
        <f t="shared" si="152"/>
        <v>0</v>
      </c>
      <c r="Y866">
        <f t="shared" si="153"/>
        <v>1</v>
      </c>
    </row>
    <row r="867" spans="1:25" ht="15" customHeight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0">
        <f t="shared" si="145"/>
        <v>41230.77311342593</v>
      </c>
      <c r="J867" s="11">
        <f t="shared" si="146"/>
        <v>41230.77311342593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5">
        <f t="shared" si="147"/>
        <v>2.0454545454545454E-2</v>
      </c>
      <c r="R867">
        <f t="shared" si="148"/>
        <v>22.5</v>
      </c>
      <c r="S867" t="str">
        <f t="shared" si="154"/>
        <v>music</v>
      </c>
      <c r="T867" t="str">
        <f t="shared" si="149"/>
        <v>jazz</v>
      </c>
      <c r="U867" t="str">
        <f t="shared" si="155"/>
        <v>1000 to 4999</v>
      </c>
      <c r="V867">
        <f t="shared" si="150"/>
        <v>0</v>
      </c>
      <c r="W867">
        <f t="shared" si="151"/>
        <v>1</v>
      </c>
      <c r="X867">
        <f t="shared" si="152"/>
        <v>0</v>
      </c>
      <c r="Y867">
        <f t="shared" si="153"/>
        <v>1</v>
      </c>
    </row>
    <row r="868" spans="1:25" ht="15" customHeight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0">
        <f t="shared" si="145"/>
        <v>42025.637939814813</v>
      </c>
      <c r="J868" s="11">
        <f t="shared" si="146"/>
        <v>42025.637939814813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5">
        <f t="shared" si="147"/>
        <v>0.18285714285714286</v>
      </c>
      <c r="R868">
        <f t="shared" si="148"/>
        <v>58.18</v>
      </c>
      <c r="S868" t="str">
        <f t="shared" si="154"/>
        <v>music</v>
      </c>
      <c r="T868" t="str">
        <f t="shared" si="149"/>
        <v>jazz</v>
      </c>
      <c r="U868" t="str">
        <f t="shared" si="155"/>
        <v>1000 to 4999</v>
      </c>
      <c r="V868">
        <f t="shared" si="150"/>
        <v>0</v>
      </c>
      <c r="W868">
        <f t="shared" si="151"/>
        <v>1</v>
      </c>
      <c r="X868">
        <f t="shared" si="152"/>
        <v>0</v>
      </c>
      <c r="Y868">
        <f t="shared" si="153"/>
        <v>1</v>
      </c>
    </row>
    <row r="869" spans="1:25" ht="15" customHeight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0">
        <f t="shared" si="145"/>
        <v>40088.105393518519</v>
      </c>
      <c r="J869" s="11">
        <f t="shared" si="146"/>
        <v>40088.105393518519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5">
        <f t="shared" si="147"/>
        <v>0.2402</v>
      </c>
      <c r="R869">
        <f t="shared" si="148"/>
        <v>109.18</v>
      </c>
      <c r="S869" t="str">
        <f t="shared" si="154"/>
        <v>music</v>
      </c>
      <c r="T869" t="str">
        <f t="shared" si="149"/>
        <v>jazz</v>
      </c>
      <c r="U869" t="str">
        <f t="shared" si="155"/>
        <v>5000 to 9999</v>
      </c>
      <c r="V869">
        <f t="shared" si="150"/>
        <v>0</v>
      </c>
      <c r="W869">
        <f t="shared" si="151"/>
        <v>1</v>
      </c>
      <c r="X869">
        <f t="shared" si="152"/>
        <v>0</v>
      </c>
      <c r="Y869">
        <f t="shared" si="153"/>
        <v>1</v>
      </c>
    </row>
    <row r="870" spans="1:25" ht="15" customHeight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0">
        <f t="shared" si="145"/>
        <v>41616.027754629627</v>
      </c>
      <c r="J870" s="11">
        <f t="shared" si="146"/>
        <v>41616.027754629627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5">
        <f t="shared" si="147"/>
        <v>1.1111111111111111E-3</v>
      </c>
      <c r="R870">
        <f t="shared" si="148"/>
        <v>50</v>
      </c>
      <c r="S870" t="str">
        <f t="shared" si="154"/>
        <v>music</v>
      </c>
      <c r="T870" t="str">
        <f t="shared" si="149"/>
        <v>jazz</v>
      </c>
      <c r="U870" t="str">
        <f t="shared" si="155"/>
        <v>45000 to 49999</v>
      </c>
      <c r="V870">
        <f t="shared" si="150"/>
        <v>0</v>
      </c>
      <c r="W870">
        <f t="shared" si="151"/>
        <v>1</v>
      </c>
      <c r="X870">
        <f t="shared" si="152"/>
        <v>0</v>
      </c>
      <c r="Y870">
        <f t="shared" si="153"/>
        <v>1</v>
      </c>
    </row>
    <row r="871" spans="1:25" ht="15" customHeight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0">
        <f t="shared" si="145"/>
        <v>41342.845567129632</v>
      </c>
      <c r="J871" s="11">
        <f t="shared" si="146"/>
        <v>41342.845567129632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5">
        <f t="shared" si="147"/>
        <v>0.11818181818181818</v>
      </c>
      <c r="R871">
        <f t="shared" si="148"/>
        <v>346.67</v>
      </c>
      <c r="S871" t="str">
        <f t="shared" si="154"/>
        <v>music</v>
      </c>
      <c r="T871" t="str">
        <f t="shared" si="149"/>
        <v>jazz</v>
      </c>
      <c r="U871" t="str">
        <f t="shared" si="155"/>
        <v>5000 to 9999</v>
      </c>
      <c r="V871">
        <f t="shared" si="150"/>
        <v>0</v>
      </c>
      <c r="W871">
        <f t="shared" si="151"/>
        <v>1</v>
      </c>
      <c r="X871">
        <f t="shared" si="152"/>
        <v>0</v>
      </c>
      <c r="Y871">
        <f t="shared" si="153"/>
        <v>1</v>
      </c>
    </row>
    <row r="872" spans="1:25" ht="15" customHeight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0">
        <f t="shared" si="145"/>
        <v>41488.022256944445</v>
      </c>
      <c r="J872" s="11">
        <f t="shared" si="146"/>
        <v>41488.022256944445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5">
        <f t="shared" si="147"/>
        <v>3.0999999999999999E-3</v>
      </c>
      <c r="R872">
        <f t="shared" si="148"/>
        <v>12.4</v>
      </c>
      <c r="S872" t="str">
        <f t="shared" si="154"/>
        <v>music</v>
      </c>
      <c r="T872" t="str">
        <f t="shared" si="149"/>
        <v>jazz</v>
      </c>
      <c r="U872" t="str">
        <f t="shared" si="155"/>
        <v>20000 to 24999</v>
      </c>
      <c r="V872">
        <f t="shared" si="150"/>
        <v>0</v>
      </c>
      <c r="W872">
        <f t="shared" si="151"/>
        <v>1</v>
      </c>
      <c r="X872">
        <f t="shared" si="152"/>
        <v>0</v>
      </c>
      <c r="Y872">
        <f t="shared" si="153"/>
        <v>1</v>
      </c>
    </row>
    <row r="873" spans="1:25" ht="15" customHeight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0">
        <f t="shared" si="145"/>
        <v>41577.561284722222</v>
      </c>
      <c r="J873" s="11">
        <f t="shared" si="146"/>
        <v>41577.561284722222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5">
        <f t="shared" si="147"/>
        <v>5.4166666666666669E-2</v>
      </c>
      <c r="R873">
        <f t="shared" si="148"/>
        <v>27.08</v>
      </c>
      <c r="S873" t="str">
        <f t="shared" si="154"/>
        <v>music</v>
      </c>
      <c r="T873" t="str">
        <f t="shared" si="149"/>
        <v>jazz</v>
      </c>
      <c r="U873" t="str">
        <f t="shared" si="155"/>
        <v>5000 to 9999</v>
      </c>
      <c r="V873">
        <f t="shared" si="150"/>
        <v>0</v>
      </c>
      <c r="W873">
        <f t="shared" si="151"/>
        <v>1</v>
      </c>
      <c r="X873">
        <f t="shared" si="152"/>
        <v>0</v>
      </c>
      <c r="Y873">
        <f t="shared" si="153"/>
        <v>1</v>
      </c>
    </row>
    <row r="874" spans="1:25" ht="15" customHeight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0">
        <f t="shared" si="145"/>
        <v>40567.825543981482</v>
      </c>
      <c r="J874" s="11">
        <f t="shared" si="146"/>
        <v>40567.825543981482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5">
        <f t="shared" si="147"/>
        <v>8.1250000000000003E-3</v>
      </c>
      <c r="R874">
        <f t="shared" si="148"/>
        <v>32.5</v>
      </c>
      <c r="S874" t="str">
        <f t="shared" si="154"/>
        <v>music</v>
      </c>
      <c r="T874" t="str">
        <f t="shared" si="149"/>
        <v>jazz</v>
      </c>
      <c r="U874" t="str">
        <f t="shared" si="155"/>
        <v>5000 to 9999</v>
      </c>
      <c r="V874">
        <f t="shared" si="150"/>
        <v>0</v>
      </c>
      <c r="W874">
        <f t="shared" si="151"/>
        <v>1</v>
      </c>
      <c r="X874">
        <f t="shared" si="152"/>
        <v>0</v>
      </c>
      <c r="Y874">
        <f t="shared" si="153"/>
        <v>1</v>
      </c>
    </row>
    <row r="875" spans="1:25" ht="15" customHeight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0">
        <f t="shared" si="145"/>
        <v>41184.167129629634</v>
      </c>
      <c r="J875" s="11">
        <f t="shared" si="146"/>
        <v>41184.167129629634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5">
        <f t="shared" si="147"/>
        <v>1.2857142857142857E-2</v>
      </c>
      <c r="R875">
        <f t="shared" si="148"/>
        <v>9</v>
      </c>
      <c r="S875" t="str">
        <f t="shared" si="154"/>
        <v>music</v>
      </c>
      <c r="T875" t="str">
        <f t="shared" si="149"/>
        <v>jazz</v>
      </c>
      <c r="U875" t="str">
        <f t="shared" si="155"/>
        <v>1000 to 4999</v>
      </c>
      <c r="V875">
        <f t="shared" si="150"/>
        <v>0</v>
      </c>
      <c r="W875">
        <f t="shared" si="151"/>
        <v>1</v>
      </c>
      <c r="X875">
        <f t="shared" si="152"/>
        <v>0</v>
      </c>
      <c r="Y875">
        <f t="shared" si="153"/>
        <v>1</v>
      </c>
    </row>
    <row r="876" spans="1:25" ht="15" customHeight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0">
        <f t="shared" si="145"/>
        <v>41368.583726851852</v>
      </c>
      <c r="J876" s="11">
        <f t="shared" si="146"/>
        <v>41368.583726851852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5">
        <f t="shared" si="147"/>
        <v>0.24333333333333335</v>
      </c>
      <c r="R876">
        <f t="shared" si="148"/>
        <v>34.76</v>
      </c>
      <c r="S876" t="str">
        <f t="shared" si="154"/>
        <v>music</v>
      </c>
      <c r="T876" t="str">
        <f t="shared" si="149"/>
        <v>jazz</v>
      </c>
      <c r="U876" t="str">
        <f t="shared" si="155"/>
        <v>1000 to 4999</v>
      </c>
      <c r="V876">
        <f t="shared" si="150"/>
        <v>0</v>
      </c>
      <c r="W876">
        <f t="shared" si="151"/>
        <v>1</v>
      </c>
      <c r="X876">
        <f t="shared" si="152"/>
        <v>0</v>
      </c>
      <c r="Y876">
        <f t="shared" si="153"/>
        <v>1</v>
      </c>
    </row>
    <row r="877" spans="1:25" ht="15" customHeight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0">
        <f t="shared" si="145"/>
        <v>42248.723738425921</v>
      </c>
      <c r="J877" s="11">
        <f t="shared" si="146"/>
        <v>42248.723738425921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5">
        <f t="shared" si="147"/>
        <v>0</v>
      </c>
      <c r="R877" t="e">
        <f t="shared" si="148"/>
        <v>#DIV/0!</v>
      </c>
      <c r="S877" t="str">
        <f t="shared" si="154"/>
        <v>music</v>
      </c>
      <c r="T877" t="str">
        <f t="shared" si="149"/>
        <v>jazz</v>
      </c>
      <c r="U877" t="str">
        <f t="shared" si="155"/>
        <v>5000 to 9999</v>
      </c>
      <c r="V877">
        <f t="shared" si="150"/>
        <v>0</v>
      </c>
      <c r="W877">
        <f t="shared" si="151"/>
        <v>1</v>
      </c>
      <c r="X877">
        <f t="shared" si="152"/>
        <v>0</v>
      </c>
      <c r="Y877">
        <f t="shared" si="153"/>
        <v>1</v>
      </c>
    </row>
    <row r="878" spans="1:25" ht="15" customHeight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0">
        <f t="shared" si="145"/>
        <v>41276.496840277774</v>
      </c>
      <c r="J878" s="11">
        <f t="shared" si="146"/>
        <v>41276.496840277774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5">
        <f t="shared" si="147"/>
        <v>0.40799492385786801</v>
      </c>
      <c r="R878">
        <f t="shared" si="148"/>
        <v>28.58</v>
      </c>
      <c r="S878" t="str">
        <f t="shared" si="154"/>
        <v>music</v>
      </c>
      <c r="T878" t="str">
        <f t="shared" si="149"/>
        <v>jazz</v>
      </c>
      <c r="U878" t="str">
        <f t="shared" si="155"/>
        <v>1000 to 4999</v>
      </c>
      <c r="V878">
        <f t="shared" si="150"/>
        <v>0</v>
      </c>
      <c r="W878">
        <f t="shared" si="151"/>
        <v>1</v>
      </c>
      <c r="X878">
        <f t="shared" si="152"/>
        <v>0</v>
      </c>
      <c r="Y878">
        <f t="shared" si="153"/>
        <v>1</v>
      </c>
    </row>
    <row r="879" spans="1:25" ht="15" customHeight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0">
        <f t="shared" si="145"/>
        <v>41597.788888888892</v>
      </c>
      <c r="J879" s="11">
        <f t="shared" si="146"/>
        <v>41597.788888888892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5">
        <f t="shared" si="147"/>
        <v>0.67549999999999999</v>
      </c>
      <c r="R879">
        <f t="shared" si="148"/>
        <v>46.59</v>
      </c>
      <c r="S879" t="str">
        <f t="shared" si="154"/>
        <v>music</v>
      </c>
      <c r="T879" t="str">
        <f t="shared" si="149"/>
        <v>jazz</v>
      </c>
      <c r="U879" t="str">
        <f t="shared" si="155"/>
        <v>1000 to 4999</v>
      </c>
      <c r="V879">
        <f t="shared" si="150"/>
        <v>0</v>
      </c>
      <c r="W879">
        <f t="shared" si="151"/>
        <v>1</v>
      </c>
      <c r="X879">
        <f t="shared" si="152"/>
        <v>0</v>
      </c>
      <c r="Y879">
        <f t="shared" si="153"/>
        <v>1</v>
      </c>
    </row>
    <row r="880" spans="1:25" ht="15" customHeight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0">
        <f t="shared" si="145"/>
        <v>40505.232916666668</v>
      </c>
      <c r="J880" s="11">
        <f t="shared" si="146"/>
        <v>40505.232916666668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5">
        <f t="shared" si="147"/>
        <v>1.2999999999999999E-2</v>
      </c>
      <c r="R880">
        <f t="shared" si="148"/>
        <v>32.5</v>
      </c>
      <c r="S880" t="str">
        <f t="shared" si="154"/>
        <v>music</v>
      </c>
      <c r="T880" t="str">
        <f t="shared" si="149"/>
        <v>jazz</v>
      </c>
      <c r="U880" t="str">
        <f t="shared" si="155"/>
        <v>5000 to 9999</v>
      </c>
      <c r="V880">
        <f t="shared" si="150"/>
        <v>0</v>
      </c>
      <c r="W880">
        <f t="shared" si="151"/>
        <v>1</v>
      </c>
      <c r="X880">
        <f t="shared" si="152"/>
        <v>0</v>
      </c>
      <c r="Y880">
        <f t="shared" si="153"/>
        <v>1</v>
      </c>
    </row>
    <row r="881" spans="1:25" ht="15" customHeight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0">
        <f t="shared" si="145"/>
        <v>41037.829918981479</v>
      </c>
      <c r="J881" s="11">
        <f t="shared" si="146"/>
        <v>41037.829918981479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5">
        <f t="shared" si="147"/>
        <v>0.30666666666666664</v>
      </c>
      <c r="R881">
        <f t="shared" si="148"/>
        <v>21.47</v>
      </c>
      <c r="S881" t="str">
        <f t="shared" si="154"/>
        <v>music</v>
      </c>
      <c r="T881" t="str">
        <f t="shared" si="149"/>
        <v>jazz</v>
      </c>
      <c r="U881" t="str">
        <f t="shared" si="155"/>
        <v>1000 to 4999</v>
      </c>
      <c r="V881">
        <f t="shared" si="150"/>
        <v>0</v>
      </c>
      <c r="W881">
        <f t="shared" si="151"/>
        <v>1</v>
      </c>
      <c r="X881">
        <f t="shared" si="152"/>
        <v>0</v>
      </c>
      <c r="Y881">
        <f t="shared" si="153"/>
        <v>1</v>
      </c>
    </row>
    <row r="882" spans="1:25" ht="15" customHeight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0">
        <f t="shared" si="145"/>
        <v>41179.32104166667</v>
      </c>
      <c r="J882" s="11">
        <f t="shared" si="146"/>
        <v>41179.32104166667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5">
        <f t="shared" si="147"/>
        <v>2.9894179894179893E-2</v>
      </c>
      <c r="R882">
        <f t="shared" si="148"/>
        <v>14.13</v>
      </c>
      <c r="S882" t="str">
        <f t="shared" si="154"/>
        <v>music</v>
      </c>
      <c r="T882" t="str">
        <f t="shared" si="149"/>
        <v>indie rock</v>
      </c>
      <c r="U882" t="str">
        <f t="shared" si="155"/>
        <v>1000 to 4999</v>
      </c>
      <c r="V882">
        <f t="shared" si="150"/>
        <v>0</v>
      </c>
      <c r="W882">
        <f t="shared" si="151"/>
        <v>1</v>
      </c>
      <c r="X882">
        <f t="shared" si="152"/>
        <v>0</v>
      </c>
      <c r="Y882">
        <f t="shared" si="153"/>
        <v>1</v>
      </c>
    </row>
    <row r="883" spans="1:25" ht="15" customHeight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0">
        <f t="shared" si="145"/>
        <v>40877.25099537037</v>
      </c>
      <c r="J883" s="11">
        <f t="shared" si="146"/>
        <v>40877.25099537037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5">
        <f t="shared" si="147"/>
        <v>8.0000000000000002E-3</v>
      </c>
      <c r="R883">
        <f t="shared" si="148"/>
        <v>30</v>
      </c>
      <c r="S883" t="str">
        <f t="shared" si="154"/>
        <v>music</v>
      </c>
      <c r="T883" t="str">
        <f t="shared" si="149"/>
        <v>indie rock</v>
      </c>
      <c r="U883" t="str">
        <f t="shared" si="155"/>
        <v>1000 to 4999</v>
      </c>
      <c r="V883">
        <f t="shared" si="150"/>
        <v>0</v>
      </c>
      <c r="W883">
        <f t="shared" si="151"/>
        <v>1</v>
      </c>
      <c r="X883">
        <f t="shared" si="152"/>
        <v>0</v>
      </c>
      <c r="Y883">
        <f t="shared" si="153"/>
        <v>1</v>
      </c>
    </row>
    <row r="884" spans="1:25" ht="15" customHeight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0">
        <f t="shared" si="145"/>
        <v>40759.860532407409</v>
      </c>
      <c r="J884" s="11">
        <f t="shared" si="146"/>
        <v>40759.860532407409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5">
        <f t="shared" si="147"/>
        <v>0.20133333333333334</v>
      </c>
      <c r="R884">
        <f t="shared" si="148"/>
        <v>21.57</v>
      </c>
      <c r="S884" t="str">
        <f t="shared" si="154"/>
        <v>music</v>
      </c>
      <c r="T884" t="str">
        <f t="shared" si="149"/>
        <v>indie rock</v>
      </c>
      <c r="U884" t="str">
        <f t="shared" si="155"/>
        <v>1000 to 4999</v>
      </c>
      <c r="V884">
        <f t="shared" si="150"/>
        <v>0</v>
      </c>
      <c r="W884">
        <f t="shared" si="151"/>
        <v>1</v>
      </c>
      <c r="X884">
        <f t="shared" si="152"/>
        <v>0</v>
      </c>
      <c r="Y884">
        <f t="shared" si="153"/>
        <v>1</v>
      </c>
    </row>
    <row r="885" spans="1:25" ht="15" customHeight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0">
        <f t="shared" si="145"/>
        <v>42371.935590277775</v>
      </c>
      <c r="J885" s="11">
        <f t="shared" si="146"/>
        <v>42371.935590277775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5">
        <f t="shared" si="147"/>
        <v>0.4002</v>
      </c>
      <c r="R885">
        <f t="shared" si="148"/>
        <v>83.38</v>
      </c>
      <c r="S885" t="str">
        <f t="shared" si="154"/>
        <v>music</v>
      </c>
      <c r="T885" t="str">
        <f t="shared" si="149"/>
        <v>indie rock</v>
      </c>
      <c r="U885" t="str">
        <f t="shared" si="155"/>
        <v>5000 to 9999</v>
      </c>
      <c r="V885">
        <f t="shared" si="150"/>
        <v>0</v>
      </c>
      <c r="W885">
        <f t="shared" si="151"/>
        <v>1</v>
      </c>
      <c r="X885">
        <f t="shared" si="152"/>
        <v>0</v>
      </c>
      <c r="Y885">
        <f t="shared" si="153"/>
        <v>1</v>
      </c>
    </row>
    <row r="886" spans="1:25" ht="15" customHeight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0">
        <f t="shared" si="145"/>
        <v>40981.802615740737</v>
      </c>
      <c r="J886" s="11">
        <f t="shared" si="146"/>
        <v>40981.802615740737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5">
        <f t="shared" si="147"/>
        <v>0.01</v>
      </c>
      <c r="R886">
        <f t="shared" si="148"/>
        <v>10</v>
      </c>
      <c r="S886" t="str">
        <f t="shared" si="154"/>
        <v>music</v>
      </c>
      <c r="T886" t="str">
        <f t="shared" si="149"/>
        <v>indie rock</v>
      </c>
      <c r="U886" t="str">
        <f t="shared" si="155"/>
        <v>1000 to 4999</v>
      </c>
      <c r="V886">
        <f t="shared" si="150"/>
        <v>0</v>
      </c>
      <c r="W886">
        <f t="shared" si="151"/>
        <v>1</v>
      </c>
      <c r="X886">
        <f t="shared" si="152"/>
        <v>0</v>
      </c>
      <c r="Y886">
        <f t="shared" si="153"/>
        <v>1</v>
      </c>
    </row>
    <row r="887" spans="1:25" ht="15" customHeight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0">
        <f t="shared" si="145"/>
        <v>42713.941099537042</v>
      </c>
      <c r="J887" s="11">
        <f t="shared" si="146"/>
        <v>42713.941099537042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5">
        <f t="shared" si="147"/>
        <v>0.75</v>
      </c>
      <c r="R887">
        <f t="shared" si="148"/>
        <v>35.71</v>
      </c>
      <c r="S887" t="str">
        <f t="shared" si="154"/>
        <v>music</v>
      </c>
      <c r="T887" t="str">
        <f t="shared" si="149"/>
        <v>indie rock</v>
      </c>
      <c r="U887" t="str">
        <f t="shared" si="155"/>
        <v>1000 to 4999</v>
      </c>
      <c r="V887">
        <f t="shared" si="150"/>
        <v>0</v>
      </c>
      <c r="W887">
        <f t="shared" si="151"/>
        <v>1</v>
      </c>
      <c r="X887">
        <f t="shared" si="152"/>
        <v>0</v>
      </c>
      <c r="Y887">
        <f t="shared" si="153"/>
        <v>1</v>
      </c>
    </row>
    <row r="888" spans="1:25" ht="15" customHeight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0">
        <f t="shared" si="145"/>
        <v>42603.870520833334</v>
      </c>
      <c r="J888" s="11">
        <f t="shared" si="146"/>
        <v>42603.870520833334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5">
        <f t="shared" si="147"/>
        <v>0.41</v>
      </c>
      <c r="R888">
        <f t="shared" si="148"/>
        <v>29.29</v>
      </c>
      <c r="S888" t="str">
        <f t="shared" si="154"/>
        <v>music</v>
      </c>
      <c r="T888" t="str">
        <f t="shared" si="149"/>
        <v>indie rock</v>
      </c>
      <c r="U888" t="str">
        <f t="shared" si="155"/>
        <v>Less than 1000</v>
      </c>
      <c r="V888">
        <f t="shared" si="150"/>
        <v>0</v>
      </c>
      <c r="W888">
        <f t="shared" si="151"/>
        <v>1</v>
      </c>
      <c r="X888">
        <f t="shared" si="152"/>
        <v>0</v>
      </c>
      <c r="Y888">
        <f t="shared" si="153"/>
        <v>1</v>
      </c>
    </row>
    <row r="889" spans="1:25" ht="15" customHeight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0">
        <f t="shared" si="145"/>
        <v>41026.958969907406</v>
      </c>
      <c r="J889" s="11">
        <f t="shared" si="146"/>
        <v>41026.958969907406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5">
        <f t="shared" si="147"/>
        <v>0</v>
      </c>
      <c r="R889" t="e">
        <f t="shared" si="148"/>
        <v>#DIV/0!</v>
      </c>
      <c r="S889" t="str">
        <f t="shared" si="154"/>
        <v>music</v>
      </c>
      <c r="T889" t="str">
        <f t="shared" si="149"/>
        <v>indie rock</v>
      </c>
      <c r="U889" t="str">
        <f t="shared" si="155"/>
        <v>1000 to 4999</v>
      </c>
      <c r="V889">
        <f t="shared" si="150"/>
        <v>0</v>
      </c>
      <c r="W889">
        <f t="shared" si="151"/>
        <v>1</v>
      </c>
      <c r="X889">
        <f t="shared" si="152"/>
        <v>0</v>
      </c>
      <c r="Y889">
        <f t="shared" si="153"/>
        <v>1</v>
      </c>
    </row>
    <row r="890" spans="1:25" ht="15" customHeight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0">
        <f t="shared" si="145"/>
        <v>40751.753298611111</v>
      </c>
      <c r="J890" s="11">
        <f t="shared" si="146"/>
        <v>40751.753298611111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5">
        <f t="shared" si="147"/>
        <v>7.1999999999999995E-2</v>
      </c>
      <c r="R890">
        <f t="shared" si="148"/>
        <v>18</v>
      </c>
      <c r="S890" t="str">
        <f t="shared" si="154"/>
        <v>music</v>
      </c>
      <c r="T890" t="str">
        <f t="shared" si="149"/>
        <v>indie rock</v>
      </c>
      <c r="U890" t="str">
        <f t="shared" si="155"/>
        <v>1000 to 4999</v>
      </c>
      <c r="V890">
        <f t="shared" si="150"/>
        <v>0</v>
      </c>
      <c r="W890">
        <f t="shared" si="151"/>
        <v>1</v>
      </c>
      <c r="X890">
        <f t="shared" si="152"/>
        <v>0</v>
      </c>
      <c r="Y890">
        <f t="shared" si="153"/>
        <v>1</v>
      </c>
    </row>
    <row r="891" spans="1:25" ht="15" customHeight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0">
        <f t="shared" si="145"/>
        <v>41887.784062500003</v>
      </c>
      <c r="J891" s="11">
        <f t="shared" si="146"/>
        <v>41887.784062500003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5">
        <f t="shared" si="147"/>
        <v>9.4412800000000005E-2</v>
      </c>
      <c r="R891">
        <f t="shared" si="148"/>
        <v>73.760000000000005</v>
      </c>
      <c r="S891" t="str">
        <f t="shared" si="154"/>
        <v>music</v>
      </c>
      <c r="T891" t="str">
        <f t="shared" si="149"/>
        <v>indie rock</v>
      </c>
      <c r="U891" t="str">
        <f t="shared" si="155"/>
        <v>25000 to 29999</v>
      </c>
      <c r="V891">
        <f t="shared" si="150"/>
        <v>0</v>
      </c>
      <c r="W891">
        <f t="shared" si="151"/>
        <v>1</v>
      </c>
      <c r="X891">
        <f t="shared" si="152"/>
        <v>0</v>
      </c>
      <c r="Y891">
        <f t="shared" si="153"/>
        <v>1</v>
      </c>
    </row>
    <row r="892" spans="1:25" ht="15" customHeight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0">
        <f t="shared" si="145"/>
        <v>41569.698831018519</v>
      </c>
      <c r="J892" s="11">
        <f t="shared" si="146"/>
        <v>41569.698831018519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5">
        <f t="shared" si="147"/>
        <v>4.1666666666666664E-2</v>
      </c>
      <c r="R892">
        <f t="shared" si="148"/>
        <v>31.25</v>
      </c>
      <c r="S892" t="str">
        <f t="shared" si="154"/>
        <v>music</v>
      </c>
      <c r="T892" t="str">
        <f t="shared" si="149"/>
        <v>indie rock</v>
      </c>
      <c r="U892" t="str">
        <f t="shared" si="155"/>
        <v>1000 to 4999</v>
      </c>
      <c r="V892">
        <f t="shared" si="150"/>
        <v>0</v>
      </c>
      <c r="W892">
        <f t="shared" si="151"/>
        <v>1</v>
      </c>
      <c r="X892">
        <f t="shared" si="152"/>
        <v>0</v>
      </c>
      <c r="Y892">
        <f t="shared" si="153"/>
        <v>1</v>
      </c>
    </row>
    <row r="893" spans="1:25" ht="15" customHeight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0">
        <f t="shared" si="145"/>
        <v>41842.031597222223</v>
      </c>
      <c r="J893" s="11">
        <f t="shared" si="146"/>
        <v>41842.031597222223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5">
        <f t="shared" si="147"/>
        <v>3.2500000000000001E-2</v>
      </c>
      <c r="R893">
        <f t="shared" si="148"/>
        <v>28.89</v>
      </c>
      <c r="S893" t="str">
        <f t="shared" si="154"/>
        <v>music</v>
      </c>
      <c r="T893" t="str">
        <f t="shared" si="149"/>
        <v>indie rock</v>
      </c>
      <c r="U893" t="str">
        <f t="shared" si="155"/>
        <v>5000 to 9999</v>
      </c>
      <c r="V893">
        <f t="shared" si="150"/>
        <v>0</v>
      </c>
      <c r="W893">
        <f t="shared" si="151"/>
        <v>1</v>
      </c>
      <c r="X893">
        <f t="shared" si="152"/>
        <v>0</v>
      </c>
      <c r="Y893">
        <f t="shared" si="153"/>
        <v>1</v>
      </c>
    </row>
    <row r="894" spans="1:25" ht="15" customHeight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0">
        <f t="shared" si="145"/>
        <v>40304.20003472222</v>
      </c>
      <c r="J894" s="11">
        <f t="shared" si="146"/>
        <v>40304.20003472222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5">
        <f t="shared" si="147"/>
        <v>0.40749999999999997</v>
      </c>
      <c r="R894">
        <f t="shared" si="148"/>
        <v>143.82</v>
      </c>
      <c r="S894" t="str">
        <f t="shared" si="154"/>
        <v>music</v>
      </c>
      <c r="T894" t="str">
        <f t="shared" si="149"/>
        <v>indie rock</v>
      </c>
      <c r="U894" t="str">
        <f t="shared" si="155"/>
        <v>5000 to 9999</v>
      </c>
      <c r="V894">
        <f t="shared" si="150"/>
        <v>0</v>
      </c>
      <c r="W894">
        <f t="shared" si="151"/>
        <v>1</v>
      </c>
      <c r="X894">
        <f t="shared" si="152"/>
        <v>0</v>
      </c>
      <c r="Y894">
        <f t="shared" si="153"/>
        <v>1</v>
      </c>
    </row>
    <row r="895" spans="1:25" ht="15" customHeight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0">
        <f t="shared" si="145"/>
        <v>42065.897719907407</v>
      </c>
      <c r="J895" s="11">
        <f t="shared" si="146"/>
        <v>42065.897719907407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5">
        <f t="shared" si="147"/>
        <v>0.1</v>
      </c>
      <c r="R895">
        <f t="shared" si="148"/>
        <v>40</v>
      </c>
      <c r="S895" t="str">
        <f t="shared" si="154"/>
        <v>music</v>
      </c>
      <c r="T895" t="str">
        <f t="shared" si="149"/>
        <v>indie rock</v>
      </c>
      <c r="U895" t="str">
        <f t="shared" si="155"/>
        <v>1000 to 4999</v>
      </c>
      <c r="V895">
        <f t="shared" si="150"/>
        <v>0</v>
      </c>
      <c r="W895">
        <f t="shared" si="151"/>
        <v>1</v>
      </c>
      <c r="X895">
        <f t="shared" si="152"/>
        <v>0</v>
      </c>
      <c r="Y895">
        <f t="shared" si="153"/>
        <v>1</v>
      </c>
    </row>
    <row r="896" spans="1:25" ht="15" customHeight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0">
        <f t="shared" si="145"/>
        <v>42496.981597222228</v>
      </c>
      <c r="J896" s="11">
        <f t="shared" si="146"/>
        <v>42496.981597222228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5">
        <f t="shared" si="147"/>
        <v>0.39169999999999999</v>
      </c>
      <c r="R896">
        <f t="shared" si="148"/>
        <v>147.81</v>
      </c>
      <c r="S896" t="str">
        <f t="shared" si="154"/>
        <v>music</v>
      </c>
      <c r="T896" t="str">
        <f t="shared" si="149"/>
        <v>indie rock</v>
      </c>
      <c r="U896" t="str">
        <f t="shared" si="155"/>
        <v>20000 to 24999</v>
      </c>
      <c r="V896">
        <f t="shared" si="150"/>
        <v>0</v>
      </c>
      <c r="W896">
        <f t="shared" si="151"/>
        <v>1</v>
      </c>
      <c r="X896">
        <f t="shared" si="152"/>
        <v>0</v>
      </c>
      <c r="Y896">
        <f t="shared" si="153"/>
        <v>1</v>
      </c>
    </row>
    <row r="897" spans="1:25" ht="15" customHeight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0">
        <f t="shared" si="145"/>
        <v>40431.127650462964</v>
      </c>
      <c r="J897" s="11">
        <f t="shared" si="146"/>
        <v>40431.127650462964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5">
        <f t="shared" si="147"/>
        <v>2.4375000000000001E-2</v>
      </c>
      <c r="R897">
        <f t="shared" si="148"/>
        <v>27.86</v>
      </c>
      <c r="S897" t="str">
        <f t="shared" si="154"/>
        <v>music</v>
      </c>
      <c r="T897" t="str">
        <f t="shared" si="149"/>
        <v>indie rock</v>
      </c>
      <c r="U897" t="str">
        <f t="shared" si="155"/>
        <v>5000 to 9999</v>
      </c>
      <c r="V897">
        <f t="shared" si="150"/>
        <v>0</v>
      </c>
      <c r="W897">
        <f t="shared" si="151"/>
        <v>1</v>
      </c>
      <c r="X897">
        <f t="shared" si="152"/>
        <v>0</v>
      </c>
      <c r="Y897">
        <f t="shared" si="153"/>
        <v>1</v>
      </c>
    </row>
    <row r="898" spans="1:25" ht="15" customHeight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0">
        <f t="shared" si="145"/>
        <v>42218.872986111113</v>
      </c>
      <c r="J898" s="11">
        <f t="shared" si="146"/>
        <v>42218.872986111113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5">
        <f t="shared" si="147"/>
        <v>0.4</v>
      </c>
      <c r="R898">
        <f t="shared" si="148"/>
        <v>44.44</v>
      </c>
      <c r="S898" t="str">
        <f t="shared" si="154"/>
        <v>music</v>
      </c>
      <c r="T898" t="str">
        <f t="shared" si="149"/>
        <v>indie rock</v>
      </c>
      <c r="U898" t="str">
        <f t="shared" si="155"/>
        <v>5000 to 9999</v>
      </c>
      <c r="V898">
        <f t="shared" si="150"/>
        <v>0</v>
      </c>
      <c r="W898">
        <f t="shared" si="151"/>
        <v>1</v>
      </c>
      <c r="X898">
        <f t="shared" si="152"/>
        <v>0</v>
      </c>
      <c r="Y898">
        <f t="shared" si="153"/>
        <v>1</v>
      </c>
    </row>
    <row r="899" spans="1:25" ht="15" customHeight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0">
        <f t="shared" ref="I899:I962" si="156">(((L899/60)/60)/24)+DATE(1970,1,1)</f>
        <v>41211.688750000001</v>
      </c>
      <c r="J899" s="11">
        <f t="shared" ref="J899:J962" si="157">(((L899/60)/60)/24)+DATE(1970,1,1)</f>
        <v>41211.688750000001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158">E899/D899</f>
        <v>0</v>
      </c>
      <c r="R899" t="e">
        <f t="shared" ref="R899:R962" si="159">ROUND(E899/N899,2)</f>
        <v>#DIV/0!</v>
      </c>
      <c r="S899" t="str">
        <f t="shared" si="154"/>
        <v>music</v>
      </c>
      <c r="T899" t="str">
        <f t="shared" ref="T899:T962" si="160">MID(P899,FIND("/",P899,1)+1,LEN(P899))</f>
        <v>indie rock</v>
      </c>
      <c r="U899" t="str">
        <f t="shared" si="155"/>
        <v>1000 to 4999</v>
      </c>
      <c r="V899">
        <f t="shared" ref="V899:V962" si="161">COUNTIF(F899,"successful")</f>
        <v>0</v>
      </c>
      <c r="W899">
        <f t="shared" ref="W899:W962" si="162">COUNTIF(F899,"Failed")</f>
        <v>1</v>
      </c>
      <c r="X899">
        <f t="shared" ref="X899:X962" si="163">COUNTIF(F899,"Canceled")</f>
        <v>0</v>
      </c>
      <c r="Y899">
        <f t="shared" ref="Y899:Y962" si="164">COUNTIF(F899,"Successful")+ COUNTIF(F899,"Failed") + COUNTIF(F899,"Canceled")</f>
        <v>1</v>
      </c>
    </row>
    <row r="900" spans="1:25" ht="15" customHeight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0">
        <f t="shared" si="156"/>
        <v>40878.758217592593</v>
      </c>
      <c r="J900" s="11">
        <f t="shared" si="157"/>
        <v>40878.758217592593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5">
        <f t="shared" si="158"/>
        <v>2.8000000000000001E-2</v>
      </c>
      <c r="R900">
        <f t="shared" si="159"/>
        <v>35</v>
      </c>
      <c r="S900" t="str">
        <f t="shared" ref="S900:S963" si="165">LEFT(P900,FIND("/",P900,1)-1)</f>
        <v>music</v>
      </c>
      <c r="T900" t="str">
        <f t="shared" si="160"/>
        <v>indie rock</v>
      </c>
      <c r="U900" t="str">
        <f t="shared" ref="U900:U963" si="166">IF(D900&lt;1000,"Less than 1000",
IF(D900&lt;5000,"1000 to 4999",
IF(D900 &lt; 10000,"5000 to 9999",
IF(D900&lt;15000,"10000 to 14999",
IF(D900&lt;20000,"15000 to 19999",
IF(D900&lt;25000,"20000 to 24999",
IF(D900&lt;30000,"25000 to 29999",
IF(D900&lt;35000,"30000 to 34999",
IF(D900&lt;40000,"35000 to 39999",
IF(D900&lt;45000,"40000 to 44999",IF(D900&lt;50000,"45000 to 49999","Greater than 50000")))))))))))</f>
        <v>1000 to 4999</v>
      </c>
      <c r="V900">
        <f t="shared" si="161"/>
        <v>0</v>
      </c>
      <c r="W900">
        <f t="shared" si="162"/>
        <v>1</v>
      </c>
      <c r="X900">
        <f t="shared" si="163"/>
        <v>0</v>
      </c>
      <c r="Y900">
        <f t="shared" si="164"/>
        <v>1</v>
      </c>
    </row>
    <row r="901" spans="1:25" ht="15" customHeight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0">
        <f t="shared" si="156"/>
        <v>40646.099097222221</v>
      </c>
      <c r="J901" s="11">
        <f t="shared" si="157"/>
        <v>40646.099097222221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5">
        <f t="shared" si="158"/>
        <v>0.37333333333333335</v>
      </c>
      <c r="R901">
        <f t="shared" si="159"/>
        <v>35</v>
      </c>
      <c r="S901" t="str">
        <f t="shared" si="165"/>
        <v>music</v>
      </c>
      <c r="T901" t="str">
        <f t="shared" si="160"/>
        <v>indie rock</v>
      </c>
      <c r="U901" t="str">
        <f t="shared" si="166"/>
        <v>Less than 1000</v>
      </c>
      <c r="V901">
        <f t="shared" si="161"/>
        <v>0</v>
      </c>
      <c r="W901">
        <f t="shared" si="162"/>
        <v>1</v>
      </c>
      <c r="X901">
        <f t="shared" si="163"/>
        <v>0</v>
      </c>
      <c r="Y901">
        <f t="shared" si="164"/>
        <v>1</v>
      </c>
    </row>
    <row r="902" spans="1:25" ht="15" customHeight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0">
        <f t="shared" si="156"/>
        <v>42429.84956018519</v>
      </c>
      <c r="J902" s="11">
        <f t="shared" si="157"/>
        <v>42429.84956018519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5">
        <f t="shared" si="158"/>
        <v>4.1999999999999997E-3</v>
      </c>
      <c r="R902">
        <f t="shared" si="159"/>
        <v>10.5</v>
      </c>
      <c r="S902" t="str">
        <f t="shared" si="165"/>
        <v>music</v>
      </c>
      <c r="T902" t="str">
        <f t="shared" si="160"/>
        <v>jazz</v>
      </c>
      <c r="U902" t="str">
        <f t="shared" si="166"/>
        <v>5000 to 9999</v>
      </c>
      <c r="V902">
        <f t="shared" si="161"/>
        <v>0</v>
      </c>
      <c r="W902">
        <f t="shared" si="162"/>
        <v>1</v>
      </c>
      <c r="X902">
        <f t="shared" si="163"/>
        <v>0</v>
      </c>
      <c r="Y902">
        <f t="shared" si="164"/>
        <v>1</v>
      </c>
    </row>
    <row r="903" spans="1:25" ht="15" customHeight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0">
        <f t="shared" si="156"/>
        <v>40291.81150462963</v>
      </c>
      <c r="J903" s="11">
        <f t="shared" si="157"/>
        <v>40291.81150462963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5">
        <f t="shared" si="158"/>
        <v>0</v>
      </c>
      <c r="R903" t="e">
        <f t="shared" si="159"/>
        <v>#DIV/0!</v>
      </c>
      <c r="S903" t="str">
        <f t="shared" si="165"/>
        <v>music</v>
      </c>
      <c r="T903" t="str">
        <f t="shared" si="160"/>
        <v>jazz</v>
      </c>
      <c r="U903" t="str">
        <f t="shared" si="166"/>
        <v>5000 to 9999</v>
      </c>
      <c r="V903">
        <f t="shared" si="161"/>
        <v>0</v>
      </c>
      <c r="W903">
        <f t="shared" si="162"/>
        <v>1</v>
      </c>
      <c r="X903">
        <f t="shared" si="163"/>
        <v>0</v>
      </c>
      <c r="Y903">
        <f t="shared" si="164"/>
        <v>1</v>
      </c>
    </row>
    <row r="904" spans="1:25" ht="15" customHeight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0">
        <f t="shared" si="156"/>
        <v>41829.965532407405</v>
      </c>
      <c r="J904" s="11">
        <f t="shared" si="157"/>
        <v>41829.965532407405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5">
        <f t="shared" si="158"/>
        <v>3.0000000000000001E-3</v>
      </c>
      <c r="R904">
        <f t="shared" si="159"/>
        <v>30</v>
      </c>
      <c r="S904" t="str">
        <f t="shared" si="165"/>
        <v>music</v>
      </c>
      <c r="T904" t="str">
        <f t="shared" si="160"/>
        <v>jazz</v>
      </c>
      <c r="U904" t="str">
        <f t="shared" si="166"/>
        <v>30000 to 34999</v>
      </c>
      <c r="V904">
        <f t="shared" si="161"/>
        <v>0</v>
      </c>
      <c r="W904">
        <f t="shared" si="162"/>
        <v>1</v>
      </c>
      <c r="X904">
        <f t="shared" si="163"/>
        <v>0</v>
      </c>
      <c r="Y904">
        <f t="shared" si="164"/>
        <v>1</v>
      </c>
    </row>
    <row r="905" spans="1:25" ht="15" customHeight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0">
        <f t="shared" si="156"/>
        <v>41149.796064814815</v>
      </c>
      <c r="J905" s="11">
        <f t="shared" si="157"/>
        <v>41149.796064814815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5">
        <f t="shared" si="158"/>
        <v>3.2000000000000001E-2</v>
      </c>
      <c r="R905">
        <f t="shared" si="159"/>
        <v>40</v>
      </c>
      <c r="S905" t="str">
        <f t="shared" si="165"/>
        <v>music</v>
      </c>
      <c r="T905" t="str">
        <f t="shared" si="160"/>
        <v>jazz</v>
      </c>
      <c r="U905" t="str">
        <f t="shared" si="166"/>
        <v>5000 to 9999</v>
      </c>
      <c r="V905">
        <f t="shared" si="161"/>
        <v>0</v>
      </c>
      <c r="W905">
        <f t="shared" si="162"/>
        <v>1</v>
      </c>
      <c r="X905">
        <f t="shared" si="163"/>
        <v>0</v>
      </c>
      <c r="Y905">
        <f t="shared" si="164"/>
        <v>1</v>
      </c>
    </row>
    <row r="906" spans="1:25" ht="15" customHeight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0">
        <f t="shared" si="156"/>
        <v>42342.080289351856</v>
      </c>
      <c r="J906" s="11">
        <f t="shared" si="157"/>
        <v>42342.080289351856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5">
        <f t="shared" si="158"/>
        <v>3.0200000000000001E-3</v>
      </c>
      <c r="R906">
        <f t="shared" si="159"/>
        <v>50.33</v>
      </c>
      <c r="S906" t="str">
        <f t="shared" si="165"/>
        <v>music</v>
      </c>
      <c r="T906" t="str">
        <f t="shared" si="160"/>
        <v>jazz</v>
      </c>
      <c r="U906" t="str">
        <f t="shared" si="166"/>
        <v>Greater than 50000</v>
      </c>
      <c r="V906">
        <f t="shared" si="161"/>
        <v>0</v>
      </c>
      <c r="W906">
        <f t="shared" si="162"/>
        <v>1</v>
      </c>
      <c r="X906">
        <f t="shared" si="163"/>
        <v>0</v>
      </c>
      <c r="Y906">
        <f t="shared" si="164"/>
        <v>1</v>
      </c>
    </row>
    <row r="907" spans="1:25" ht="15" customHeight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0">
        <f t="shared" si="156"/>
        <v>40507.239884259259</v>
      </c>
      <c r="J907" s="11">
        <f t="shared" si="157"/>
        <v>40507.239884259259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5">
        <f t="shared" si="158"/>
        <v>3.0153846153846153E-2</v>
      </c>
      <c r="R907">
        <f t="shared" si="159"/>
        <v>32.67</v>
      </c>
      <c r="S907" t="str">
        <f t="shared" si="165"/>
        <v>music</v>
      </c>
      <c r="T907" t="str">
        <f t="shared" si="160"/>
        <v>jazz</v>
      </c>
      <c r="U907" t="str">
        <f t="shared" si="166"/>
        <v>5000 to 9999</v>
      </c>
      <c r="V907">
        <f t="shared" si="161"/>
        <v>0</v>
      </c>
      <c r="W907">
        <f t="shared" si="162"/>
        <v>1</v>
      </c>
      <c r="X907">
        <f t="shared" si="163"/>
        <v>0</v>
      </c>
      <c r="Y907">
        <f t="shared" si="164"/>
        <v>1</v>
      </c>
    </row>
    <row r="908" spans="1:25" ht="15" customHeight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0">
        <f t="shared" si="156"/>
        <v>41681.189699074072</v>
      </c>
      <c r="J908" s="11">
        <f t="shared" si="157"/>
        <v>41681.189699074072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5">
        <f t="shared" si="158"/>
        <v>0</v>
      </c>
      <c r="R908" t="e">
        <f t="shared" si="159"/>
        <v>#DIV/0!</v>
      </c>
      <c r="S908" t="str">
        <f t="shared" si="165"/>
        <v>music</v>
      </c>
      <c r="T908" t="str">
        <f t="shared" si="160"/>
        <v>jazz</v>
      </c>
      <c r="U908" t="str">
        <f t="shared" si="166"/>
        <v>15000 to 19999</v>
      </c>
      <c r="V908">
        <f t="shared" si="161"/>
        <v>0</v>
      </c>
      <c r="W908">
        <f t="shared" si="162"/>
        <v>1</v>
      </c>
      <c r="X908">
        <f t="shared" si="163"/>
        <v>0</v>
      </c>
      <c r="Y908">
        <f t="shared" si="164"/>
        <v>1</v>
      </c>
    </row>
    <row r="909" spans="1:25" ht="15" customHeight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0">
        <f t="shared" si="156"/>
        <v>40767.192395833335</v>
      </c>
      <c r="J909" s="11">
        <f t="shared" si="157"/>
        <v>40767.192395833335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5">
        <f t="shared" si="158"/>
        <v>0</v>
      </c>
      <c r="R909" t="e">
        <f t="shared" si="159"/>
        <v>#DIV/0!</v>
      </c>
      <c r="S909" t="str">
        <f t="shared" si="165"/>
        <v>music</v>
      </c>
      <c r="T909" t="str">
        <f t="shared" si="160"/>
        <v>jazz</v>
      </c>
      <c r="U909" t="str">
        <f t="shared" si="166"/>
        <v>1000 to 4999</v>
      </c>
      <c r="V909">
        <f t="shared" si="161"/>
        <v>0</v>
      </c>
      <c r="W909">
        <f t="shared" si="162"/>
        <v>1</v>
      </c>
      <c r="X909">
        <f t="shared" si="163"/>
        <v>0</v>
      </c>
      <c r="Y909">
        <f t="shared" si="164"/>
        <v>1</v>
      </c>
    </row>
    <row r="910" spans="1:25" ht="15" customHeight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0">
        <f t="shared" si="156"/>
        <v>40340.801562499997</v>
      </c>
      <c r="J910" s="11">
        <f t="shared" si="157"/>
        <v>40340.801562499997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5">
        <f t="shared" si="158"/>
        <v>0</v>
      </c>
      <c r="R910" t="e">
        <f t="shared" si="159"/>
        <v>#DIV/0!</v>
      </c>
      <c r="S910" t="str">
        <f t="shared" si="165"/>
        <v>music</v>
      </c>
      <c r="T910" t="str">
        <f t="shared" si="160"/>
        <v>jazz</v>
      </c>
      <c r="U910" t="str">
        <f t="shared" si="166"/>
        <v>1000 to 4999</v>
      </c>
      <c r="V910">
        <f t="shared" si="161"/>
        <v>0</v>
      </c>
      <c r="W910">
        <f t="shared" si="162"/>
        <v>1</v>
      </c>
      <c r="X910">
        <f t="shared" si="163"/>
        <v>0</v>
      </c>
      <c r="Y910">
        <f t="shared" si="164"/>
        <v>1</v>
      </c>
    </row>
    <row r="911" spans="1:25" ht="15" customHeight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0">
        <f t="shared" si="156"/>
        <v>41081.69027777778</v>
      </c>
      <c r="J911" s="11">
        <f t="shared" si="157"/>
        <v>41081.69027777778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5">
        <f t="shared" si="158"/>
        <v>3.2500000000000001E-2</v>
      </c>
      <c r="R911">
        <f t="shared" si="159"/>
        <v>65</v>
      </c>
      <c r="S911" t="str">
        <f t="shared" si="165"/>
        <v>music</v>
      </c>
      <c r="T911" t="str">
        <f t="shared" si="160"/>
        <v>jazz</v>
      </c>
      <c r="U911" t="str">
        <f t="shared" si="166"/>
        <v>15000 to 19999</v>
      </c>
      <c r="V911">
        <f t="shared" si="161"/>
        <v>0</v>
      </c>
      <c r="W911">
        <f t="shared" si="162"/>
        <v>1</v>
      </c>
      <c r="X911">
        <f t="shared" si="163"/>
        <v>0</v>
      </c>
      <c r="Y911">
        <f t="shared" si="164"/>
        <v>1</v>
      </c>
    </row>
    <row r="912" spans="1:25" ht="15" customHeight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0">
        <f t="shared" si="156"/>
        <v>42737.545358796298</v>
      </c>
      <c r="J912" s="11">
        <f t="shared" si="157"/>
        <v>42737.545358796298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5">
        <f t="shared" si="158"/>
        <v>0.22363636363636363</v>
      </c>
      <c r="R912">
        <f t="shared" si="159"/>
        <v>24.6</v>
      </c>
      <c r="S912" t="str">
        <f t="shared" si="165"/>
        <v>music</v>
      </c>
      <c r="T912" t="str">
        <f t="shared" si="160"/>
        <v>jazz</v>
      </c>
      <c r="U912" t="str">
        <f t="shared" si="166"/>
        <v>Less than 1000</v>
      </c>
      <c r="V912">
        <f t="shared" si="161"/>
        <v>0</v>
      </c>
      <c r="W912">
        <f t="shared" si="162"/>
        <v>1</v>
      </c>
      <c r="X912">
        <f t="shared" si="163"/>
        <v>0</v>
      </c>
      <c r="Y912">
        <f t="shared" si="164"/>
        <v>1</v>
      </c>
    </row>
    <row r="913" spans="1:25" ht="15" customHeight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0">
        <f t="shared" si="156"/>
        <v>41642.005150462966</v>
      </c>
      <c r="J913" s="11">
        <f t="shared" si="157"/>
        <v>41642.005150462966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5">
        <f t="shared" si="158"/>
        <v>0</v>
      </c>
      <c r="R913" t="e">
        <f t="shared" si="159"/>
        <v>#DIV/0!</v>
      </c>
      <c r="S913" t="str">
        <f t="shared" si="165"/>
        <v>music</v>
      </c>
      <c r="T913" t="str">
        <f t="shared" si="160"/>
        <v>jazz</v>
      </c>
      <c r="U913" t="str">
        <f t="shared" si="166"/>
        <v>Greater than 50000</v>
      </c>
      <c r="V913">
        <f t="shared" si="161"/>
        <v>0</v>
      </c>
      <c r="W913">
        <f t="shared" si="162"/>
        <v>1</v>
      </c>
      <c r="X913">
        <f t="shared" si="163"/>
        <v>0</v>
      </c>
      <c r="Y913">
        <f t="shared" si="164"/>
        <v>1</v>
      </c>
    </row>
    <row r="914" spans="1:25" ht="15" customHeight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0">
        <f t="shared" si="156"/>
        <v>41194.109340277777</v>
      </c>
      <c r="J914" s="11">
        <f t="shared" si="157"/>
        <v>41194.109340277777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5">
        <f t="shared" si="158"/>
        <v>8.5714285714285719E-3</v>
      </c>
      <c r="R914">
        <f t="shared" si="159"/>
        <v>15</v>
      </c>
      <c r="S914" t="str">
        <f t="shared" si="165"/>
        <v>music</v>
      </c>
      <c r="T914" t="str">
        <f t="shared" si="160"/>
        <v>jazz</v>
      </c>
      <c r="U914" t="str">
        <f t="shared" si="166"/>
        <v>1000 to 4999</v>
      </c>
      <c r="V914">
        <f t="shared" si="161"/>
        <v>0</v>
      </c>
      <c r="W914">
        <f t="shared" si="162"/>
        <v>1</v>
      </c>
      <c r="X914">
        <f t="shared" si="163"/>
        <v>0</v>
      </c>
      <c r="Y914">
        <f t="shared" si="164"/>
        <v>1</v>
      </c>
    </row>
    <row r="915" spans="1:25" ht="15" customHeight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0">
        <f t="shared" si="156"/>
        <v>41004.139108796298</v>
      </c>
      <c r="J915" s="11">
        <f t="shared" si="157"/>
        <v>41004.139108796298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5">
        <f t="shared" si="158"/>
        <v>6.6066666666666662E-2</v>
      </c>
      <c r="R915">
        <f t="shared" si="159"/>
        <v>82.58</v>
      </c>
      <c r="S915" t="str">
        <f t="shared" si="165"/>
        <v>music</v>
      </c>
      <c r="T915" t="str">
        <f t="shared" si="160"/>
        <v>jazz</v>
      </c>
      <c r="U915" t="str">
        <f t="shared" si="166"/>
        <v>30000 to 34999</v>
      </c>
      <c r="V915">
        <f t="shared" si="161"/>
        <v>0</v>
      </c>
      <c r="W915">
        <f t="shared" si="162"/>
        <v>1</v>
      </c>
      <c r="X915">
        <f t="shared" si="163"/>
        <v>0</v>
      </c>
      <c r="Y915">
        <f t="shared" si="164"/>
        <v>1</v>
      </c>
    </row>
    <row r="916" spans="1:25" ht="15" customHeight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0">
        <f t="shared" si="156"/>
        <v>41116.763275462967</v>
      </c>
      <c r="J916" s="11">
        <f t="shared" si="157"/>
        <v>41116.763275462967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5">
        <f t="shared" si="158"/>
        <v>0</v>
      </c>
      <c r="R916" t="e">
        <f t="shared" si="159"/>
        <v>#DIV/0!</v>
      </c>
      <c r="S916" t="str">
        <f t="shared" si="165"/>
        <v>music</v>
      </c>
      <c r="T916" t="str">
        <f t="shared" si="160"/>
        <v>jazz</v>
      </c>
      <c r="U916" t="str">
        <f t="shared" si="166"/>
        <v>1000 to 4999</v>
      </c>
      <c r="V916">
        <f t="shared" si="161"/>
        <v>0</v>
      </c>
      <c r="W916">
        <f t="shared" si="162"/>
        <v>1</v>
      </c>
      <c r="X916">
        <f t="shared" si="163"/>
        <v>0</v>
      </c>
      <c r="Y916">
        <f t="shared" si="164"/>
        <v>1</v>
      </c>
    </row>
    <row r="917" spans="1:25" ht="15" customHeight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0">
        <f t="shared" si="156"/>
        <v>40937.679560185185</v>
      </c>
      <c r="J917" s="11">
        <f t="shared" si="157"/>
        <v>40937.679560185185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5">
        <f t="shared" si="158"/>
        <v>5.7692307692307696E-2</v>
      </c>
      <c r="R917">
        <f t="shared" si="159"/>
        <v>41.67</v>
      </c>
      <c r="S917" t="str">
        <f t="shared" si="165"/>
        <v>music</v>
      </c>
      <c r="T917" t="str">
        <f t="shared" si="160"/>
        <v>jazz</v>
      </c>
      <c r="U917" t="str">
        <f t="shared" si="166"/>
        <v>5000 to 9999</v>
      </c>
      <c r="V917">
        <f t="shared" si="161"/>
        <v>0</v>
      </c>
      <c r="W917">
        <f t="shared" si="162"/>
        <v>1</v>
      </c>
      <c r="X917">
        <f t="shared" si="163"/>
        <v>0</v>
      </c>
      <c r="Y917">
        <f t="shared" si="164"/>
        <v>1</v>
      </c>
    </row>
    <row r="918" spans="1:25" ht="15" customHeight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0">
        <f t="shared" si="156"/>
        <v>40434.853402777779</v>
      </c>
      <c r="J918" s="11">
        <f t="shared" si="157"/>
        <v>40434.853402777779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5">
        <f t="shared" si="158"/>
        <v>0</v>
      </c>
      <c r="R918" t="e">
        <f t="shared" si="159"/>
        <v>#DIV/0!</v>
      </c>
      <c r="S918" t="str">
        <f t="shared" si="165"/>
        <v>music</v>
      </c>
      <c r="T918" t="str">
        <f t="shared" si="160"/>
        <v>jazz</v>
      </c>
      <c r="U918" t="str">
        <f t="shared" si="166"/>
        <v>1000 to 4999</v>
      </c>
      <c r="V918">
        <f t="shared" si="161"/>
        <v>0</v>
      </c>
      <c r="W918">
        <f t="shared" si="162"/>
        <v>1</v>
      </c>
      <c r="X918">
        <f t="shared" si="163"/>
        <v>0</v>
      </c>
      <c r="Y918">
        <f t="shared" si="164"/>
        <v>1</v>
      </c>
    </row>
    <row r="919" spans="1:25" ht="15" customHeight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0">
        <f t="shared" si="156"/>
        <v>41802.94363425926</v>
      </c>
      <c r="J919" s="11">
        <f t="shared" si="157"/>
        <v>41802.94363425926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5">
        <f t="shared" si="158"/>
        <v>6.0000000000000001E-3</v>
      </c>
      <c r="R919">
        <f t="shared" si="159"/>
        <v>30</v>
      </c>
      <c r="S919" t="str">
        <f t="shared" si="165"/>
        <v>music</v>
      </c>
      <c r="T919" t="str">
        <f t="shared" si="160"/>
        <v>jazz</v>
      </c>
      <c r="U919" t="str">
        <f t="shared" si="166"/>
        <v>5000 to 9999</v>
      </c>
      <c r="V919">
        <f t="shared" si="161"/>
        <v>0</v>
      </c>
      <c r="W919">
        <f t="shared" si="162"/>
        <v>1</v>
      </c>
      <c r="X919">
        <f t="shared" si="163"/>
        <v>0</v>
      </c>
      <c r="Y919">
        <f t="shared" si="164"/>
        <v>1</v>
      </c>
    </row>
    <row r="920" spans="1:25" ht="15" customHeight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0">
        <f t="shared" si="156"/>
        <v>41944.916215277779</v>
      </c>
      <c r="J920" s="11">
        <f t="shared" si="157"/>
        <v>41944.916215277779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5">
        <f t="shared" si="158"/>
        <v>5.0256410256410255E-2</v>
      </c>
      <c r="R920">
        <f t="shared" si="159"/>
        <v>19.600000000000001</v>
      </c>
      <c r="S920" t="str">
        <f t="shared" si="165"/>
        <v>music</v>
      </c>
      <c r="T920" t="str">
        <f t="shared" si="160"/>
        <v>jazz</v>
      </c>
      <c r="U920" t="str">
        <f t="shared" si="166"/>
        <v>1000 to 4999</v>
      </c>
      <c r="V920">
        <f t="shared" si="161"/>
        <v>0</v>
      </c>
      <c r="W920">
        <f t="shared" si="162"/>
        <v>1</v>
      </c>
      <c r="X920">
        <f t="shared" si="163"/>
        <v>0</v>
      </c>
      <c r="Y920">
        <f t="shared" si="164"/>
        <v>1</v>
      </c>
    </row>
    <row r="921" spans="1:25" ht="15" customHeigh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0">
        <f t="shared" si="156"/>
        <v>41227.641724537039</v>
      </c>
      <c r="J921" s="11">
        <f t="shared" si="157"/>
        <v>41227.641724537039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5">
        <f t="shared" si="158"/>
        <v>5.0000000000000001E-3</v>
      </c>
      <c r="R921">
        <f t="shared" si="159"/>
        <v>100</v>
      </c>
      <c r="S921" t="str">
        <f t="shared" si="165"/>
        <v>music</v>
      </c>
      <c r="T921" t="str">
        <f t="shared" si="160"/>
        <v>jazz</v>
      </c>
      <c r="U921" t="str">
        <f t="shared" si="166"/>
        <v>20000 to 24999</v>
      </c>
      <c r="V921">
        <f t="shared" si="161"/>
        <v>0</v>
      </c>
      <c r="W921">
        <f t="shared" si="162"/>
        <v>1</v>
      </c>
      <c r="X921">
        <f t="shared" si="163"/>
        <v>0</v>
      </c>
      <c r="Y921">
        <f t="shared" si="164"/>
        <v>1</v>
      </c>
    </row>
    <row r="922" spans="1:25" ht="15" customHeight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0">
        <f t="shared" si="156"/>
        <v>41562.67155092593</v>
      </c>
      <c r="J922" s="11">
        <f t="shared" si="157"/>
        <v>41562.67155092593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5">
        <f t="shared" si="158"/>
        <v>0</v>
      </c>
      <c r="R922" t="e">
        <f t="shared" si="159"/>
        <v>#DIV/0!</v>
      </c>
      <c r="S922" t="str">
        <f t="shared" si="165"/>
        <v>music</v>
      </c>
      <c r="T922" t="str">
        <f t="shared" si="160"/>
        <v>jazz</v>
      </c>
      <c r="U922" t="str">
        <f t="shared" si="166"/>
        <v>5000 to 9999</v>
      </c>
      <c r="V922">
        <f t="shared" si="161"/>
        <v>0</v>
      </c>
      <c r="W922">
        <f t="shared" si="162"/>
        <v>1</v>
      </c>
      <c r="X922">
        <f t="shared" si="163"/>
        <v>0</v>
      </c>
      <c r="Y922">
        <f t="shared" si="164"/>
        <v>1</v>
      </c>
    </row>
    <row r="923" spans="1:25" ht="15" customHeight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0">
        <f t="shared" si="156"/>
        <v>40847.171018518515</v>
      </c>
      <c r="J923" s="11">
        <f t="shared" si="157"/>
        <v>40847.171018518515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5">
        <f t="shared" si="158"/>
        <v>0.309</v>
      </c>
      <c r="R923">
        <f t="shared" si="159"/>
        <v>231.75</v>
      </c>
      <c r="S923" t="str">
        <f t="shared" si="165"/>
        <v>music</v>
      </c>
      <c r="T923" t="str">
        <f t="shared" si="160"/>
        <v>jazz</v>
      </c>
      <c r="U923" t="str">
        <f t="shared" si="166"/>
        <v>15000 to 19999</v>
      </c>
      <c r="V923">
        <f t="shared" si="161"/>
        <v>0</v>
      </c>
      <c r="W923">
        <f t="shared" si="162"/>
        <v>1</v>
      </c>
      <c r="X923">
        <f t="shared" si="163"/>
        <v>0</v>
      </c>
      <c r="Y923">
        <f t="shared" si="164"/>
        <v>1</v>
      </c>
    </row>
    <row r="924" spans="1:25" ht="15" customHeight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0">
        <f t="shared" si="156"/>
        <v>41878.530011574076</v>
      </c>
      <c r="J924" s="11">
        <f t="shared" si="157"/>
        <v>41878.530011574076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5">
        <f t="shared" si="158"/>
        <v>0.21037037037037037</v>
      </c>
      <c r="R924">
        <f t="shared" si="159"/>
        <v>189.33</v>
      </c>
      <c r="S924" t="str">
        <f t="shared" si="165"/>
        <v>music</v>
      </c>
      <c r="T924" t="str">
        <f t="shared" si="160"/>
        <v>jazz</v>
      </c>
      <c r="U924" t="str">
        <f t="shared" si="166"/>
        <v>25000 to 29999</v>
      </c>
      <c r="V924">
        <f t="shared" si="161"/>
        <v>0</v>
      </c>
      <c r="W924">
        <f t="shared" si="162"/>
        <v>1</v>
      </c>
      <c r="X924">
        <f t="shared" si="163"/>
        <v>0</v>
      </c>
      <c r="Y924">
        <f t="shared" si="164"/>
        <v>1</v>
      </c>
    </row>
    <row r="925" spans="1:25" ht="15" customHeight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0">
        <f t="shared" si="156"/>
        <v>41934.959756944445</v>
      </c>
      <c r="J925" s="11">
        <f t="shared" si="157"/>
        <v>41934.959756944445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5">
        <f t="shared" si="158"/>
        <v>2.1999999999999999E-2</v>
      </c>
      <c r="R925">
        <f t="shared" si="159"/>
        <v>55</v>
      </c>
      <c r="S925" t="str">
        <f t="shared" si="165"/>
        <v>music</v>
      </c>
      <c r="T925" t="str">
        <f t="shared" si="160"/>
        <v>jazz</v>
      </c>
      <c r="U925" t="str">
        <f t="shared" si="166"/>
        <v>15000 to 19999</v>
      </c>
      <c r="V925">
        <f t="shared" si="161"/>
        <v>0</v>
      </c>
      <c r="W925">
        <f t="shared" si="162"/>
        <v>1</v>
      </c>
      <c r="X925">
        <f t="shared" si="163"/>
        <v>0</v>
      </c>
      <c r="Y925">
        <f t="shared" si="164"/>
        <v>1</v>
      </c>
    </row>
    <row r="926" spans="1:25" ht="15" customHeight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0">
        <f t="shared" si="156"/>
        <v>41288.942928240744</v>
      </c>
      <c r="J926" s="11">
        <f t="shared" si="157"/>
        <v>41288.942928240744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5">
        <f t="shared" si="158"/>
        <v>0.109</v>
      </c>
      <c r="R926">
        <f t="shared" si="159"/>
        <v>21.8</v>
      </c>
      <c r="S926" t="str">
        <f t="shared" si="165"/>
        <v>music</v>
      </c>
      <c r="T926" t="str">
        <f t="shared" si="160"/>
        <v>jazz</v>
      </c>
      <c r="U926" t="str">
        <f t="shared" si="166"/>
        <v>1000 to 4999</v>
      </c>
      <c r="V926">
        <f t="shared" si="161"/>
        <v>0</v>
      </c>
      <c r="W926">
        <f t="shared" si="162"/>
        <v>1</v>
      </c>
      <c r="X926">
        <f t="shared" si="163"/>
        <v>0</v>
      </c>
      <c r="Y926">
        <f t="shared" si="164"/>
        <v>1</v>
      </c>
    </row>
    <row r="927" spans="1:25" ht="15" customHeight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0">
        <f t="shared" si="156"/>
        <v>41575.880914351852</v>
      </c>
      <c r="J927" s="11">
        <f t="shared" si="157"/>
        <v>41575.880914351852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5">
        <f t="shared" si="158"/>
        <v>2.6666666666666668E-2</v>
      </c>
      <c r="R927">
        <f t="shared" si="159"/>
        <v>32</v>
      </c>
      <c r="S927" t="str">
        <f t="shared" si="165"/>
        <v>music</v>
      </c>
      <c r="T927" t="str">
        <f t="shared" si="160"/>
        <v>jazz</v>
      </c>
      <c r="U927" t="str">
        <f t="shared" si="166"/>
        <v>5000 to 9999</v>
      </c>
      <c r="V927">
        <f t="shared" si="161"/>
        <v>0</v>
      </c>
      <c r="W927">
        <f t="shared" si="162"/>
        <v>1</v>
      </c>
      <c r="X927">
        <f t="shared" si="163"/>
        <v>0</v>
      </c>
      <c r="Y927">
        <f t="shared" si="164"/>
        <v>1</v>
      </c>
    </row>
    <row r="928" spans="1:25" ht="15" customHeight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0">
        <f t="shared" si="156"/>
        <v>40338.02002314815</v>
      </c>
      <c r="J928" s="11">
        <f t="shared" si="157"/>
        <v>40338.02002314815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5">
        <f t="shared" si="158"/>
        <v>0</v>
      </c>
      <c r="R928" t="e">
        <f t="shared" si="159"/>
        <v>#DIV/0!</v>
      </c>
      <c r="S928" t="str">
        <f t="shared" si="165"/>
        <v>music</v>
      </c>
      <c r="T928" t="str">
        <f t="shared" si="160"/>
        <v>jazz</v>
      </c>
      <c r="U928" t="str">
        <f t="shared" si="166"/>
        <v>5000 to 9999</v>
      </c>
      <c r="V928">
        <f t="shared" si="161"/>
        <v>0</v>
      </c>
      <c r="W928">
        <f t="shared" si="162"/>
        <v>1</v>
      </c>
      <c r="X928">
        <f t="shared" si="163"/>
        <v>0</v>
      </c>
      <c r="Y928">
        <f t="shared" si="164"/>
        <v>1</v>
      </c>
    </row>
    <row r="929" spans="1:25" ht="15" customHeight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0">
        <f t="shared" si="156"/>
        <v>41013.822858796295</v>
      </c>
      <c r="J929" s="11">
        <f t="shared" si="157"/>
        <v>41013.822858796295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5">
        <f t="shared" si="158"/>
        <v>0</v>
      </c>
      <c r="R929" t="e">
        <f t="shared" si="159"/>
        <v>#DIV/0!</v>
      </c>
      <c r="S929" t="str">
        <f t="shared" si="165"/>
        <v>music</v>
      </c>
      <c r="T929" t="str">
        <f t="shared" si="160"/>
        <v>jazz</v>
      </c>
      <c r="U929" t="str">
        <f t="shared" si="166"/>
        <v>20000 to 24999</v>
      </c>
      <c r="V929">
        <f t="shared" si="161"/>
        <v>0</v>
      </c>
      <c r="W929">
        <f t="shared" si="162"/>
        <v>1</v>
      </c>
      <c r="X929">
        <f t="shared" si="163"/>
        <v>0</v>
      </c>
      <c r="Y929">
        <f t="shared" si="164"/>
        <v>1</v>
      </c>
    </row>
    <row r="930" spans="1:25" ht="15" customHeight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0">
        <f t="shared" si="156"/>
        <v>41180.86241898148</v>
      </c>
      <c r="J930" s="11">
        <f t="shared" si="157"/>
        <v>41180.86241898148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5">
        <f t="shared" si="158"/>
        <v>0.10862068965517241</v>
      </c>
      <c r="R930">
        <f t="shared" si="159"/>
        <v>56.25</v>
      </c>
      <c r="S930" t="str">
        <f t="shared" si="165"/>
        <v>music</v>
      </c>
      <c r="T930" t="str">
        <f t="shared" si="160"/>
        <v>jazz</v>
      </c>
      <c r="U930" t="str">
        <f t="shared" si="166"/>
        <v>10000 to 14999</v>
      </c>
      <c r="V930">
        <f t="shared" si="161"/>
        <v>0</v>
      </c>
      <c r="W930">
        <f t="shared" si="162"/>
        <v>1</v>
      </c>
      <c r="X930">
        <f t="shared" si="163"/>
        <v>0</v>
      </c>
      <c r="Y930">
        <f t="shared" si="164"/>
        <v>1</v>
      </c>
    </row>
    <row r="931" spans="1:25" ht="15" customHeight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0">
        <f t="shared" si="156"/>
        <v>40978.238067129627</v>
      </c>
      <c r="J931" s="11">
        <f t="shared" si="157"/>
        <v>40978.238067129627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5">
        <f t="shared" si="158"/>
        <v>0</v>
      </c>
      <c r="R931" t="e">
        <f t="shared" si="159"/>
        <v>#DIV/0!</v>
      </c>
      <c r="S931" t="str">
        <f t="shared" si="165"/>
        <v>music</v>
      </c>
      <c r="T931" t="str">
        <f t="shared" si="160"/>
        <v>jazz</v>
      </c>
      <c r="U931" t="str">
        <f t="shared" si="166"/>
        <v>Less than 1000</v>
      </c>
      <c r="V931">
        <f t="shared" si="161"/>
        <v>0</v>
      </c>
      <c r="W931">
        <f t="shared" si="162"/>
        <v>1</v>
      </c>
      <c r="X931">
        <f t="shared" si="163"/>
        <v>0</v>
      </c>
      <c r="Y931">
        <f t="shared" si="164"/>
        <v>1</v>
      </c>
    </row>
    <row r="932" spans="1:25" ht="15" customHeight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0">
        <f t="shared" si="156"/>
        <v>40312.915578703702</v>
      </c>
      <c r="J932" s="11">
        <f t="shared" si="157"/>
        <v>40312.915578703702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5">
        <f t="shared" si="158"/>
        <v>0.38333333333333336</v>
      </c>
      <c r="R932">
        <f t="shared" si="159"/>
        <v>69</v>
      </c>
      <c r="S932" t="str">
        <f t="shared" si="165"/>
        <v>music</v>
      </c>
      <c r="T932" t="str">
        <f t="shared" si="160"/>
        <v>jazz</v>
      </c>
      <c r="U932" t="str">
        <f t="shared" si="166"/>
        <v>Less than 1000</v>
      </c>
      <c r="V932">
        <f t="shared" si="161"/>
        <v>0</v>
      </c>
      <c r="W932">
        <f t="shared" si="162"/>
        <v>1</v>
      </c>
      <c r="X932">
        <f t="shared" si="163"/>
        <v>0</v>
      </c>
      <c r="Y932">
        <f t="shared" si="164"/>
        <v>1</v>
      </c>
    </row>
    <row r="933" spans="1:25" ht="15" customHeight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0">
        <f t="shared" si="156"/>
        <v>41680.359976851854</v>
      </c>
      <c r="J933" s="11">
        <f t="shared" si="157"/>
        <v>41680.359976851854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5">
        <f t="shared" si="158"/>
        <v>6.5500000000000003E-2</v>
      </c>
      <c r="R933">
        <f t="shared" si="159"/>
        <v>18.71</v>
      </c>
      <c r="S933" t="str">
        <f t="shared" si="165"/>
        <v>music</v>
      </c>
      <c r="T933" t="str">
        <f t="shared" si="160"/>
        <v>jazz</v>
      </c>
      <c r="U933" t="str">
        <f t="shared" si="166"/>
        <v>1000 to 4999</v>
      </c>
      <c r="V933">
        <f t="shared" si="161"/>
        <v>0</v>
      </c>
      <c r="W933">
        <f t="shared" si="162"/>
        <v>1</v>
      </c>
      <c r="X933">
        <f t="shared" si="163"/>
        <v>0</v>
      </c>
      <c r="Y933">
        <f t="shared" si="164"/>
        <v>1</v>
      </c>
    </row>
    <row r="934" spans="1:25" ht="15" customHeight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0">
        <f t="shared" si="156"/>
        <v>41310.969270833331</v>
      </c>
      <c r="J934" s="11">
        <f t="shared" si="157"/>
        <v>41310.969270833331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5">
        <f t="shared" si="158"/>
        <v>0.14536842105263159</v>
      </c>
      <c r="R934">
        <f t="shared" si="159"/>
        <v>46.03</v>
      </c>
      <c r="S934" t="str">
        <f t="shared" si="165"/>
        <v>music</v>
      </c>
      <c r="T934" t="str">
        <f t="shared" si="160"/>
        <v>jazz</v>
      </c>
      <c r="U934" t="str">
        <f t="shared" si="166"/>
        <v>5000 to 9999</v>
      </c>
      <c r="V934">
        <f t="shared" si="161"/>
        <v>0</v>
      </c>
      <c r="W934">
        <f t="shared" si="162"/>
        <v>1</v>
      </c>
      <c r="X934">
        <f t="shared" si="163"/>
        <v>0</v>
      </c>
      <c r="Y934">
        <f t="shared" si="164"/>
        <v>1</v>
      </c>
    </row>
    <row r="935" spans="1:25" ht="15" customHeight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0">
        <f t="shared" si="156"/>
        <v>41711.169085648151</v>
      </c>
      <c r="J935" s="11">
        <f t="shared" si="157"/>
        <v>41711.169085648151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5">
        <f t="shared" si="158"/>
        <v>0.06</v>
      </c>
      <c r="R935">
        <f t="shared" si="159"/>
        <v>60</v>
      </c>
      <c r="S935" t="str">
        <f t="shared" si="165"/>
        <v>music</v>
      </c>
      <c r="T935" t="str">
        <f t="shared" si="160"/>
        <v>jazz</v>
      </c>
      <c r="U935" t="str">
        <f t="shared" si="166"/>
        <v>1000 to 4999</v>
      </c>
      <c r="V935">
        <f t="shared" si="161"/>
        <v>0</v>
      </c>
      <c r="W935">
        <f t="shared" si="162"/>
        <v>1</v>
      </c>
      <c r="X935">
        <f t="shared" si="163"/>
        <v>0</v>
      </c>
      <c r="Y935">
        <f t="shared" si="164"/>
        <v>1</v>
      </c>
    </row>
    <row r="936" spans="1:25" ht="15" customHeight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0">
        <f t="shared" si="156"/>
        <v>41733.737083333333</v>
      </c>
      <c r="J936" s="11">
        <f t="shared" si="157"/>
        <v>41733.737083333333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5">
        <f t="shared" si="158"/>
        <v>0.30399999999999999</v>
      </c>
      <c r="R936">
        <f t="shared" si="159"/>
        <v>50.67</v>
      </c>
      <c r="S936" t="str">
        <f t="shared" si="165"/>
        <v>music</v>
      </c>
      <c r="T936" t="str">
        <f t="shared" si="160"/>
        <v>jazz</v>
      </c>
      <c r="U936" t="str">
        <f t="shared" si="166"/>
        <v>5000 to 9999</v>
      </c>
      <c r="V936">
        <f t="shared" si="161"/>
        <v>0</v>
      </c>
      <c r="W936">
        <f t="shared" si="162"/>
        <v>1</v>
      </c>
      <c r="X936">
        <f t="shared" si="163"/>
        <v>0</v>
      </c>
      <c r="Y936">
        <f t="shared" si="164"/>
        <v>1</v>
      </c>
    </row>
    <row r="937" spans="1:25" ht="15" customHeight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0">
        <f t="shared" si="156"/>
        <v>42368.333668981482</v>
      </c>
      <c r="J937" s="11">
        <f t="shared" si="157"/>
        <v>42368.333668981482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5">
        <f t="shared" si="158"/>
        <v>1.4285714285714285E-2</v>
      </c>
      <c r="R937">
        <f t="shared" si="159"/>
        <v>25</v>
      </c>
      <c r="S937" t="str">
        <f t="shared" si="165"/>
        <v>music</v>
      </c>
      <c r="T937" t="str">
        <f t="shared" si="160"/>
        <v>jazz</v>
      </c>
      <c r="U937" t="str">
        <f t="shared" si="166"/>
        <v>1000 to 4999</v>
      </c>
      <c r="V937">
        <f t="shared" si="161"/>
        <v>0</v>
      </c>
      <c r="W937">
        <f t="shared" si="162"/>
        <v>1</v>
      </c>
      <c r="X937">
        <f t="shared" si="163"/>
        <v>0</v>
      </c>
      <c r="Y937">
        <f t="shared" si="164"/>
        <v>1</v>
      </c>
    </row>
    <row r="938" spans="1:25" ht="15" customHeight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0">
        <f t="shared" si="156"/>
        <v>40883.024178240739</v>
      </c>
      <c r="J938" s="11">
        <f t="shared" si="157"/>
        <v>40883.024178240739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5">
        <f t="shared" si="158"/>
        <v>0</v>
      </c>
      <c r="R938" t="e">
        <f t="shared" si="159"/>
        <v>#DIV/0!</v>
      </c>
      <c r="S938" t="str">
        <f t="shared" si="165"/>
        <v>music</v>
      </c>
      <c r="T938" t="str">
        <f t="shared" si="160"/>
        <v>jazz</v>
      </c>
      <c r="U938" t="str">
        <f t="shared" si="166"/>
        <v>1000 to 4999</v>
      </c>
      <c r="V938">
        <f t="shared" si="161"/>
        <v>0</v>
      </c>
      <c r="W938">
        <f t="shared" si="162"/>
        <v>1</v>
      </c>
      <c r="X938">
        <f t="shared" si="163"/>
        <v>0</v>
      </c>
      <c r="Y938">
        <f t="shared" si="164"/>
        <v>1</v>
      </c>
    </row>
    <row r="939" spans="1:25" ht="15" customHeight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0">
        <f t="shared" si="156"/>
        <v>41551.798113425924</v>
      </c>
      <c r="J939" s="11">
        <f t="shared" si="157"/>
        <v>41551.798113425924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5">
        <f t="shared" si="158"/>
        <v>1.1428571428571429E-2</v>
      </c>
      <c r="R939">
        <f t="shared" si="159"/>
        <v>20</v>
      </c>
      <c r="S939" t="str">
        <f t="shared" si="165"/>
        <v>music</v>
      </c>
      <c r="T939" t="str">
        <f t="shared" si="160"/>
        <v>jazz</v>
      </c>
      <c r="U939" t="str">
        <f t="shared" si="166"/>
        <v>1000 to 4999</v>
      </c>
      <c r="V939">
        <f t="shared" si="161"/>
        <v>0</v>
      </c>
      <c r="W939">
        <f t="shared" si="162"/>
        <v>1</v>
      </c>
      <c r="X939">
        <f t="shared" si="163"/>
        <v>0</v>
      </c>
      <c r="Y939">
        <f t="shared" si="164"/>
        <v>1</v>
      </c>
    </row>
    <row r="940" spans="1:25" ht="15" customHeight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0">
        <f t="shared" si="156"/>
        <v>41124.479722222226</v>
      </c>
      <c r="J940" s="11">
        <f t="shared" si="157"/>
        <v>41124.479722222226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5">
        <f t="shared" si="158"/>
        <v>3.5714285714285713E-3</v>
      </c>
      <c r="R940">
        <f t="shared" si="159"/>
        <v>25</v>
      </c>
      <c r="S940" t="str">
        <f t="shared" si="165"/>
        <v>music</v>
      </c>
      <c r="T940" t="str">
        <f t="shared" si="160"/>
        <v>jazz</v>
      </c>
      <c r="U940" t="str">
        <f t="shared" si="166"/>
        <v>5000 to 9999</v>
      </c>
      <c r="V940">
        <f t="shared" si="161"/>
        <v>0</v>
      </c>
      <c r="W940">
        <f t="shared" si="162"/>
        <v>1</v>
      </c>
      <c r="X940">
        <f t="shared" si="163"/>
        <v>0</v>
      </c>
      <c r="Y940">
        <f t="shared" si="164"/>
        <v>1</v>
      </c>
    </row>
    <row r="941" spans="1:25" ht="15" customHeight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0">
        <f t="shared" si="156"/>
        <v>41416.763171296298</v>
      </c>
      <c r="J941" s="11">
        <f t="shared" si="157"/>
        <v>41416.763171296298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5">
        <f t="shared" si="158"/>
        <v>1.4545454545454545E-2</v>
      </c>
      <c r="R941">
        <f t="shared" si="159"/>
        <v>20</v>
      </c>
      <c r="S941" t="str">
        <f t="shared" si="165"/>
        <v>music</v>
      </c>
      <c r="T941" t="str">
        <f t="shared" si="160"/>
        <v>jazz</v>
      </c>
      <c r="U941" t="str">
        <f t="shared" si="166"/>
        <v>1000 to 4999</v>
      </c>
      <c r="V941">
        <f t="shared" si="161"/>
        <v>0</v>
      </c>
      <c r="W941">
        <f t="shared" si="162"/>
        <v>1</v>
      </c>
      <c r="X941">
        <f t="shared" si="163"/>
        <v>0</v>
      </c>
      <c r="Y941">
        <f t="shared" si="164"/>
        <v>1</v>
      </c>
    </row>
    <row r="942" spans="1:25" ht="15" customHeight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0">
        <f t="shared" si="156"/>
        <v>42182.008402777778</v>
      </c>
      <c r="J942" s="11">
        <f t="shared" si="157"/>
        <v>42182.008402777778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5">
        <f t="shared" si="158"/>
        <v>0.17155555555555554</v>
      </c>
      <c r="R942">
        <f t="shared" si="159"/>
        <v>110.29</v>
      </c>
      <c r="S942" t="str">
        <f t="shared" si="165"/>
        <v>technology</v>
      </c>
      <c r="T942" t="str">
        <f t="shared" si="160"/>
        <v>wearables</v>
      </c>
      <c r="U942" t="str">
        <f t="shared" si="166"/>
        <v>5000 to 9999</v>
      </c>
      <c r="V942">
        <f t="shared" si="161"/>
        <v>0</v>
      </c>
      <c r="W942">
        <f t="shared" si="162"/>
        <v>1</v>
      </c>
      <c r="X942">
        <f t="shared" si="163"/>
        <v>0</v>
      </c>
      <c r="Y942">
        <f t="shared" si="164"/>
        <v>1</v>
      </c>
    </row>
    <row r="943" spans="1:25" ht="15" customHeight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0">
        <f t="shared" si="156"/>
        <v>42746.096585648149</v>
      </c>
      <c r="J943" s="11">
        <f t="shared" si="157"/>
        <v>42746.096585648149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5">
        <f t="shared" si="158"/>
        <v>2.3220000000000001E-2</v>
      </c>
      <c r="R943">
        <f t="shared" si="159"/>
        <v>37.450000000000003</v>
      </c>
      <c r="S943" t="str">
        <f t="shared" si="165"/>
        <v>technology</v>
      </c>
      <c r="T943" t="str">
        <f t="shared" si="160"/>
        <v>wearables</v>
      </c>
      <c r="U943" t="str">
        <f t="shared" si="166"/>
        <v>Greater than 50000</v>
      </c>
      <c r="V943">
        <f t="shared" si="161"/>
        <v>0</v>
      </c>
      <c r="W943">
        <f t="shared" si="162"/>
        <v>1</v>
      </c>
      <c r="X943">
        <f t="shared" si="163"/>
        <v>0</v>
      </c>
      <c r="Y943">
        <f t="shared" si="164"/>
        <v>1</v>
      </c>
    </row>
    <row r="944" spans="1:25" ht="15" customHeight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0">
        <f t="shared" si="156"/>
        <v>42382.843287037031</v>
      </c>
      <c r="J944" s="11">
        <f t="shared" si="157"/>
        <v>42382.843287037031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5">
        <f t="shared" si="158"/>
        <v>8.9066666666666669E-2</v>
      </c>
      <c r="R944">
        <f t="shared" si="159"/>
        <v>41.75</v>
      </c>
      <c r="S944" t="str">
        <f t="shared" si="165"/>
        <v>technology</v>
      </c>
      <c r="T944" t="str">
        <f t="shared" si="160"/>
        <v>wearables</v>
      </c>
      <c r="U944" t="str">
        <f t="shared" si="166"/>
        <v>5000 to 9999</v>
      </c>
      <c r="V944">
        <f t="shared" si="161"/>
        <v>0</v>
      </c>
      <c r="W944">
        <f t="shared" si="162"/>
        <v>1</v>
      </c>
      <c r="X944">
        <f t="shared" si="163"/>
        <v>0</v>
      </c>
      <c r="Y944">
        <f t="shared" si="164"/>
        <v>1</v>
      </c>
    </row>
    <row r="945" spans="1:25" ht="15" customHeight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0">
        <f t="shared" si="156"/>
        <v>42673.66788194445</v>
      </c>
      <c r="J945" s="11">
        <f t="shared" si="157"/>
        <v>42673.66788194445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5">
        <f t="shared" si="158"/>
        <v>9.633333333333334E-2</v>
      </c>
      <c r="R945">
        <f t="shared" si="159"/>
        <v>24.08</v>
      </c>
      <c r="S945" t="str">
        <f t="shared" si="165"/>
        <v>technology</v>
      </c>
      <c r="T945" t="str">
        <f t="shared" si="160"/>
        <v>wearables</v>
      </c>
      <c r="U945" t="str">
        <f t="shared" si="166"/>
        <v>1000 to 4999</v>
      </c>
      <c r="V945">
        <f t="shared" si="161"/>
        <v>0</v>
      </c>
      <c r="W945">
        <f t="shared" si="162"/>
        <v>1</v>
      </c>
      <c r="X945">
        <f t="shared" si="163"/>
        <v>0</v>
      </c>
      <c r="Y945">
        <f t="shared" si="164"/>
        <v>1</v>
      </c>
    </row>
    <row r="946" spans="1:25" ht="15" customHeight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0">
        <f t="shared" si="156"/>
        <v>42444.583912037036</v>
      </c>
      <c r="J946" s="11">
        <f t="shared" si="157"/>
        <v>42444.583912037036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5">
        <f t="shared" si="158"/>
        <v>0.13325999999999999</v>
      </c>
      <c r="R946">
        <f t="shared" si="159"/>
        <v>69.41</v>
      </c>
      <c r="S946" t="str">
        <f t="shared" si="165"/>
        <v>technology</v>
      </c>
      <c r="T946" t="str">
        <f t="shared" si="160"/>
        <v>wearables</v>
      </c>
      <c r="U946" t="str">
        <f t="shared" si="166"/>
        <v>Greater than 50000</v>
      </c>
      <c r="V946">
        <f t="shared" si="161"/>
        <v>0</v>
      </c>
      <c r="W946">
        <f t="shared" si="162"/>
        <v>1</v>
      </c>
      <c r="X946">
        <f t="shared" si="163"/>
        <v>0</v>
      </c>
      <c r="Y946">
        <f t="shared" si="164"/>
        <v>1</v>
      </c>
    </row>
    <row r="947" spans="1:25" ht="15" customHeight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0">
        <f t="shared" si="156"/>
        <v>42732.872986111113</v>
      </c>
      <c r="J947" s="11">
        <f t="shared" si="157"/>
        <v>42732.872986111113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5">
        <f t="shared" si="158"/>
        <v>2.4840000000000001E-2</v>
      </c>
      <c r="R947">
        <f t="shared" si="159"/>
        <v>155.25</v>
      </c>
      <c r="S947" t="str">
        <f t="shared" si="165"/>
        <v>technology</v>
      </c>
      <c r="T947" t="str">
        <f t="shared" si="160"/>
        <v>wearables</v>
      </c>
      <c r="U947" t="str">
        <f t="shared" si="166"/>
        <v>Greater than 50000</v>
      </c>
      <c r="V947">
        <f t="shared" si="161"/>
        <v>0</v>
      </c>
      <c r="W947">
        <f t="shared" si="162"/>
        <v>1</v>
      </c>
      <c r="X947">
        <f t="shared" si="163"/>
        <v>0</v>
      </c>
      <c r="Y947">
        <f t="shared" si="164"/>
        <v>1</v>
      </c>
    </row>
    <row r="948" spans="1:25" ht="15" customHeight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0">
        <f t="shared" si="156"/>
        <v>42592.750555555554</v>
      </c>
      <c r="J948" s="11">
        <f t="shared" si="157"/>
        <v>42592.750555555554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5">
        <f t="shared" si="158"/>
        <v>1.9066666666666666E-2</v>
      </c>
      <c r="R948">
        <f t="shared" si="159"/>
        <v>57.2</v>
      </c>
      <c r="S948" t="str">
        <f t="shared" si="165"/>
        <v>technology</v>
      </c>
      <c r="T948" t="str">
        <f t="shared" si="160"/>
        <v>wearables</v>
      </c>
      <c r="U948" t="str">
        <f t="shared" si="166"/>
        <v>15000 to 19999</v>
      </c>
      <c r="V948">
        <f t="shared" si="161"/>
        <v>0</v>
      </c>
      <c r="W948">
        <f t="shared" si="162"/>
        <v>1</v>
      </c>
      <c r="X948">
        <f t="shared" si="163"/>
        <v>0</v>
      </c>
      <c r="Y948">
        <f t="shared" si="164"/>
        <v>1</v>
      </c>
    </row>
    <row r="949" spans="1:25" ht="15" customHeight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0">
        <f t="shared" si="156"/>
        <v>42491.781319444446</v>
      </c>
      <c r="J949" s="11">
        <f t="shared" si="157"/>
        <v>42491.781319444446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5">
        <f t="shared" si="158"/>
        <v>0</v>
      </c>
      <c r="R949" t="e">
        <f t="shared" si="159"/>
        <v>#DIV/0!</v>
      </c>
      <c r="S949" t="str">
        <f t="shared" si="165"/>
        <v>technology</v>
      </c>
      <c r="T949" t="str">
        <f t="shared" si="160"/>
        <v>wearables</v>
      </c>
      <c r="U949" t="str">
        <f t="shared" si="166"/>
        <v>Less than 1000</v>
      </c>
      <c r="V949">
        <f t="shared" si="161"/>
        <v>0</v>
      </c>
      <c r="W949">
        <f t="shared" si="162"/>
        <v>1</v>
      </c>
      <c r="X949">
        <f t="shared" si="163"/>
        <v>0</v>
      </c>
      <c r="Y949">
        <f t="shared" si="164"/>
        <v>1</v>
      </c>
    </row>
    <row r="950" spans="1:25" ht="15" customHeight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0">
        <f t="shared" si="156"/>
        <v>42411.828287037039</v>
      </c>
      <c r="J950" s="11">
        <f t="shared" si="157"/>
        <v>42411.828287037039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5">
        <f t="shared" si="158"/>
        <v>0.12</v>
      </c>
      <c r="R950">
        <f t="shared" si="159"/>
        <v>60</v>
      </c>
      <c r="S950" t="str">
        <f t="shared" si="165"/>
        <v>technology</v>
      </c>
      <c r="T950" t="str">
        <f t="shared" si="160"/>
        <v>wearables</v>
      </c>
      <c r="U950" t="str">
        <f t="shared" si="166"/>
        <v>1000 to 4999</v>
      </c>
      <c r="V950">
        <f t="shared" si="161"/>
        <v>0</v>
      </c>
      <c r="W950">
        <f t="shared" si="162"/>
        <v>1</v>
      </c>
      <c r="X950">
        <f t="shared" si="163"/>
        <v>0</v>
      </c>
      <c r="Y950">
        <f t="shared" si="164"/>
        <v>1</v>
      </c>
    </row>
    <row r="951" spans="1:25" ht="15" customHeight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0">
        <f t="shared" si="156"/>
        <v>42361.043703703705</v>
      </c>
      <c r="J951" s="11">
        <f t="shared" si="157"/>
        <v>42361.043703703705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5">
        <f t="shared" si="158"/>
        <v>1.3650000000000001E-2</v>
      </c>
      <c r="R951">
        <f t="shared" si="159"/>
        <v>39</v>
      </c>
      <c r="S951" t="str">
        <f t="shared" si="165"/>
        <v>technology</v>
      </c>
      <c r="T951" t="str">
        <f t="shared" si="160"/>
        <v>wearables</v>
      </c>
      <c r="U951" t="str">
        <f t="shared" si="166"/>
        <v>20000 to 24999</v>
      </c>
      <c r="V951">
        <f t="shared" si="161"/>
        <v>0</v>
      </c>
      <c r="W951">
        <f t="shared" si="162"/>
        <v>1</v>
      </c>
      <c r="X951">
        <f t="shared" si="163"/>
        <v>0</v>
      </c>
      <c r="Y951">
        <f t="shared" si="164"/>
        <v>1</v>
      </c>
    </row>
    <row r="952" spans="1:25" ht="15" customHeight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0">
        <f t="shared" si="156"/>
        <v>42356.750706018516</v>
      </c>
      <c r="J952" s="11">
        <f t="shared" si="157"/>
        <v>42356.750706018516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5">
        <f t="shared" si="158"/>
        <v>0.28039999999999998</v>
      </c>
      <c r="R952">
        <f t="shared" si="159"/>
        <v>58.42</v>
      </c>
      <c r="S952" t="str">
        <f t="shared" si="165"/>
        <v>technology</v>
      </c>
      <c r="T952" t="str">
        <f t="shared" si="160"/>
        <v>wearables</v>
      </c>
      <c r="U952" t="str">
        <f t="shared" si="166"/>
        <v>5000 to 9999</v>
      </c>
      <c r="V952">
        <f t="shared" si="161"/>
        <v>0</v>
      </c>
      <c r="W952">
        <f t="shared" si="162"/>
        <v>1</v>
      </c>
      <c r="X952">
        <f t="shared" si="163"/>
        <v>0</v>
      </c>
      <c r="Y952">
        <f t="shared" si="164"/>
        <v>1</v>
      </c>
    </row>
    <row r="953" spans="1:25" ht="15" customHeigh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0">
        <f t="shared" si="156"/>
        <v>42480.653611111105</v>
      </c>
      <c r="J953" s="11">
        <f t="shared" si="157"/>
        <v>42480.653611111105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5">
        <f t="shared" si="158"/>
        <v>0.38390000000000002</v>
      </c>
      <c r="R953">
        <f t="shared" si="159"/>
        <v>158.63999999999999</v>
      </c>
      <c r="S953" t="str">
        <f t="shared" si="165"/>
        <v>technology</v>
      </c>
      <c r="T953" t="str">
        <f t="shared" si="160"/>
        <v>wearables</v>
      </c>
      <c r="U953" t="str">
        <f t="shared" si="166"/>
        <v>Greater than 50000</v>
      </c>
      <c r="V953">
        <f t="shared" si="161"/>
        <v>0</v>
      </c>
      <c r="W953">
        <f t="shared" si="162"/>
        <v>1</v>
      </c>
      <c r="X953">
        <f t="shared" si="163"/>
        <v>0</v>
      </c>
      <c r="Y953">
        <f t="shared" si="164"/>
        <v>1</v>
      </c>
    </row>
    <row r="954" spans="1:25" ht="15" customHeight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0">
        <f t="shared" si="156"/>
        <v>42662.613564814819</v>
      </c>
      <c r="J954" s="11">
        <f t="shared" si="157"/>
        <v>42662.613564814819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5">
        <f t="shared" si="158"/>
        <v>0.39942857142857141</v>
      </c>
      <c r="R954">
        <f t="shared" si="159"/>
        <v>99.86</v>
      </c>
      <c r="S954" t="str">
        <f t="shared" si="165"/>
        <v>technology</v>
      </c>
      <c r="T954" t="str">
        <f t="shared" si="160"/>
        <v>wearables</v>
      </c>
      <c r="U954" t="str">
        <f t="shared" si="166"/>
        <v>45000 to 49999</v>
      </c>
      <c r="V954">
        <f t="shared" si="161"/>
        <v>0</v>
      </c>
      <c r="W954">
        <f t="shared" si="162"/>
        <v>1</v>
      </c>
      <c r="X954">
        <f t="shared" si="163"/>
        <v>0</v>
      </c>
      <c r="Y954">
        <f t="shared" si="164"/>
        <v>1</v>
      </c>
    </row>
    <row r="955" spans="1:25" ht="15" customHeight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0">
        <f t="shared" si="156"/>
        <v>41999.164340277777</v>
      </c>
      <c r="J955" s="11">
        <f t="shared" si="157"/>
        <v>41999.164340277777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5">
        <f t="shared" si="158"/>
        <v>8.3999999999999995E-3</v>
      </c>
      <c r="R955">
        <f t="shared" si="159"/>
        <v>25.2</v>
      </c>
      <c r="S955" t="str">
        <f t="shared" si="165"/>
        <v>technology</v>
      </c>
      <c r="T955" t="str">
        <f t="shared" si="160"/>
        <v>wearables</v>
      </c>
      <c r="U955" t="str">
        <f t="shared" si="166"/>
        <v>15000 to 19999</v>
      </c>
      <c r="V955">
        <f t="shared" si="161"/>
        <v>0</v>
      </c>
      <c r="W955">
        <f t="shared" si="162"/>
        <v>1</v>
      </c>
      <c r="X955">
        <f t="shared" si="163"/>
        <v>0</v>
      </c>
      <c r="Y955">
        <f t="shared" si="164"/>
        <v>1</v>
      </c>
    </row>
    <row r="956" spans="1:25" ht="15" customHeight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0">
        <f t="shared" si="156"/>
        <v>42194.833784722221</v>
      </c>
      <c r="J956" s="11">
        <f t="shared" si="157"/>
        <v>42194.833784722221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5">
        <f t="shared" si="158"/>
        <v>0.43406666666666666</v>
      </c>
      <c r="R956">
        <f t="shared" si="159"/>
        <v>89.19</v>
      </c>
      <c r="S956" t="str">
        <f t="shared" si="165"/>
        <v>technology</v>
      </c>
      <c r="T956" t="str">
        <f t="shared" si="160"/>
        <v>wearables</v>
      </c>
      <c r="U956" t="str">
        <f t="shared" si="166"/>
        <v>15000 to 19999</v>
      </c>
      <c r="V956">
        <f t="shared" si="161"/>
        <v>0</v>
      </c>
      <c r="W956">
        <f t="shared" si="162"/>
        <v>1</v>
      </c>
      <c r="X956">
        <f t="shared" si="163"/>
        <v>0</v>
      </c>
      <c r="Y956">
        <f t="shared" si="164"/>
        <v>1</v>
      </c>
    </row>
    <row r="957" spans="1:25" ht="15" customHeight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0">
        <f t="shared" si="156"/>
        <v>42586.295138888891</v>
      </c>
      <c r="J957" s="11">
        <f t="shared" si="157"/>
        <v>42586.295138888891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5">
        <f t="shared" si="158"/>
        <v>5.6613333333333335E-2</v>
      </c>
      <c r="R957">
        <f t="shared" si="159"/>
        <v>182.62</v>
      </c>
      <c r="S957" t="str">
        <f t="shared" si="165"/>
        <v>technology</v>
      </c>
      <c r="T957" t="str">
        <f t="shared" si="160"/>
        <v>wearables</v>
      </c>
      <c r="U957" t="str">
        <f t="shared" si="166"/>
        <v>Greater than 50000</v>
      </c>
      <c r="V957">
        <f t="shared" si="161"/>
        <v>0</v>
      </c>
      <c r="W957">
        <f t="shared" si="162"/>
        <v>1</v>
      </c>
      <c r="X957">
        <f t="shared" si="163"/>
        <v>0</v>
      </c>
      <c r="Y957">
        <f t="shared" si="164"/>
        <v>1</v>
      </c>
    </row>
    <row r="958" spans="1:25" ht="15" customHeight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0">
        <f t="shared" si="156"/>
        <v>42060.913877314815</v>
      </c>
      <c r="J958" s="11">
        <f t="shared" si="157"/>
        <v>42060.913877314815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5">
        <f t="shared" si="158"/>
        <v>1.7219999999999999E-2</v>
      </c>
      <c r="R958">
        <f t="shared" si="159"/>
        <v>50.65</v>
      </c>
      <c r="S958" t="str">
        <f t="shared" si="165"/>
        <v>technology</v>
      </c>
      <c r="T958" t="str">
        <f t="shared" si="160"/>
        <v>wearables</v>
      </c>
      <c r="U958" t="str">
        <f t="shared" si="166"/>
        <v>Greater than 50000</v>
      </c>
      <c r="V958">
        <f t="shared" si="161"/>
        <v>0</v>
      </c>
      <c r="W958">
        <f t="shared" si="162"/>
        <v>1</v>
      </c>
      <c r="X958">
        <f t="shared" si="163"/>
        <v>0</v>
      </c>
      <c r="Y958">
        <f t="shared" si="164"/>
        <v>1</v>
      </c>
    </row>
    <row r="959" spans="1:25" ht="15" customHeight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0">
        <f t="shared" si="156"/>
        <v>42660.552465277782</v>
      </c>
      <c r="J959" s="11">
        <f t="shared" si="157"/>
        <v>42660.552465277782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5">
        <f t="shared" si="158"/>
        <v>1.9416666666666665E-2</v>
      </c>
      <c r="R959">
        <f t="shared" si="159"/>
        <v>33.29</v>
      </c>
      <c r="S959" t="str">
        <f t="shared" si="165"/>
        <v>technology</v>
      </c>
      <c r="T959" t="str">
        <f t="shared" si="160"/>
        <v>wearables</v>
      </c>
      <c r="U959" t="str">
        <f t="shared" si="166"/>
        <v>10000 to 14999</v>
      </c>
      <c r="V959">
        <f t="shared" si="161"/>
        <v>0</v>
      </c>
      <c r="W959">
        <f t="shared" si="162"/>
        <v>1</v>
      </c>
      <c r="X959">
        <f t="shared" si="163"/>
        <v>0</v>
      </c>
      <c r="Y959">
        <f t="shared" si="164"/>
        <v>1</v>
      </c>
    </row>
    <row r="960" spans="1:25" ht="15" customHeight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0">
        <f t="shared" si="156"/>
        <v>42082.802812499998</v>
      </c>
      <c r="J960" s="11">
        <f t="shared" si="157"/>
        <v>42082.802812499998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5">
        <f t="shared" si="158"/>
        <v>0.11328275684711328</v>
      </c>
      <c r="R960">
        <f t="shared" si="159"/>
        <v>51.82</v>
      </c>
      <c r="S960" t="str">
        <f t="shared" si="165"/>
        <v>technology</v>
      </c>
      <c r="T960" t="str">
        <f t="shared" si="160"/>
        <v>wearables</v>
      </c>
      <c r="U960" t="str">
        <f t="shared" si="166"/>
        <v>5000 to 9999</v>
      </c>
      <c r="V960">
        <f t="shared" si="161"/>
        <v>0</v>
      </c>
      <c r="W960">
        <f t="shared" si="162"/>
        <v>1</v>
      </c>
      <c r="X960">
        <f t="shared" si="163"/>
        <v>0</v>
      </c>
      <c r="Y960">
        <f t="shared" si="164"/>
        <v>1</v>
      </c>
    </row>
    <row r="961" spans="1:25" ht="15" customHeight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0">
        <f t="shared" si="156"/>
        <v>41993.174363425926</v>
      </c>
      <c r="J961" s="11">
        <f t="shared" si="157"/>
        <v>41993.174363425926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5">
        <f t="shared" si="158"/>
        <v>0.3886</v>
      </c>
      <c r="R961">
        <f t="shared" si="159"/>
        <v>113.63</v>
      </c>
      <c r="S961" t="str">
        <f t="shared" si="165"/>
        <v>technology</v>
      </c>
      <c r="T961" t="str">
        <f t="shared" si="160"/>
        <v>wearables</v>
      </c>
      <c r="U961" t="str">
        <f t="shared" si="166"/>
        <v>Greater than 50000</v>
      </c>
      <c r="V961">
        <f t="shared" si="161"/>
        <v>0</v>
      </c>
      <c r="W961">
        <f t="shared" si="162"/>
        <v>1</v>
      </c>
      <c r="X961">
        <f t="shared" si="163"/>
        <v>0</v>
      </c>
      <c r="Y961">
        <f t="shared" si="164"/>
        <v>1</v>
      </c>
    </row>
    <row r="962" spans="1:25" ht="15" customHeight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0">
        <f t="shared" si="156"/>
        <v>42766.626793981486</v>
      </c>
      <c r="J962" s="11">
        <f t="shared" si="157"/>
        <v>42766.626793981486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5">
        <f t="shared" si="158"/>
        <v>0.46100628930817611</v>
      </c>
      <c r="R962">
        <f t="shared" si="159"/>
        <v>136.46</v>
      </c>
      <c r="S962" t="str">
        <f t="shared" si="165"/>
        <v>technology</v>
      </c>
      <c r="T962" t="str">
        <f t="shared" si="160"/>
        <v>wearables</v>
      </c>
      <c r="U962" t="str">
        <f t="shared" si="166"/>
        <v>Greater than 50000</v>
      </c>
      <c r="V962">
        <f t="shared" si="161"/>
        <v>0</v>
      </c>
      <c r="W962">
        <f t="shared" si="162"/>
        <v>1</v>
      </c>
      <c r="X962">
        <f t="shared" si="163"/>
        <v>0</v>
      </c>
      <c r="Y962">
        <f t="shared" si="164"/>
        <v>1</v>
      </c>
    </row>
    <row r="963" spans="1:25" ht="15" customHeight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0">
        <f t="shared" ref="I963:I1026" si="167">(((L963/60)/60)/24)+DATE(1970,1,1)</f>
        <v>42740.693692129629</v>
      </c>
      <c r="J963" s="11">
        <f t="shared" ref="J963:J1026" si="168">(((L963/60)/60)/24)+DATE(1970,1,1)</f>
        <v>42740.693692129629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169">E963/D963</f>
        <v>0.42188421052631581</v>
      </c>
      <c r="R963">
        <f t="shared" ref="R963:R1026" si="170">ROUND(E963/N963,2)</f>
        <v>364.35</v>
      </c>
      <c r="S963" t="str">
        <f t="shared" si="165"/>
        <v>technology</v>
      </c>
      <c r="T963" t="str">
        <f t="shared" ref="T963:T1026" si="171">MID(P963,FIND("/",P963,1)+1,LEN(P963))</f>
        <v>wearables</v>
      </c>
      <c r="U963" t="str">
        <f t="shared" si="166"/>
        <v>Greater than 50000</v>
      </c>
      <c r="V963">
        <f t="shared" ref="V963:V1026" si="172">COUNTIF(F963,"successful")</f>
        <v>0</v>
      </c>
      <c r="W963">
        <f t="shared" ref="W963:W1026" si="173">COUNTIF(F963,"Failed")</f>
        <v>1</v>
      </c>
      <c r="X963">
        <f t="shared" ref="X963:X1026" si="174">COUNTIF(F963,"Canceled")</f>
        <v>0</v>
      </c>
      <c r="Y963">
        <f t="shared" ref="Y963:Y1026" si="175">COUNTIF(F963,"Successful")+ COUNTIF(F963,"Failed") + COUNTIF(F963,"Canceled")</f>
        <v>1</v>
      </c>
    </row>
    <row r="964" spans="1:25" ht="15" customHeight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0">
        <f t="shared" si="167"/>
        <v>42373.712418981479</v>
      </c>
      <c r="J964" s="11">
        <f t="shared" si="168"/>
        <v>42373.712418981479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5">
        <f t="shared" si="169"/>
        <v>0.2848</v>
      </c>
      <c r="R964">
        <f t="shared" si="170"/>
        <v>19.239999999999998</v>
      </c>
      <c r="S964" t="str">
        <f t="shared" ref="S964:S1027" si="176">LEFT(P964,FIND("/",P964,1)-1)</f>
        <v>technology</v>
      </c>
      <c r="T964" t="str">
        <f t="shared" si="171"/>
        <v>wearables</v>
      </c>
      <c r="U964" t="str">
        <f t="shared" ref="U964:U1027" si="177">IF(D964&lt;1000,"Less than 1000",
IF(D964&lt;5000,"1000 to 4999",
IF(D964 &lt; 10000,"5000 to 9999",
IF(D964&lt;15000,"10000 to 14999",
IF(D964&lt;20000,"15000 to 19999",
IF(D964&lt;25000,"20000 to 24999",
IF(D964&lt;30000,"25000 to 29999",
IF(D964&lt;35000,"30000 to 34999",
IF(D964&lt;40000,"35000 to 39999",
IF(D964&lt;45000,"40000 to 44999",IF(D964&lt;50000,"45000 to 49999","Greater than 50000")))))))))))</f>
        <v>1000 to 4999</v>
      </c>
      <c r="V964">
        <f t="shared" si="172"/>
        <v>0</v>
      </c>
      <c r="W964">
        <f t="shared" si="173"/>
        <v>1</v>
      </c>
      <c r="X964">
        <f t="shared" si="174"/>
        <v>0</v>
      </c>
      <c r="Y964">
        <f t="shared" si="175"/>
        <v>1</v>
      </c>
    </row>
    <row r="965" spans="1:25" ht="15" customHeight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0">
        <f t="shared" si="167"/>
        <v>42625.635636574079</v>
      </c>
      <c r="J965" s="11">
        <f t="shared" si="168"/>
        <v>42625.635636574079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5">
        <f t="shared" si="169"/>
        <v>1.0771428571428571E-2</v>
      </c>
      <c r="R965">
        <f t="shared" si="170"/>
        <v>41.89</v>
      </c>
      <c r="S965" t="str">
        <f t="shared" si="176"/>
        <v>technology</v>
      </c>
      <c r="T965" t="str">
        <f t="shared" si="171"/>
        <v>wearables</v>
      </c>
      <c r="U965" t="str">
        <f t="shared" si="177"/>
        <v>35000 to 39999</v>
      </c>
      <c r="V965">
        <f t="shared" si="172"/>
        <v>0</v>
      </c>
      <c r="W965">
        <f t="shared" si="173"/>
        <v>1</v>
      </c>
      <c r="X965">
        <f t="shared" si="174"/>
        <v>0</v>
      </c>
      <c r="Y965">
        <f t="shared" si="175"/>
        <v>1</v>
      </c>
    </row>
    <row r="966" spans="1:25" ht="15" customHeight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0">
        <f t="shared" si="167"/>
        <v>42208.628692129627</v>
      </c>
      <c r="J966" s="11">
        <f t="shared" si="168"/>
        <v>42208.628692129627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5">
        <f t="shared" si="169"/>
        <v>7.9909090909090902E-3</v>
      </c>
      <c r="R966">
        <f t="shared" si="170"/>
        <v>30.31</v>
      </c>
      <c r="S966" t="str">
        <f t="shared" si="176"/>
        <v>technology</v>
      </c>
      <c r="T966" t="str">
        <f t="shared" si="171"/>
        <v>wearables</v>
      </c>
      <c r="U966" t="str">
        <f t="shared" si="177"/>
        <v>Greater than 50000</v>
      </c>
      <c r="V966">
        <f t="shared" si="172"/>
        <v>0</v>
      </c>
      <c r="W966">
        <f t="shared" si="173"/>
        <v>1</v>
      </c>
      <c r="X966">
        <f t="shared" si="174"/>
        <v>0</v>
      </c>
      <c r="Y966">
        <f t="shared" si="175"/>
        <v>1</v>
      </c>
    </row>
    <row r="967" spans="1:25" ht="15" customHeight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0">
        <f t="shared" si="167"/>
        <v>42637.016736111109</v>
      </c>
      <c r="J967" s="11">
        <f t="shared" si="168"/>
        <v>42637.016736111109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5">
        <f t="shared" si="169"/>
        <v>1.192E-2</v>
      </c>
      <c r="R967">
        <f t="shared" si="170"/>
        <v>49.67</v>
      </c>
      <c r="S967" t="str">
        <f t="shared" si="176"/>
        <v>technology</v>
      </c>
      <c r="T967" t="str">
        <f t="shared" si="171"/>
        <v>wearables</v>
      </c>
      <c r="U967" t="str">
        <f t="shared" si="177"/>
        <v>25000 to 29999</v>
      </c>
      <c r="V967">
        <f t="shared" si="172"/>
        <v>0</v>
      </c>
      <c r="W967">
        <f t="shared" si="173"/>
        <v>1</v>
      </c>
      <c r="X967">
        <f t="shared" si="174"/>
        <v>0</v>
      </c>
      <c r="Y967">
        <f t="shared" si="175"/>
        <v>1</v>
      </c>
    </row>
    <row r="968" spans="1:25" ht="15" customHeight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0">
        <f t="shared" si="167"/>
        <v>42619.635787037041</v>
      </c>
      <c r="J968" s="11">
        <f t="shared" si="168"/>
        <v>42619.635787037041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5">
        <f t="shared" si="169"/>
        <v>0.14799999999999999</v>
      </c>
      <c r="R968">
        <f t="shared" si="170"/>
        <v>59.2</v>
      </c>
      <c r="S968" t="str">
        <f t="shared" si="176"/>
        <v>technology</v>
      </c>
      <c r="T968" t="str">
        <f t="shared" si="171"/>
        <v>wearables</v>
      </c>
      <c r="U968" t="str">
        <f t="shared" si="177"/>
        <v>10000 to 14999</v>
      </c>
      <c r="V968">
        <f t="shared" si="172"/>
        <v>0</v>
      </c>
      <c r="W968">
        <f t="shared" si="173"/>
        <v>1</v>
      </c>
      <c r="X968">
        <f t="shared" si="174"/>
        <v>0</v>
      </c>
      <c r="Y968">
        <f t="shared" si="175"/>
        <v>1</v>
      </c>
    </row>
    <row r="969" spans="1:25" ht="15" customHeight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0">
        <f t="shared" si="167"/>
        <v>42422.254328703704</v>
      </c>
      <c r="J969" s="11">
        <f t="shared" si="168"/>
        <v>42422.254328703704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5">
        <f t="shared" si="169"/>
        <v>0.17810000000000001</v>
      </c>
      <c r="R969">
        <f t="shared" si="170"/>
        <v>43.98</v>
      </c>
      <c r="S969" t="str">
        <f t="shared" si="176"/>
        <v>technology</v>
      </c>
      <c r="T969" t="str">
        <f t="shared" si="171"/>
        <v>wearables</v>
      </c>
      <c r="U969" t="str">
        <f t="shared" si="177"/>
        <v>20000 to 24999</v>
      </c>
      <c r="V969">
        <f t="shared" si="172"/>
        <v>0</v>
      </c>
      <c r="W969">
        <f t="shared" si="173"/>
        <v>1</v>
      </c>
      <c r="X969">
        <f t="shared" si="174"/>
        <v>0</v>
      </c>
      <c r="Y969">
        <f t="shared" si="175"/>
        <v>1</v>
      </c>
    </row>
    <row r="970" spans="1:25" ht="15" customHeight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0">
        <f t="shared" si="167"/>
        <v>41836.847615740742</v>
      </c>
      <c r="J970" s="11">
        <f t="shared" si="168"/>
        <v>41836.847615740742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5">
        <f t="shared" si="169"/>
        <v>1.325E-2</v>
      </c>
      <c r="R970">
        <f t="shared" si="170"/>
        <v>26.5</v>
      </c>
      <c r="S970" t="str">
        <f t="shared" si="176"/>
        <v>technology</v>
      </c>
      <c r="T970" t="str">
        <f t="shared" si="171"/>
        <v>wearables</v>
      </c>
      <c r="U970" t="str">
        <f t="shared" si="177"/>
        <v>5000 to 9999</v>
      </c>
      <c r="V970">
        <f t="shared" si="172"/>
        <v>0</v>
      </c>
      <c r="W970">
        <f t="shared" si="173"/>
        <v>1</v>
      </c>
      <c r="X970">
        <f t="shared" si="174"/>
        <v>0</v>
      </c>
      <c r="Y970">
        <f t="shared" si="175"/>
        <v>1</v>
      </c>
    </row>
    <row r="971" spans="1:25" ht="15" customHeight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0">
        <f t="shared" si="167"/>
        <v>42742.30332175926</v>
      </c>
      <c r="J971" s="11">
        <f t="shared" si="168"/>
        <v>42742.30332175926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5">
        <f t="shared" si="169"/>
        <v>0.46666666666666667</v>
      </c>
      <c r="R971">
        <f t="shared" si="170"/>
        <v>1272.73</v>
      </c>
      <c r="S971" t="str">
        <f t="shared" si="176"/>
        <v>technology</v>
      </c>
      <c r="T971" t="str">
        <f t="shared" si="171"/>
        <v>wearables</v>
      </c>
      <c r="U971" t="str">
        <f t="shared" si="177"/>
        <v>30000 to 34999</v>
      </c>
      <c r="V971">
        <f t="shared" si="172"/>
        <v>0</v>
      </c>
      <c r="W971">
        <f t="shared" si="173"/>
        <v>1</v>
      </c>
      <c r="X971">
        <f t="shared" si="174"/>
        <v>0</v>
      </c>
      <c r="Y971">
        <f t="shared" si="175"/>
        <v>1</v>
      </c>
    </row>
    <row r="972" spans="1:25" ht="15" customHeight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0">
        <f t="shared" si="167"/>
        <v>42721.220520833333</v>
      </c>
      <c r="J972" s="11">
        <f t="shared" si="168"/>
        <v>42721.220520833333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5">
        <f t="shared" si="169"/>
        <v>0.4592</v>
      </c>
      <c r="R972">
        <f t="shared" si="170"/>
        <v>164</v>
      </c>
      <c r="S972" t="str">
        <f t="shared" si="176"/>
        <v>technology</v>
      </c>
      <c r="T972" t="str">
        <f t="shared" si="171"/>
        <v>wearables</v>
      </c>
      <c r="U972" t="str">
        <f t="shared" si="177"/>
        <v>5000 to 9999</v>
      </c>
      <c r="V972">
        <f t="shared" si="172"/>
        <v>0</v>
      </c>
      <c r="W972">
        <f t="shared" si="173"/>
        <v>1</v>
      </c>
      <c r="X972">
        <f t="shared" si="174"/>
        <v>0</v>
      </c>
      <c r="Y972">
        <f t="shared" si="175"/>
        <v>1</v>
      </c>
    </row>
    <row r="973" spans="1:25" ht="15" customHeight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0">
        <f t="shared" si="167"/>
        <v>42111.709027777775</v>
      </c>
      <c r="J973" s="11">
        <f t="shared" si="168"/>
        <v>42111.709027777775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5">
        <f t="shared" si="169"/>
        <v>2.2599999999999999E-3</v>
      </c>
      <c r="R973">
        <f t="shared" si="170"/>
        <v>45.2</v>
      </c>
      <c r="S973" t="str">
        <f t="shared" si="176"/>
        <v>technology</v>
      </c>
      <c r="T973" t="str">
        <f t="shared" si="171"/>
        <v>wearables</v>
      </c>
      <c r="U973" t="str">
        <f t="shared" si="177"/>
        <v>Greater than 50000</v>
      </c>
      <c r="V973">
        <f t="shared" si="172"/>
        <v>0</v>
      </c>
      <c r="W973">
        <f t="shared" si="173"/>
        <v>1</v>
      </c>
      <c r="X973">
        <f t="shared" si="174"/>
        <v>0</v>
      </c>
      <c r="Y973">
        <f t="shared" si="175"/>
        <v>1</v>
      </c>
    </row>
    <row r="974" spans="1:25" ht="15" customHeight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0">
        <f t="shared" si="167"/>
        <v>41856.865717592591</v>
      </c>
      <c r="J974" s="11">
        <f t="shared" si="168"/>
        <v>41856.865717592591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5">
        <f t="shared" si="169"/>
        <v>0.34625</v>
      </c>
      <c r="R974">
        <f t="shared" si="170"/>
        <v>153.88999999999999</v>
      </c>
      <c r="S974" t="str">
        <f t="shared" si="176"/>
        <v>technology</v>
      </c>
      <c r="T974" t="str">
        <f t="shared" si="171"/>
        <v>wearables</v>
      </c>
      <c r="U974" t="str">
        <f t="shared" si="177"/>
        <v>20000 to 24999</v>
      </c>
      <c r="V974">
        <f t="shared" si="172"/>
        <v>0</v>
      </c>
      <c r="W974">
        <f t="shared" si="173"/>
        <v>1</v>
      </c>
      <c r="X974">
        <f t="shared" si="174"/>
        <v>0</v>
      </c>
      <c r="Y974">
        <f t="shared" si="175"/>
        <v>1</v>
      </c>
    </row>
    <row r="975" spans="1:25" ht="15" customHeight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0">
        <f t="shared" si="167"/>
        <v>42257.014965277776</v>
      </c>
      <c r="J975" s="11">
        <f t="shared" si="168"/>
        <v>42257.014965277776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5">
        <f t="shared" si="169"/>
        <v>2.0549999999999999E-2</v>
      </c>
      <c r="R975">
        <f t="shared" si="170"/>
        <v>51.38</v>
      </c>
      <c r="S975" t="str">
        <f t="shared" si="176"/>
        <v>technology</v>
      </c>
      <c r="T975" t="str">
        <f t="shared" si="171"/>
        <v>wearables</v>
      </c>
      <c r="U975" t="str">
        <f t="shared" si="177"/>
        <v>20000 to 24999</v>
      </c>
      <c r="V975">
        <f t="shared" si="172"/>
        <v>0</v>
      </c>
      <c r="W975">
        <f t="shared" si="173"/>
        <v>1</v>
      </c>
      <c r="X975">
        <f t="shared" si="174"/>
        <v>0</v>
      </c>
      <c r="Y975">
        <f t="shared" si="175"/>
        <v>1</v>
      </c>
    </row>
    <row r="976" spans="1:25" ht="15" customHeight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0">
        <f t="shared" si="167"/>
        <v>42424.749490740738</v>
      </c>
      <c r="J976" s="11">
        <f t="shared" si="168"/>
        <v>42424.749490740738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5">
        <f t="shared" si="169"/>
        <v>5.5999999999999999E-3</v>
      </c>
      <c r="R976">
        <f t="shared" si="170"/>
        <v>93.33</v>
      </c>
      <c r="S976" t="str">
        <f t="shared" si="176"/>
        <v>technology</v>
      </c>
      <c r="T976" t="str">
        <f t="shared" si="171"/>
        <v>wearables</v>
      </c>
      <c r="U976" t="str">
        <f t="shared" si="177"/>
        <v>Greater than 50000</v>
      </c>
      <c r="V976">
        <f t="shared" si="172"/>
        <v>0</v>
      </c>
      <c r="W976">
        <f t="shared" si="173"/>
        <v>1</v>
      </c>
      <c r="X976">
        <f t="shared" si="174"/>
        <v>0</v>
      </c>
      <c r="Y976">
        <f t="shared" si="175"/>
        <v>1</v>
      </c>
    </row>
    <row r="977" spans="1:25" ht="15" customHeight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0">
        <f t="shared" si="167"/>
        <v>42489.696585648147</v>
      </c>
      <c r="J977" s="11">
        <f t="shared" si="168"/>
        <v>42489.696585648147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5">
        <f t="shared" si="169"/>
        <v>2.6069999999999999E-2</v>
      </c>
      <c r="R977">
        <f t="shared" si="170"/>
        <v>108.63</v>
      </c>
      <c r="S977" t="str">
        <f t="shared" si="176"/>
        <v>technology</v>
      </c>
      <c r="T977" t="str">
        <f t="shared" si="171"/>
        <v>wearables</v>
      </c>
      <c r="U977" t="str">
        <f t="shared" si="177"/>
        <v>Greater than 50000</v>
      </c>
      <c r="V977">
        <f t="shared" si="172"/>
        <v>0</v>
      </c>
      <c r="W977">
        <f t="shared" si="173"/>
        <v>1</v>
      </c>
      <c r="X977">
        <f t="shared" si="174"/>
        <v>0</v>
      </c>
      <c r="Y977">
        <f t="shared" si="175"/>
        <v>1</v>
      </c>
    </row>
    <row r="978" spans="1:25" ht="15" customHeight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0">
        <f t="shared" si="167"/>
        <v>42185.058993055558</v>
      </c>
      <c r="J978" s="11">
        <f t="shared" si="168"/>
        <v>42185.058993055558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5">
        <f t="shared" si="169"/>
        <v>1.9259999999999999E-2</v>
      </c>
      <c r="R978">
        <f t="shared" si="170"/>
        <v>160.5</v>
      </c>
      <c r="S978" t="str">
        <f t="shared" si="176"/>
        <v>technology</v>
      </c>
      <c r="T978" t="str">
        <f t="shared" si="171"/>
        <v>wearables</v>
      </c>
      <c r="U978" t="str">
        <f t="shared" si="177"/>
        <v>Greater than 50000</v>
      </c>
      <c r="V978">
        <f t="shared" si="172"/>
        <v>0</v>
      </c>
      <c r="W978">
        <f t="shared" si="173"/>
        <v>1</v>
      </c>
      <c r="X978">
        <f t="shared" si="174"/>
        <v>0</v>
      </c>
      <c r="Y978">
        <f t="shared" si="175"/>
        <v>1</v>
      </c>
    </row>
    <row r="979" spans="1:25" ht="15" customHeight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0">
        <f t="shared" si="167"/>
        <v>42391.942094907412</v>
      </c>
      <c r="J979" s="11">
        <f t="shared" si="168"/>
        <v>42391.942094907412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5">
        <f t="shared" si="169"/>
        <v>0.33666666666666667</v>
      </c>
      <c r="R979">
        <f t="shared" si="170"/>
        <v>75.75</v>
      </c>
      <c r="S979" t="str">
        <f t="shared" si="176"/>
        <v>technology</v>
      </c>
      <c r="T979" t="str">
        <f t="shared" si="171"/>
        <v>wearables</v>
      </c>
      <c r="U979" t="str">
        <f t="shared" si="177"/>
        <v>1000 to 4999</v>
      </c>
      <c r="V979">
        <f t="shared" si="172"/>
        <v>0</v>
      </c>
      <c r="W979">
        <f t="shared" si="173"/>
        <v>1</v>
      </c>
      <c r="X979">
        <f t="shared" si="174"/>
        <v>0</v>
      </c>
      <c r="Y979">
        <f t="shared" si="175"/>
        <v>1</v>
      </c>
    </row>
    <row r="980" spans="1:25" ht="15" customHeight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0">
        <f t="shared" si="167"/>
        <v>42395.309039351851</v>
      </c>
      <c r="J980" s="11">
        <f t="shared" si="168"/>
        <v>42395.309039351851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5">
        <f t="shared" si="169"/>
        <v>0.5626326718299024</v>
      </c>
      <c r="R980">
        <f t="shared" si="170"/>
        <v>790.84</v>
      </c>
      <c r="S980" t="str">
        <f t="shared" si="176"/>
        <v>technology</v>
      </c>
      <c r="T980" t="str">
        <f t="shared" si="171"/>
        <v>wearables</v>
      </c>
      <c r="U980" t="str">
        <f t="shared" si="177"/>
        <v>Greater than 50000</v>
      </c>
      <c r="V980">
        <f t="shared" si="172"/>
        <v>0</v>
      </c>
      <c r="W980">
        <f t="shared" si="173"/>
        <v>1</v>
      </c>
      <c r="X980">
        <f t="shared" si="174"/>
        <v>0</v>
      </c>
      <c r="Y980">
        <f t="shared" si="175"/>
        <v>1</v>
      </c>
    </row>
    <row r="981" spans="1:25" ht="15" customHeight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0">
        <f t="shared" si="167"/>
        <v>42506.416990740734</v>
      </c>
      <c r="J981" s="11">
        <f t="shared" si="168"/>
        <v>42506.416990740734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5">
        <f t="shared" si="169"/>
        <v>0.82817600000000002</v>
      </c>
      <c r="R981">
        <f t="shared" si="170"/>
        <v>301.94</v>
      </c>
      <c r="S981" t="str">
        <f t="shared" si="176"/>
        <v>technology</v>
      </c>
      <c r="T981" t="str">
        <f t="shared" si="171"/>
        <v>wearables</v>
      </c>
      <c r="U981" t="str">
        <f t="shared" si="177"/>
        <v>35000 to 39999</v>
      </c>
      <c r="V981">
        <f t="shared" si="172"/>
        <v>0</v>
      </c>
      <c r="W981">
        <f t="shared" si="173"/>
        <v>1</v>
      </c>
      <c r="X981">
        <f t="shared" si="174"/>
        <v>0</v>
      </c>
      <c r="Y981">
        <f t="shared" si="175"/>
        <v>1</v>
      </c>
    </row>
    <row r="982" spans="1:25" ht="15" customHeight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0">
        <f t="shared" si="167"/>
        <v>41928.904189814813</v>
      </c>
      <c r="J982" s="11">
        <f t="shared" si="168"/>
        <v>41928.904189814813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5">
        <f t="shared" si="169"/>
        <v>0.14860000000000001</v>
      </c>
      <c r="R982">
        <f t="shared" si="170"/>
        <v>47.94</v>
      </c>
      <c r="S982" t="str">
        <f t="shared" si="176"/>
        <v>technology</v>
      </c>
      <c r="T982" t="str">
        <f t="shared" si="171"/>
        <v>wearables</v>
      </c>
      <c r="U982" t="str">
        <f t="shared" si="177"/>
        <v>10000 to 14999</v>
      </c>
      <c r="V982">
        <f t="shared" si="172"/>
        <v>0</v>
      </c>
      <c r="W982">
        <f t="shared" si="173"/>
        <v>1</v>
      </c>
      <c r="X982">
        <f t="shared" si="174"/>
        <v>0</v>
      </c>
      <c r="Y982">
        <f t="shared" si="175"/>
        <v>1</v>
      </c>
    </row>
    <row r="983" spans="1:25" ht="15" customHeight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0">
        <f t="shared" si="167"/>
        <v>41830.947013888886</v>
      </c>
      <c r="J983" s="11">
        <f t="shared" si="168"/>
        <v>41830.947013888886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5">
        <f t="shared" si="169"/>
        <v>1.2375123751237513E-4</v>
      </c>
      <c r="R983">
        <f t="shared" si="170"/>
        <v>2.75</v>
      </c>
      <c r="S983" t="str">
        <f t="shared" si="176"/>
        <v>technology</v>
      </c>
      <c r="T983" t="str">
        <f t="shared" si="171"/>
        <v>wearables</v>
      </c>
      <c r="U983" t="str">
        <f t="shared" si="177"/>
        <v>Greater than 50000</v>
      </c>
      <c r="V983">
        <f t="shared" si="172"/>
        <v>0</v>
      </c>
      <c r="W983">
        <f t="shared" si="173"/>
        <v>1</v>
      </c>
      <c r="X983">
        <f t="shared" si="174"/>
        <v>0</v>
      </c>
      <c r="Y983">
        <f t="shared" si="175"/>
        <v>1</v>
      </c>
    </row>
    <row r="984" spans="1:25" ht="15" customHeight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0">
        <f t="shared" si="167"/>
        <v>42615.753310185188</v>
      </c>
      <c r="J984" s="11">
        <f t="shared" si="168"/>
        <v>42615.753310185188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5">
        <f t="shared" si="169"/>
        <v>1.7142857142857143E-4</v>
      </c>
      <c r="R984">
        <f t="shared" si="170"/>
        <v>1</v>
      </c>
      <c r="S984" t="str">
        <f t="shared" si="176"/>
        <v>technology</v>
      </c>
      <c r="T984" t="str">
        <f t="shared" si="171"/>
        <v>wearables</v>
      </c>
      <c r="U984" t="str">
        <f t="shared" si="177"/>
        <v>15000 to 19999</v>
      </c>
      <c r="V984">
        <f t="shared" si="172"/>
        <v>0</v>
      </c>
      <c r="W984">
        <f t="shared" si="173"/>
        <v>1</v>
      </c>
      <c r="X984">
        <f t="shared" si="174"/>
        <v>0</v>
      </c>
      <c r="Y984">
        <f t="shared" si="175"/>
        <v>1</v>
      </c>
    </row>
    <row r="985" spans="1:25" ht="15" customHeight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0">
        <f t="shared" si="167"/>
        <v>42574.667650462965</v>
      </c>
      <c r="J985" s="11">
        <f t="shared" si="168"/>
        <v>42574.667650462965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5">
        <f t="shared" si="169"/>
        <v>0.2950613611721471</v>
      </c>
      <c r="R985">
        <f t="shared" si="170"/>
        <v>171.79</v>
      </c>
      <c r="S985" t="str">
        <f t="shared" si="176"/>
        <v>technology</v>
      </c>
      <c r="T985" t="str">
        <f t="shared" si="171"/>
        <v>wearables</v>
      </c>
      <c r="U985" t="str">
        <f t="shared" si="177"/>
        <v>Greater than 50000</v>
      </c>
      <c r="V985">
        <f t="shared" si="172"/>
        <v>0</v>
      </c>
      <c r="W985">
        <f t="shared" si="173"/>
        <v>1</v>
      </c>
      <c r="X985">
        <f t="shared" si="174"/>
        <v>0</v>
      </c>
      <c r="Y985">
        <f t="shared" si="175"/>
        <v>1</v>
      </c>
    </row>
    <row r="986" spans="1:25" ht="15" customHeight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0">
        <f t="shared" si="167"/>
        <v>42061.11583333333</v>
      </c>
      <c r="J986" s="11">
        <f t="shared" si="168"/>
        <v>42061.11583333333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5">
        <f t="shared" si="169"/>
        <v>1.06E-2</v>
      </c>
      <c r="R986">
        <f t="shared" si="170"/>
        <v>35.33</v>
      </c>
      <c r="S986" t="str">
        <f t="shared" si="176"/>
        <v>technology</v>
      </c>
      <c r="T986" t="str">
        <f t="shared" si="171"/>
        <v>wearables</v>
      </c>
      <c r="U986" t="str">
        <f t="shared" si="177"/>
        <v>10000 to 14999</v>
      </c>
      <c r="V986">
        <f t="shared" si="172"/>
        <v>0</v>
      </c>
      <c r="W986">
        <f t="shared" si="173"/>
        <v>1</v>
      </c>
      <c r="X986">
        <f t="shared" si="174"/>
        <v>0</v>
      </c>
      <c r="Y986">
        <f t="shared" si="175"/>
        <v>1</v>
      </c>
    </row>
    <row r="987" spans="1:25" ht="15" customHeight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0">
        <f t="shared" si="167"/>
        <v>42339.967708333337</v>
      </c>
      <c r="J987" s="11">
        <f t="shared" si="168"/>
        <v>42339.967708333337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5">
        <f t="shared" si="169"/>
        <v>6.2933333333333327E-2</v>
      </c>
      <c r="R987">
        <f t="shared" si="170"/>
        <v>82.09</v>
      </c>
      <c r="S987" t="str">
        <f t="shared" si="176"/>
        <v>technology</v>
      </c>
      <c r="T987" t="str">
        <f t="shared" si="171"/>
        <v>wearables</v>
      </c>
      <c r="U987" t="str">
        <f t="shared" si="177"/>
        <v>30000 to 34999</v>
      </c>
      <c r="V987">
        <f t="shared" si="172"/>
        <v>0</v>
      </c>
      <c r="W987">
        <f t="shared" si="173"/>
        <v>1</v>
      </c>
      <c r="X987">
        <f t="shared" si="174"/>
        <v>0</v>
      </c>
      <c r="Y987">
        <f t="shared" si="175"/>
        <v>1</v>
      </c>
    </row>
    <row r="988" spans="1:25" ht="15" customHeight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0">
        <f t="shared" si="167"/>
        <v>42324.767361111109</v>
      </c>
      <c r="J988" s="11">
        <f t="shared" si="168"/>
        <v>42324.767361111109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5">
        <f t="shared" si="169"/>
        <v>0.1275</v>
      </c>
      <c r="R988">
        <f t="shared" si="170"/>
        <v>110.87</v>
      </c>
      <c r="S988" t="str">
        <f t="shared" si="176"/>
        <v>technology</v>
      </c>
      <c r="T988" t="str">
        <f t="shared" si="171"/>
        <v>wearables</v>
      </c>
      <c r="U988" t="str">
        <f t="shared" si="177"/>
        <v>20000 to 24999</v>
      </c>
      <c r="V988">
        <f t="shared" si="172"/>
        <v>0</v>
      </c>
      <c r="W988">
        <f t="shared" si="173"/>
        <v>1</v>
      </c>
      <c r="X988">
        <f t="shared" si="174"/>
        <v>0</v>
      </c>
      <c r="Y988">
        <f t="shared" si="175"/>
        <v>1</v>
      </c>
    </row>
    <row r="989" spans="1:25" ht="15" customHeight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0">
        <f t="shared" si="167"/>
        <v>41773.294560185182</v>
      </c>
      <c r="J989" s="11">
        <f t="shared" si="168"/>
        <v>41773.294560185182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5">
        <f t="shared" si="169"/>
        <v>0.13220000000000001</v>
      </c>
      <c r="R989">
        <f t="shared" si="170"/>
        <v>161.22</v>
      </c>
      <c r="S989" t="str">
        <f t="shared" si="176"/>
        <v>technology</v>
      </c>
      <c r="T989" t="str">
        <f t="shared" si="171"/>
        <v>wearables</v>
      </c>
      <c r="U989" t="str">
        <f t="shared" si="177"/>
        <v>Greater than 50000</v>
      </c>
      <c r="V989">
        <f t="shared" si="172"/>
        <v>0</v>
      </c>
      <c r="W989">
        <f t="shared" si="173"/>
        <v>1</v>
      </c>
      <c r="X989">
        <f t="shared" si="174"/>
        <v>0</v>
      </c>
      <c r="Y989">
        <f t="shared" si="175"/>
        <v>1</v>
      </c>
    </row>
    <row r="990" spans="1:25" ht="15" customHeight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0">
        <f t="shared" si="167"/>
        <v>42614.356770833328</v>
      </c>
      <c r="J990" s="11">
        <f t="shared" si="168"/>
        <v>42614.356770833328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5">
        <f t="shared" si="169"/>
        <v>0</v>
      </c>
      <c r="R990" t="e">
        <f t="shared" si="170"/>
        <v>#DIV/0!</v>
      </c>
      <c r="S990" t="str">
        <f t="shared" si="176"/>
        <v>technology</v>
      </c>
      <c r="T990" t="str">
        <f t="shared" si="171"/>
        <v>wearables</v>
      </c>
      <c r="U990" t="str">
        <f t="shared" si="177"/>
        <v>5000 to 9999</v>
      </c>
      <c r="V990">
        <f t="shared" si="172"/>
        <v>0</v>
      </c>
      <c r="W990">
        <f t="shared" si="173"/>
        <v>1</v>
      </c>
      <c r="X990">
        <f t="shared" si="174"/>
        <v>0</v>
      </c>
      <c r="Y990">
        <f t="shared" si="175"/>
        <v>1</v>
      </c>
    </row>
    <row r="991" spans="1:25" ht="15" customHeight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0">
        <f t="shared" si="167"/>
        <v>42611.933969907404</v>
      </c>
      <c r="J991" s="11">
        <f t="shared" si="168"/>
        <v>42611.933969907404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5">
        <f t="shared" si="169"/>
        <v>0.16769999999999999</v>
      </c>
      <c r="R991">
        <f t="shared" si="170"/>
        <v>52.41</v>
      </c>
      <c r="S991" t="str">
        <f t="shared" si="176"/>
        <v>technology</v>
      </c>
      <c r="T991" t="str">
        <f t="shared" si="171"/>
        <v>wearables</v>
      </c>
      <c r="U991" t="str">
        <f t="shared" si="177"/>
        <v>10000 to 14999</v>
      </c>
      <c r="V991">
        <f t="shared" si="172"/>
        <v>0</v>
      </c>
      <c r="W991">
        <f t="shared" si="173"/>
        <v>1</v>
      </c>
      <c r="X991">
        <f t="shared" si="174"/>
        <v>0</v>
      </c>
      <c r="Y991">
        <f t="shared" si="175"/>
        <v>1</v>
      </c>
    </row>
    <row r="992" spans="1:25" ht="15" customHeight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0">
        <f t="shared" si="167"/>
        <v>41855.784305555557</v>
      </c>
      <c r="J992" s="11">
        <f t="shared" si="168"/>
        <v>41855.784305555557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5">
        <f t="shared" si="169"/>
        <v>1.0399999999999999E-3</v>
      </c>
      <c r="R992">
        <f t="shared" si="170"/>
        <v>13</v>
      </c>
      <c r="S992" t="str">
        <f t="shared" si="176"/>
        <v>technology</v>
      </c>
      <c r="T992" t="str">
        <f t="shared" si="171"/>
        <v>wearables</v>
      </c>
      <c r="U992" t="str">
        <f t="shared" si="177"/>
        <v>25000 to 29999</v>
      </c>
      <c r="V992">
        <f t="shared" si="172"/>
        <v>0</v>
      </c>
      <c r="W992">
        <f t="shared" si="173"/>
        <v>1</v>
      </c>
      <c r="X992">
        <f t="shared" si="174"/>
        <v>0</v>
      </c>
      <c r="Y992">
        <f t="shared" si="175"/>
        <v>1</v>
      </c>
    </row>
    <row r="993" spans="1:25" ht="15" customHeight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0">
        <f t="shared" si="167"/>
        <v>42538.75680555556</v>
      </c>
      <c r="J993" s="11">
        <f t="shared" si="168"/>
        <v>42538.75680555556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5">
        <f t="shared" si="169"/>
        <v>4.24E-2</v>
      </c>
      <c r="R993">
        <f t="shared" si="170"/>
        <v>30.29</v>
      </c>
      <c r="S993" t="str">
        <f t="shared" si="176"/>
        <v>technology</v>
      </c>
      <c r="T993" t="str">
        <f t="shared" si="171"/>
        <v>wearables</v>
      </c>
      <c r="U993" t="str">
        <f t="shared" si="177"/>
        <v>5000 to 9999</v>
      </c>
      <c r="V993">
        <f t="shared" si="172"/>
        <v>0</v>
      </c>
      <c r="W993">
        <f t="shared" si="173"/>
        <v>1</v>
      </c>
      <c r="X993">
        <f t="shared" si="174"/>
        <v>0</v>
      </c>
      <c r="Y993">
        <f t="shared" si="175"/>
        <v>1</v>
      </c>
    </row>
    <row r="994" spans="1:25" ht="15" customHeight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0">
        <f t="shared" si="167"/>
        <v>42437.924988425926</v>
      </c>
      <c r="J994" s="11">
        <f t="shared" si="168"/>
        <v>42437.924988425926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5">
        <f t="shared" si="169"/>
        <v>4.6699999999999997E-3</v>
      </c>
      <c r="R994">
        <f t="shared" si="170"/>
        <v>116.75</v>
      </c>
      <c r="S994" t="str">
        <f t="shared" si="176"/>
        <v>technology</v>
      </c>
      <c r="T994" t="str">
        <f t="shared" si="171"/>
        <v>wearables</v>
      </c>
      <c r="U994" t="str">
        <f t="shared" si="177"/>
        <v>Greater than 50000</v>
      </c>
      <c r="V994">
        <f t="shared" si="172"/>
        <v>0</v>
      </c>
      <c r="W994">
        <f t="shared" si="173"/>
        <v>1</v>
      </c>
      <c r="X994">
        <f t="shared" si="174"/>
        <v>0</v>
      </c>
      <c r="Y994">
        <f t="shared" si="175"/>
        <v>1</v>
      </c>
    </row>
    <row r="995" spans="1:25" ht="15" customHeight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0">
        <f t="shared" si="167"/>
        <v>42652.964907407411</v>
      </c>
      <c r="J995" s="11">
        <f t="shared" si="168"/>
        <v>42652.964907407411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5">
        <f t="shared" si="169"/>
        <v>0.25087142857142858</v>
      </c>
      <c r="R995">
        <f t="shared" si="170"/>
        <v>89.6</v>
      </c>
      <c r="S995" t="str">
        <f t="shared" si="176"/>
        <v>technology</v>
      </c>
      <c r="T995" t="str">
        <f t="shared" si="171"/>
        <v>wearables</v>
      </c>
      <c r="U995" t="str">
        <f t="shared" si="177"/>
        <v>Greater than 50000</v>
      </c>
      <c r="V995">
        <f t="shared" si="172"/>
        <v>0</v>
      </c>
      <c r="W995">
        <f t="shared" si="173"/>
        <v>1</v>
      </c>
      <c r="X995">
        <f t="shared" si="174"/>
        <v>0</v>
      </c>
      <c r="Y995">
        <f t="shared" si="175"/>
        <v>1</v>
      </c>
    </row>
    <row r="996" spans="1:25" ht="15" customHeight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0">
        <f t="shared" si="167"/>
        <v>41921.263078703705</v>
      </c>
      <c r="J996" s="11">
        <f t="shared" si="168"/>
        <v>41921.263078703705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5">
        <f t="shared" si="169"/>
        <v>2.3345000000000001E-2</v>
      </c>
      <c r="R996">
        <f t="shared" si="170"/>
        <v>424.45</v>
      </c>
      <c r="S996" t="str">
        <f t="shared" si="176"/>
        <v>technology</v>
      </c>
      <c r="T996" t="str">
        <f t="shared" si="171"/>
        <v>wearables</v>
      </c>
      <c r="U996" t="str">
        <f t="shared" si="177"/>
        <v>Greater than 50000</v>
      </c>
      <c r="V996">
        <f t="shared" si="172"/>
        <v>0</v>
      </c>
      <c r="W996">
        <f t="shared" si="173"/>
        <v>1</v>
      </c>
      <c r="X996">
        <f t="shared" si="174"/>
        <v>0</v>
      </c>
      <c r="Y996">
        <f t="shared" si="175"/>
        <v>1</v>
      </c>
    </row>
    <row r="997" spans="1:25" ht="15" customHeight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0">
        <f t="shared" si="167"/>
        <v>41947.940740740742</v>
      </c>
      <c r="J997" s="11">
        <f t="shared" si="168"/>
        <v>41947.940740740742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5">
        <f t="shared" si="169"/>
        <v>7.2599999999999998E-2</v>
      </c>
      <c r="R997">
        <f t="shared" si="170"/>
        <v>80.67</v>
      </c>
      <c r="S997" t="str">
        <f t="shared" si="176"/>
        <v>technology</v>
      </c>
      <c r="T997" t="str">
        <f t="shared" si="171"/>
        <v>wearables</v>
      </c>
      <c r="U997" t="str">
        <f t="shared" si="177"/>
        <v>10000 to 14999</v>
      </c>
      <c r="V997">
        <f t="shared" si="172"/>
        <v>0</v>
      </c>
      <c r="W997">
        <f t="shared" si="173"/>
        <v>1</v>
      </c>
      <c r="X997">
        <f t="shared" si="174"/>
        <v>0</v>
      </c>
      <c r="Y997">
        <f t="shared" si="175"/>
        <v>1</v>
      </c>
    </row>
    <row r="998" spans="1:25" ht="15" customHeight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0">
        <f t="shared" si="167"/>
        <v>41817.866435185184</v>
      </c>
      <c r="J998" s="11">
        <f t="shared" si="168"/>
        <v>41817.866435185184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5">
        <f t="shared" si="169"/>
        <v>1.6250000000000001E-2</v>
      </c>
      <c r="R998">
        <f t="shared" si="170"/>
        <v>13</v>
      </c>
      <c r="S998" t="str">
        <f t="shared" si="176"/>
        <v>technology</v>
      </c>
      <c r="T998" t="str">
        <f t="shared" si="171"/>
        <v>wearables</v>
      </c>
      <c r="U998" t="str">
        <f t="shared" si="177"/>
        <v>1000 to 4999</v>
      </c>
      <c r="V998">
        <f t="shared" si="172"/>
        <v>0</v>
      </c>
      <c r="W998">
        <f t="shared" si="173"/>
        <v>1</v>
      </c>
      <c r="X998">
        <f t="shared" si="174"/>
        <v>0</v>
      </c>
      <c r="Y998">
        <f t="shared" si="175"/>
        <v>1</v>
      </c>
    </row>
    <row r="999" spans="1:25" ht="15" customHeight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0">
        <f t="shared" si="167"/>
        <v>41941.10297453704</v>
      </c>
      <c r="J999" s="11">
        <f t="shared" si="168"/>
        <v>41941.10297453704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5">
        <f t="shared" si="169"/>
        <v>1.2999999999999999E-2</v>
      </c>
      <c r="R999">
        <f t="shared" si="170"/>
        <v>8.1300000000000008</v>
      </c>
      <c r="S999" t="str">
        <f t="shared" si="176"/>
        <v>technology</v>
      </c>
      <c r="T999" t="str">
        <f t="shared" si="171"/>
        <v>wearables</v>
      </c>
      <c r="U999" t="str">
        <f t="shared" si="177"/>
        <v>5000 to 9999</v>
      </c>
      <c r="V999">
        <f t="shared" si="172"/>
        <v>0</v>
      </c>
      <c r="W999">
        <f t="shared" si="173"/>
        <v>1</v>
      </c>
      <c r="X999">
        <f t="shared" si="174"/>
        <v>0</v>
      </c>
      <c r="Y999">
        <f t="shared" si="175"/>
        <v>1</v>
      </c>
    </row>
    <row r="1000" spans="1:25" ht="15" customHeight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0">
        <f t="shared" si="167"/>
        <v>42282.168993055559</v>
      </c>
      <c r="J1000" s="11">
        <f t="shared" si="168"/>
        <v>42282.168993055559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169"/>
        <v>0.58558333333333334</v>
      </c>
      <c r="R1000">
        <f t="shared" si="170"/>
        <v>153.43</v>
      </c>
      <c r="S1000" t="str">
        <f t="shared" si="176"/>
        <v>technology</v>
      </c>
      <c r="T1000" t="str">
        <f t="shared" si="171"/>
        <v>wearables</v>
      </c>
      <c r="U1000" t="str">
        <f t="shared" si="177"/>
        <v>Greater than 50000</v>
      </c>
      <c r="V1000">
        <f t="shared" si="172"/>
        <v>0</v>
      </c>
      <c r="W1000">
        <f t="shared" si="173"/>
        <v>1</v>
      </c>
      <c r="X1000">
        <f t="shared" si="174"/>
        <v>0</v>
      </c>
      <c r="Y1000">
        <f t="shared" si="175"/>
        <v>1</v>
      </c>
    </row>
    <row r="1001" spans="1:25" ht="15" customHeight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0">
        <f t="shared" si="167"/>
        <v>41926.29965277778</v>
      </c>
      <c r="J1001" s="11">
        <f t="shared" si="168"/>
        <v>41926.29965277778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169"/>
        <v>7.7886666666666673E-2</v>
      </c>
      <c r="R1001">
        <f t="shared" si="170"/>
        <v>292.08</v>
      </c>
      <c r="S1001" t="str">
        <f t="shared" si="176"/>
        <v>technology</v>
      </c>
      <c r="T1001" t="str">
        <f t="shared" si="171"/>
        <v>wearables</v>
      </c>
      <c r="U1001" t="str">
        <f t="shared" si="177"/>
        <v>Greater than 50000</v>
      </c>
      <c r="V1001">
        <f t="shared" si="172"/>
        <v>0</v>
      </c>
      <c r="W1001">
        <f t="shared" si="173"/>
        <v>1</v>
      </c>
      <c r="X1001">
        <f t="shared" si="174"/>
        <v>0</v>
      </c>
      <c r="Y1001">
        <f t="shared" si="175"/>
        <v>1</v>
      </c>
    </row>
    <row r="1002" spans="1:25" ht="15" customHeight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0">
        <f t="shared" si="167"/>
        <v>42749.059722222228</v>
      </c>
      <c r="J1002" s="11">
        <f t="shared" si="168"/>
        <v>42749.059722222228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169"/>
        <v>2.2157147647256063E-2</v>
      </c>
      <c r="R1002">
        <f t="shared" si="170"/>
        <v>3304</v>
      </c>
      <c r="S1002" t="str">
        <f t="shared" si="176"/>
        <v>technology</v>
      </c>
      <c r="T1002" t="str">
        <f t="shared" si="171"/>
        <v>wearables</v>
      </c>
      <c r="U1002" t="str">
        <f t="shared" si="177"/>
        <v>Greater than 50000</v>
      </c>
      <c r="V1002">
        <f t="shared" si="172"/>
        <v>0</v>
      </c>
      <c r="W1002">
        <f t="shared" si="173"/>
        <v>0</v>
      </c>
      <c r="X1002">
        <f t="shared" si="174"/>
        <v>1</v>
      </c>
      <c r="Y1002">
        <f t="shared" si="175"/>
        <v>1</v>
      </c>
    </row>
    <row r="1003" spans="1:25" ht="15" customHeight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0">
        <f t="shared" si="167"/>
        <v>42720.720057870371</v>
      </c>
      <c r="J1003" s="11">
        <f t="shared" si="168"/>
        <v>42720.720057870371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169"/>
        <v>1.04</v>
      </c>
      <c r="R1003">
        <f t="shared" si="170"/>
        <v>1300</v>
      </c>
      <c r="S1003" t="str">
        <f t="shared" si="176"/>
        <v>technology</v>
      </c>
      <c r="T1003" t="str">
        <f t="shared" si="171"/>
        <v>wearables</v>
      </c>
      <c r="U1003" t="str">
        <f t="shared" si="177"/>
        <v>5000 to 9999</v>
      </c>
      <c r="V1003">
        <f t="shared" si="172"/>
        <v>0</v>
      </c>
      <c r="W1003">
        <f t="shared" si="173"/>
        <v>0</v>
      </c>
      <c r="X1003">
        <f t="shared" si="174"/>
        <v>1</v>
      </c>
      <c r="Y1003">
        <f t="shared" si="175"/>
        <v>1</v>
      </c>
    </row>
    <row r="1004" spans="1:25" ht="15" customHeight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0">
        <f t="shared" si="167"/>
        <v>42325.684189814812</v>
      </c>
      <c r="J1004" s="11">
        <f t="shared" si="168"/>
        <v>42325.684189814812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169"/>
        <v>0.29602960296029601</v>
      </c>
      <c r="R1004">
        <f t="shared" si="170"/>
        <v>134.55000000000001</v>
      </c>
      <c r="S1004" t="str">
        <f t="shared" si="176"/>
        <v>technology</v>
      </c>
      <c r="T1004" t="str">
        <f t="shared" si="171"/>
        <v>wearables</v>
      </c>
      <c r="U1004" t="str">
        <f t="shared" si="177"/>
        <v>5000 to 9999</v>
      </c>
      <c r="V1004">
        <f t="shared" si="172"/>
        <v>0</v>
      </c>
      <c r="W1004">
        <f t="shared" si="173"/>
        <v>0</v>
      </c>
      <c r="X1004">
        <f t="shared" si="174"/>
        <v>1</v>
      </c>
      <c r="Y1004">
        <f t="shared" si="175"/>
        <v>1</v>
      </c>
    </row>
    <row r="1005" spans="1:25" ht="15" customHeight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0">
        <f t="shared" si="167"/>
        <v>42780.709039351852</v>
      </c>
      <c r="J1005" s="11">
        <f t="shared" si="168"/>
        <v>42780.709039351852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169"/>
        <v>0.16055</v>
      </c>
      <c r="R1005">
        <f t="shared" si="170"/>
        <v>214.07</v>
      </c>
      <c r="S1005" t="str">
        <f t="shared" si="176"/>
        <v>technology</v>
      </c>
      <c r="T1005" t="str">
        <f t="shared" si="171"/>
        <v>wearables</v>
      </c>
      <c r="U1005" t="str">
        <f t="shared" si="177"/>
        <v>20000 to 24999</v>
      </c>
      <c r="V1005">
        <f t="shared" si="172"/>
        <v>0</v>
      </c>
      <c r="W1005">
        <f t="shared" si="173"/>
        <v>0</v>
      </c>
      <c r="X1005">
        <f t="shared" si="174"/>
        <v>1</v>
      </c>
      <c r="Y1005">
        <f t="shared" si="175"/>
        <v>1</v>
      </c>
    </row>
    <row r="1006" spans="1:25" ht="15" customHeight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0">
        <f t="shared" si="167"/>
        <v>42388.708645833336</v>
      </c>
      <c r="J1006" s="11">
        <f t="shared" si="168"/>
        <v>42388.708645833336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169"/>
        <v>0.82208000000000003</v>
      </c>
      <c r="R1006">
        <f t="shared" si="170"/>
        <v>216.34</v>
      </c>
      <c r="S1006" t="str">
        <f t="shared" si="176"/>
        <v>technology</v>
      </c>
      <c r="T1006" t="str">
        <f t="shared" si="171"/>
        <v>wearables</v>
      </c>
      <c r="U1006" t="str">
        <f t="shared" si="177"/>
        <v>25000 to 29999</v>
      </c>
      <c r="V1006">
        <f t="shared" si="172"/>
        <v>0</v>
      </c>
      <c r="W1006">
        <f t="shared" si="173"/>
        <v>0</v>
      </c>
      <c r="X1006">
        <f t="shared" si="174"/>
        <v>1</v>
      </c>
      <c r="Y1006">
        <f t="shared" si="175"/>
        <v>1</v>
      </c>
    </row>
    <row r="1007" spans="1:25" ht="15" customHeight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0">
        <f t="shared" si="167"/>
        <v>42276.624803240738</v>
      </c>
      <c r="J1007" s="11">
        <f t="shared" si="168"/>
        <v>42276.624803240738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169"/>
        <v>0.75051000000000001</v>
      </c>
      <c r="R1007">
        <f t="shared" si="170"/>
        <v>932.31</v>
      </c>
      <c r="S1007" t="str">
        <f t="shared" si="176"/>
        <v>technology</v>
      </c>
      <c r="T1007" t="str">
        <f t="shared" si="171"/>
        <v>wearables</v>
      </c>
      <c r="U1007" t="str">
        <f t="shared" si="177"/>
        <v>Greater than 50000</v>
      </c>
      <c r="V1007">
        <f t="shared" si="172"/>
        <v>0</v>
      </c>
      <c r="W1007">
        <f t="shared" si="173"/>
        <v>0</v>
      </c>
      <c r="X1007">
        <f t="shared" si="174"/>
        <v>1</v>
      </c>
      <c r="Y1007">
        <f t="shared" si="175"/>
        <v>1</v>
      </c>
    </row>
    <row r="1008" spans="1:25" ht="15" customHeight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0">
        <f t="shared" si="167"/>
        <v>41977.040185185186</v>
      </c>
      <c r="J1008" s="11">
        <f t="shared" si="168"/>
        <v>41977.040185185186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169"/>
        <v>5.8500000000000003E-2</v>
      </c>
      <c r="R1008">
        <f t="shared" si="170"/>
        <v>29.25</v>
      </c>
      <c r="S1008" t="str">
        <f t="shared" si="176"/>
        <v>technology</v>
      </c>
      <c r="T1008" t="str">
        <f t="shared" si="171"/>
        <v>wearables</v>
      </c>
      <c r="U1008" t="str">
        <f t="shared" si="177"/>
        <v>1000 to 4999</v>
      </c>
      <c r="V1008">
        <f t="shared" si="172"/>
        <v>0</v>
      </c>
      <c r="W1008">
        <f t="shared" si="173"/>
        <v>0</v>
      </c>
      <c r="X1008">
        <f t="shared" si="174"/>
        <v>1</v>
      </c>
      <c r="Y1008">
        <f t="shared" si="175"/>
        <v>1</v>
      </c>
    </row>
    <row r="1009" spans="1:25" ht="15" customHeight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0">
        <f t="shared" si="167"/>
        <v>42676.583599537036</v>
      </c>
      <c r="J1009" s="11">
        <f t="shared" si="168"/>
        <v>42676.583599537036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169"/>
        <v>0.44319999999999998</v>
      </c>
      <c r="R1009">
        <f t="shared" si="170"/>
        <v>174.95</v>
      </c>
      <c r="S1009" t="str">
        <f t="shared" si="176"/>
        <v>technology</v>
      </c>
      <c r="T1009" t="str">
        <f t="shared" si="171"/>
        <v>wearables</v>
      </c>
      <c r="U1009" t="str">
        <f t="shared" si="177"/>
        <v>30000 to 34999</v>
      </c>
      <c r="V1009">
        <f t="shared" si="172"/>
        <v>0</v>
      </c>
      <c r="W1009">
        <f t="shared" si="173"/>
        <v>0</v>
      </c>
      <c r="X1009">
        <f t="shared" si="174"/>
        <v>1</v>
      </c>
      <c r="Y1009">
        <f t="shared" si="175"/>
        <v>1</v>
      </c>
    </row>
    <row r="1010" spans="1:25" ht="15" customHeight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0">
        <f t="shared" si="167"/>
        <v>42702.809201388889</v>
      </c>
      <c r="J1010" s="11">
        <f t="shared" si="168"/>
        <v>42702.809201388889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169"/>
        <v>2.6737967914438501E-3</v>
      </c>
      <c r="R1010">
        <f t="shared" si="170"/>
        <v>250</v>
      </c>
      <c r="S1010" t="str">
        <f t="shared" si="176"/>
        <v>technology</v>
      </c>
      <c r="T1010" t="str">
        <f t="shared" si="171"/>
        <v>wearables</v>
      </c>
      <c r="U1010" t="str">
        <f t="shared" si="177"/>
        <v>Greater than 50000</v>
      </c>
      <c r="V1010">
        <f t="shared" si="172"/>
        <v>0</v>
      </c>
      <c r="W1010">
        <f t="shared" si="173"/>
        <v>0</v>
      </c>
      <c r="X1010">
        <f t="shared" si="174"/>
        <v>1</v>
      </c>
      <c r="Y1010">
        <f t="shared" si="175"/>
        <v>1</v>
      </c>
    </row>
    <row r="1011" spans="1:25" ht="15" customHeight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0">
        <f t="shared" si="167"/>
        <v>42510.604699074072</v>
      </c>
      <c r="J1011" s="11">
        <f t="shared" si="168"/>
        <v>42510.604699074072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169"/>
        <v>0.1313</v>
      </c>
      <c r="R1011">
        <f t="shared" si="170"/>
        <v>65</v>
      </c>
      <c r="S1011" t="str">
        <f t="shared" si="176"/>
        <v>technology</v>
      </c>
      <c r="T1011" t="str">
        <f t="shared" si="171"/>
        <v>wearables</v>
      </c>
      <c r="U1011" t="str">
        <f t="shared" si="177"/>
        <v>Greater than 50000</v>
      </c>
      <c r="V1011">
        <f t="shared" si="172"/>
        <v>0</v>
      </c>
      <c r="W1011">
        <f t="shared" si="173"/>
        <v>0</v>
      </c>
      <c r="X1011">
        <f t="shared" si="174"/>
        <v>1</v>
      </c>
      <c r="Y1011">
        <f t="shared" si="175"/>
        <v>1</v>
      </c>
    </row>
    <row r="1012" spans="1:25" ht="15" customHeight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0">
        <f t="shared" si="167"/>
        <v>42561.829421296294</v>
      </c>
      <c r="J1012" s="11">
        <f t="shared" si="168"/>
        <v>42561.829421296294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169"/>
        <v>1.9088937093275488E-3</v>
      </c>
      <c r="R1012">
        <f t="shared" si="170"/>
        <v>55</v>
      </c>
      <c r="S1012" t="str">
        <f t="shared" si="176"/>
        <v>technology</v>
      </c>
      <c r="T1012" t="str">
        <f t="shared" si="171"/>
        <v>wearables</v>
      </c>
      <c r="U1012" t="str">
        <f t="shared" si="177"/>
        <v>Greater than 50000</v>
      </c>
      <c r="V1012">
        <f t="shared" si="172"/>
        <v>0</v>
      </c>
      <c r="W1012">
        <f t="shared" si="173"/>
        <v>0</v>
      </c>
      <c r="X1012">
        <f t="shared" si="174"/>
        <v>1</v>
      </c>
      <c r="Y1012">
        <f t="shared" si="175"/>
        <v>1</v>
      </c>
    </row>
    <row r="1013" spans="1:25" ht="15" customHeight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0">
        <f t="shared" si="167"/>
        <v>41946.898090277777</v>
      </c>
      <c r="J1013" s="11">
        <f t="shared" si="168"/>
        <v>41946.898090277777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169"/>
        <v>3.7499999999999999E-3</v>
      </c>
      <c r="R1013">
        <f t="shared" si="170"/>
        <v>75</v>
      </c>
      <c r="S1013" t="str">
        <f t="shared" si="176"/>
        <v>technology</v>
      </c>
      <c r="T1013" t="str">
        <f t="shared" si="171"/>
        <v>wearables</v>
      </c>
      <c r="U1013" t="str">
        <f t="shared" si="177"/>
        <v>20000 to 24999</v>
      </c>
      <c r="V1013">
        <f t="shared" si="172"/>
        <v>0</v>
      </c>
      <c r="W1013">
        <f t="shared" si="173"/>
        <v>0</v>
      </c>
      <c r="X1013">
        <f t="shared" si="174"/>
        <v>1</v>
      </c>
      <c r="Y1013">
        <f t="shared" si="175"/>
        <v>1</v>
      </c>
    </row>
    <row r="1014" spans="1:25" ht="15" customHeight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0">
        <f t="shared" si="167"/>
        <v>42714.440416666665</v>
      </c>
      <c r="J1014" s="11">
        <f t="shared" si="168"/>
        <v>42714.440416666665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169"/>
        <v>215.35021</v>
      </c>
      <c r="R1014">
        <f t="shared" si="170"/>
        <v>1389.36</v>
      </c>
      <c r="S1014" t="str">
        <f t="shared" si="176"/>
        <v>technology</v>
      </c>
      <c r="T1014" t="str">
        <f t="shared" si="171"/>
        <v>wearables</v>
      </c>
      <c r="U1014" t="str">
        <f t="shared" si="177"/>
        <v>5000 to 9999</v>
      </c>
      <c r="V1014">
        <f t="shared" si="172"/>
        <v>0</v>
      </c>
      <c r="W1014">
        <f t="shared" si="173"/>
        <v>0</v>
      </c>
      <c r="X1014">
        <f t="shared" si="174"/>
        <v>1</v>
      </c>
      <c r="Y1014">
        <f t="shared" si="175"/>
        <v>1</v>
      </c>
    </row>
    <row r="1015" spans="1:25" ht="15" customHeight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0">
        <f t="shared" si="167"/>
        <v>42339.833981481483</v>
      </c>
      <c r="J1015" s="11">
        <f t="shared" si="168"/>
        <v>42339.833981481483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169"/>
        <v>0.34527999999999998</v>
      </c>
      <c r="R1015">
        <f t="shared" si="170"/>
        <v>95.91</v>
      </c>
      <c r="S1015" t="str">
        <f t="shared" si="176"/>
        <v>technology</v>
      </c>
      <c r="T1015" t="str">
        <f t="shared" si="171"/>
        <v>wearables</v>
      </c>
      <c r="U1015" t="str">
        <f t="shared" si="177"/>
        <v>25000 to 29999</v>
      </c>
      <c r="V1015">
        <f t="shared" si="172"/>
        <v>0</v>
      </c>
      <c r="W1015">
        <f t="shared" si="173"/>
        <v>0</v>
      </c>
      <c r="X1015">
        <f t="shared" si="174"/>
        <v>1</v>
      </c>
      <c r="Y1015">
        <f t="shared" si="175"/>
        <v>1</v>
      </c>
    </row>
    <row r="1016" spans="1:25" ht="15" customHeight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0">
        <f t="shared" si="167"/>
        <v>41955.002488425926</v>
      </c>
      <c r="J1016" s="11">
        <f t="shared" si="168"/>
        <v>41955.002488425926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169"/>
        <v>0.30599999999999999</v>
      </c>
      <c r="R1016">
        <f t="shared" si="170"/>
        <v>191.25</v>
      </c>
      <c r="S1016" t="str">
        <f t="shared" si="176"/>
        <v>technology</v>
      </c>
      <c r="T1016" t="str">
        <f t="shared" si="171"/>
        <v>wearables</v>
      </c>
      <c r="U1016" t="str">
        <f t="shared" si="177"/>
        <v>10000 to 14999</v>
      </c>
      <c r="V1016">
        <f t="shared" si="172"/>
        <v>0</v>
      </c>
      <c r="W1016">
        <f t="shared" si="173"/>
        <v>0</v>
      </c>
      <c r="X1016">
        <f t="shared" si="174"/>
        <v>1</v>
      </c>
      <c r="Y1016">
        <f t="shared" si="175"/>
        <v>1</v>
      </c>
    </row>
    <row r="1017" spans="1:25" ht="15" customHeight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0">
        <f t="shared" si="167"/>
        <v>42303.878414351857</v>
      </c>
      <c r="J1017" s="11">
        <f t="shared" si="168"/>
        <v>42303.878414351857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169"/>
        <v>2.6666666666666668E-2</v>
      </c>
      <c r="R1017">
        <f t="shared" si="170"/>
        <v>40</v>
      </c>
      <c r="S1017" t="str">
        <f t="shared" si="176"/>
        <v>technology</v>
      </c>
      <c r="T1017" t="str">
        <f t="shared" si="171"/>
        <v>wearables</v>
      </c>
      <c r="U1017" t="str">
        <f t="shared" si="177"/>
        <v>5000 to 9999</v>
      </c>
      <c r="V1017">
        <f t="shared" si="172"/>
        <v>0</v>
      </c>
      <c r="W1017">
        <f t="shared" si="173"/>
        <v>0</v>
      </c>
      <c r="X1017">
        <f t="shared" si="174"/>
        <v>1</v>
      </c>
      <c r="Y1017">
        <f t="shared" si="175"/>
        <v>1</v>
      </c>
    </row>
    <row r="1018" spans="1:25" ht="15" customHeight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0">
        <f t="shared" si="167"/>
        <v>42422.107129629629</v>
      </c>
      <c r="J1018" s="11">
        <f t="shared" si="168"/>
        <v>42422.107129629629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169"/>
        <v>2.8420000000000001E-2</v>
      </c>
      <c r="R1018">
        <f t="shared" si="170"/>
        <v>74.790000000000006</v>
      </c>
      <c r="S1018" t="str">
        <f t="shared" si="176"/>
        <v>technology</v>
      </c>
      <c r="T1018" t="str">
        <f t="shared" si="171"/>
        <v>wearables</v>
      </c>
      <c r="U1018" t="str">
        <f t="shared" si="177"/>
        <v>Greater than 50000</v>
      </c>
      <c r="V1018">
        <f t="shared" si="172"/>
        <v>0</v>
      </c>
      <c r="W1018">
        <f t="shared" si="173"/>
        <v>0</v>
      </c>
      <c r="X1018">
        <f t="shared" si="174"/>
        <v>1</v>
      </c>
      <c r="Y1018">
        <f t="shared" si="175"/>
        <v>1</v>
      </c>
    </row>
    <row r="1019" spans="1:25" ht="15" customHeight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0">
        <f t="shared" si="167"/>
        <v>42289.675173611111</v>
      </c>
      <c r="J1019" s="11">
        <f t="shared" si="168"/>
        <v>42289.675173611111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169"/>
        <v>0.22878799999999999</v>
      </c>
      <c r="R1019">
        <f t="shared" si="170"/>
        <v>161.12</v>
      </c>
      <c r="S1019" t="str">
        <f t="shared" si="176"/>
        <v>technology</v>
      </c>
      <c r="T1019" t="str">
        <f t="shared" si="171"/>
        <v>wearables</v>
      </c>
      <c r="U1019" t="str">
        <f t="shared" si="177"/>
        <v>Greater than 50000</v>
      </c>
      <c r="V1019">
        <f t="shared" si="172"/>
        <v>0</v>
      </c>
      <c r="W1019">
        <f t="shared" si="173"/>
        <v>0</v>
      </c>
      <c r="X1019">
        <f t="shared" si="174"/>
        <v>1</v>
      </c>
      <c r="Y1019">
        <f t="shared" si="175"/>
        <v>1</v>
      </c>
    </row>
    <row r="1020" spans="1:25" ht="15" customHeight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0">
        <f t="shared" si="167"/>
        <v>42535.492280092592</v>
      </c>
      <c r="J1020" s="11">
        <f t="shared" si="168"/>
        <v>42535.492280092592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169"/>
        <v>3.1050000000000001E-2</v>
      </c>
      <c r="R1020">
        <f t="shared" si="170"/>
        <v>88.71</v>
      </c>
      <c r="S1020" t="str">
        <f t="shared" si="176"/>
        <v>technology</v>
      </c>
      <c r="T1020" t="str">
        <f t="shared" si="171"/>
        <v>wearables</v>
      </c>
      <c r="U1020" t="str">
        <f t="shared" si="177"/>
        <v>20000 to 24999</v>
      </c>
      <c r="V1020">
        <f t="shared" si="172"/>
        <v>0</v>
      </c>
      <c r="W1020">
        <f t="shared" si="173"/>
        <v>0</v>
      </c>
      <c r="X1020">
        <f t="shared" si="174"/>
        <v>1</v>
      </c>
      <c r="Y1020">
        <f t="shared" si="175"/>
        <v>1</v>
      </c>
    </row>
    <row r="1021" spans="1:25" ht="15" customHeight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0">
        <f t="shared" si="167"/>
        <v>42009.973946759259</v>
      </c>
      <c r="J1021" s="11">
        <f t="shared" si="168"/>
        <v>42009.973946759259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169"/>
        <v>0.47333333333333333</v>
      </c>
      <c r="R1021">
        <f t="shared" si="170"/>
        <v>53.25</v>
      </c>
      <c r="S1021" t="str">
        <f t="shared" si="176"/>
        <v>technology</v>
      </c>
      <c r="T1021" t="str">
        <f t="shared" si="171"/>
        <v>wearables</v>
      </c>
      <c r="U1021" t="str">
        <f t="shared" si="177"/>
        <v>45000 to 49999</v>
      </c>
      <c r="V1021">
        <f t="shared" si="172"/>
        <v>0</v>
      </c>
      <c r="W1021">
        <f t="shared" si="173"/>
        <v>0</v>
      </c>
      <c r="X1021">
        <f t="shared" si="174"/>
        <v>1</v>
      </c>
      <c r="Y1021">
        <f t="shared" si="175"/>
        <v>1</v>
      </c>
    </row>
    <row r="1022" spans="1:25" ht="15" customHeight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0">
        <f t="shared" si="167"/>
        <v>42127.069548611107</v>
      </c>
      <c r="J1022" s="11">
        <f t="shared" si="168"/>
        <v>42127.069548611107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169"/>
        <v>2.0554838709677421</v>
      </c>
      <c r="R1022">
        <f t="shared" si="170"/>
        <v>106.2</v>
      </c>
      <c r="S1022" t="str">
        <f t="shared" si="176"/>
        <v>music</v>
      </c>
      <c r="T1022" t="str">
        <f t="shared" si="171"/>
        <v>electronic music</v>
      </c>
      <c r="U1022" t="str">
        <f t="shared" si="177"/>
        <v>1000 to 4999</v>
      </c>
      <c r="V1022">
        <f t="shared" si="172"/>
        <v>1</v>
      </c>
      <c r="W1022">
        <f t="shared" si="173"/>
        <v>0</v>
      </c>
      <c r="X1022">
        <f t="shared" si="174"/>
        <v>0</v>
      </c>
      <c r="Y1022">
        <f t="shared" si="175"/>
        <v>1</v>
      </c>
    </row>
    <row r="1023" spans="1:25" ht="15" customHeight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0">
        <f t="shared" si="167"/>
        <v>42271.251979166671</v>
      </c>
      <c r="J1023" s="11">
        <f t="shared" si="168"/>
        <v>42271.251979166671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169"/>
        <v>3.5180366666666667</v>
      </c>
      <c r="R1023">
        <f t="shared" si="170"/>
        <v>22.08</v>
      </c>
      <c r="S1023" t="str">
        <f t="shared" si="176"/>
        <v>music</v>
      </c>
      <c r="T1023" t="str">
        <f t="shared" si="171"/>
        <v>electronic music</v>
      </c>
      <c r="U1023" t="str">
        <f t="shared" si="177"/>
        <v>1000 to 4999</v>
      </c>
      <c r="V1023">
        <f t="shared" si="172"/>
        <v>1</v>
      </c>
      <c r="W1023">
        <f t="shared" si="173"/>
        <v>0</v>
      </c>
      <c r="X1023">
        <f t="shared" si="174"/>
        <v>0</v>
      </c>
      <c r="Y1023">
        <f t="shared" si="175"/>
        <v>1</v>
      </c>
    </row>
    <row r="1024" spans="1:25" ht="15" customHeight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0">
        <f t="shared" si="167"/>
        <v>42111.646724537044</v>
      </c>
      <c r="J1024" s="11">
        <f t="shared" si="168"/>
        <v>42111.646724537044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169"/>
        <v>1.149</v>
      </c>
      <c r="R1024">
        <f t="shared" si="170"/>
        <v>31.05</v>
      </c>
      <c r="S1024" t="str">
        <f t="shared" si="176"/>
        <v>music</v>
      </c>
      <c r="T1024" t="str">
        <f t="shared" si="171"/>
        <v>electronic music</v>
      </c>
      <c r="U1024" t="str">
        <f t="shared" si="177"/>
        <v>1000 to 4999</v>
      </c>
      <c r="V1024">
        <f t="shared" si="172"/>
        <v>1</v>
      </c>
      <c r="W1024">
        <f t="shared" si="173"/>
        <v>0</v>
      </c>
      <c r="X1024">
        <f t="shared" si="174"/>
        <v>0</v>
      </c>
      <c r="Y1024">
        <f t="shared" si="175"/>
        <v>1</v>
      </c>
    </row>
    <row r="1025" spans="1:25" ht="15" customHeight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0">
        <f t="shared" si="167"/>
        <v>42145.919687500005</v>
      </c>
      <c r="J1025" s="11">
        <f t="shared" si="168"/>
        <v>42145.919687500005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169"/>
        <v>2.3715000000000002</v>
      </c>
      <c r="R1025">
        <f t="shared" si="170"/>
        <v>36.21</v>
      </c>
      <c r="S1025" t="str">
        <f t="shared" si="176"/>
        <v>music</v>
      </c>
      <c r="T1025" t="str">
        <f t="shared" si="171"/>
        <v>electronic music</v>
      </c>
      <c r="U1025" t="str">
        <f t="shared" si="177"/>
        <v>1000 to 4999</v>
      </c>
      <c r="V1025">
        <f t="shared" si="172"/>
        <v>1</v>
      </c>
      <c r="W1025">
        <f t="shared" si="173"/>
        <v>0</v>
      </c>
      <c r="X1025">
        <f t="shared" si="174"/>
        <v>0</v>
      </c>
      <c r="Y1025">
        <f t="shared" si="175"/>
        <v>1</v>
      </c>
    </row>
    <row r="1026" spans="1:25" ht="15" customHeight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0">
        <f t="shared" si="167"/>
        <v>42370.580590277779</v>
      </c>
      <c r="J1026" s="11">
        <f t="shared" si="168"/>
        <v>42370.580590277779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169"/>
        <v>1.1863774999999999</v>
      </c>
      <c r="R1026">
        <f t="shared" si="170"/>
        <v>388.98</v>
      </c>
      <c r="S1026" t="str">
        <f t="shared" si="176"/>
        <v>music</v>
      </c>
      <c r="T1026" t="str">
        <f t="shared" si="171"/>
        <v>electronic music</v>
      </c>
      <c r="U1026" t="str">
        <f t="shared" si="177"/>
        <v>20000 to 24999</v>
      </c>
      <c r="V1026">
        <f t="shared" si="172"/>
        <v>1</v>
      </c>
      <c r="W1026">
        <f t="shared" si="173"/>
        <v>0</v>
      </c>
      <c r="X1026">
        <f t="shared" si="174"/>
        <v>0</v>
      </c>
      <c r="Y1026">
        <f t="shared" si="175"/>
        <v>1</v>
      </c>
    </row>
    <row r="1027" spans="1:25" ht="15" customHeight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0">
        <f t="shared" ref="I1027:I1090" si="178">(((L1027/60)/60)/24)+DATE(1970,1,1)</f>
        <v>42049.833761574075</v>
      </c>
      <c r="J1027" s="11">
        <f t="shared" ref="J1027:J1090" si="179">(((L1027/60)/60)/24)+DATE(1970,1,1)</f>
        <v>42049.833761574075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180">E1027/D1027</f>
        <v>1.099283142857143</v>
      </c>
      <c r="R1027">
        <f t="shared" ref="R1027:R1090" si="181">ROUND(E1027/N1027,2)</f>
        <v>71.849999999999994</v>
      </c>
      <c r="S1027" t="str">
        <f t="shared" si="176"/>
        <v>music</v>
      </c>
      <c r="T1027" t="str">
        <f t="shared" ref="T1027:T1090" si="182">MID(P1027,FIND("/",P1027,1)+1,LEN(P1027))</f>
        <v>electronic music</v>
      </c>
      <c r="U1027" t="str">
        <f t="shared" si="177"/>
        <v>Greater than 50000</v>
      </c>
      <c r="V1027">
        <f t="shared" ref="V1027:V1090" si="183">COUNTIF(F1027,"successful")</f>
        <v>1</v>
      </c>
      <c r="W1027">
        <f t="shared" ref="W1027:W1090" si="184">COUNTIF(F1027,"Failed")</f>
        <v>0</v>
      </c>
      <c r="X1027">
        <f t="shared" ref="X1027:X1090" si="185">COUNTIF(F1027,"Canceled")</f>
        <v>0</v>
      </c>
      <c r="Y1027">
        <f t="shared" ref="Y1027:Y1090" si="186">COUNTIF(F1027,"Successful")+ COUNTIF(F1027,"Failed") + COUNTIF(F1027,"Canceled")</f>
        <v>1</v>
      </c>
    </row>
    <row r="1028" spans="1:25" ht="15" customHeight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0">
        <f t="shared" si="178"/>
        <v>42426.407592592594</v>
      </c>
      <c r="J1028" s="11">
        <f t="shared" si="179"/>
        <v>42426.407592592594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180"/>
        <v>1.0000828571428571</v>
      </c>
      <c r="R1028">
        <f t="shared" si="181"/>
        <v>57.38</v>
      </c>
      <c r="S1028" t="str">
        <f t="shared" ref="S1028:S1091" si="187">LEFT(P1028,FIND("/",P1028,1)-1)</f>
        <v>music</v>
      </c>
      <c r="T1028" t="str">
        <f t="shared" si="182"/>
        <v>electronic music</v>
      </c>
      <c r="U1028" t="str">
        <f t="shared" ref="U1028:U1091" si="188">IF(D1028&lt;1000,"Less than 1000",
IF(D1028&lt;5000,"1000 to 4999",
IF(D1028 &lt; 10000,"5000 to 9999",
IF(D1028&lt;15000,"10000 to 14999",
IF(D1028&lt;20000,"15000 to 19999",
IF(D1028&lt;25000,"20000 to 24999",
IF(D1028&lt;30000,"25000 to 29999",
IF(D1028&lt;35000,"30000 to 34999",
IF(D1028&lt;40000,"35000 to 39999",
IF(D1028&lt;45000,"40000 to 44999",IF(D1028&lt;50000,"45000 to 49999","Greater than 50000")))))))))))</f>
        <v>5000 to 9999</v>
      </c>
      <c r="V1028">
        <f t="shared" si="183"/>
        <v>1</v>
      </c>
      <c r="W1028">
        <f t="shared" si="184"/>
        <v>0</v>
      </c>
      <c r="X1028">
        <f t="shared" si="185"/>
        <v>0</v>
      </c>
      <c r="Y1028">
        <f t="shared" si="186"/>
        <v>1</v>
      </c>
    </row>
    <row r="1029" spans="1:25" ht="15" customHeight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0">
        <f t="shared" si="178"/>
        <v>41905.034108796295</v>
      </c>
      <c r="J1029" s="11">
        <f t="shared" si="179"/>
        <v>41905.034108796295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180"/>
        <v>1.0309292094387414</v>
      </c>
      <c r="R1029">
        <f t="shared" si="181"/>
        <v>69.67</v>
      </c>
      <c r="S1029" t="str">
        <f t="shared" si="187"/>
        <v>music</v>
      </c>
      <c r="T1029" t="str">
        <f t="shared" si="182"/>
        <v>electronic music</v>
      </c>
      <c r="U1029" t="str">
        <f t="shared" si="188"/>
        <v>5000 to 9999</v>
      </c>
      <c r="V1029">
        <f t="shared" si="183"/>
        <v>1</v>
      </c>
      <c r="W1029">
        <f t="shared" si="184"/>
        <v>0</v>
      </c>
      <c r="X1029">
        <f t="shared" si="185"/>
        <v>0</v>
      </c>
      <c r="Y1029">
        <f t="shared" si="186"/>
        <v>1</v>
      </c>
    </row>
    <row r="1030" spans="1:25" ht="15" customHeight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0">
        <f t="shared" si="178"/>
        <v>42755.627372685187</v>
      </c>
      <c r="J1030" s="11">
        <f t="shared" si="179"/>
        <v>42755.627372685187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180"/>
        <v>1.1727000000000001</v>
      </c>
      <c r="R1030">
        <f t="shared" si="181"/>
        <v>45.99</v>
      </c>
      <c r="S1030" t="str">
        <f t="shared" si="187"/>
        <v>music</v>
      </c>
      <c r="T1030" t="str">
        <f t="shared" si="182"/>
        <v>electronic music</v>
      </c>
      <c r="U1030" t="str">
        <f t="shared" si="188"/>
        <v>10000 to 14999</v>
      </c>
      <c r="V1030">
        <f t="shared" si="183"/>
        <v>1</v>
      </c>
      <c r="W1030">
        <f t="shared" si="184"/>
        <v>0</v>
      </c>
      <c r="X1030">
        <f t="shared" si="185"/>
        <v>0</v>
      </c>
      <c r="Y1030">
        <f t="shared" si="186"/>
        <v>1</v>
      </c>
    </row>
    <row r="1031" spans="1:25" ht="15" customHeight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0">
        <f t="shared" si="178"/>
        <v>42044.711886574078</v>
      </c>
      <c r="J1031" s="11">
        <f t="shared" si="179"/>
        <v>42044.711886574078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180"/>
        <v>1.1175999999999999</v>
      </c>
      <c r="R1031">
        <f t="shared" si="181"/>
        <v>79.260000000000005</v>
      </c>
      <c r="S1031" t="str">
        <f t="shared" si="187"/>
        <v>music</v>
      </c>
      <c r="T1031" t="str">
        <f t="shared" si="182"/>
        <v>electronic music</v>
      </c>
      <c r="U1031" t="str">
        <f t="shared" si="188"/>
        <v>10000 to 14999</v>
      </c>
      <c r="V1031">
        <f t="shared" si="183"/>
        <v>1</v>
      </c>
      <c r="W1031">
        <f t="shared" si="184"/>
        <v>0</v>
      </c>
      <c r="X1031">
        <f t="shared" si="185"/>
        <v>0</v>
      </c>
      <c r="Y1031">
        <f t="shared" si="186"/>
        <v>1</v>
      </c>
    </row>
    <row r="1032" spans="1:25" ht="15" customHeight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0">
        <f t="shared" si="178"/>
        <v>42611.483206018514</v>
      </c>
      <c r="J1032" s="11">
        <f t="shared" si="179"/>
        <v>42611.483206018514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180"/>
        <v>3.4209999999999998</v>
      </c>
      <c r="R1032">
        <f t="shared" si="181"/>
        <v>43.03</v>
      </c>
      <c r="S1032" t="str">
        <f t="shared" si="187"/>
        <v>music</v>
      </c>
      <c r="T1032" t="str">
        <f t="shared" si="182"/>
        <v>electronic music</v>
      </c>
      <c r="U1032" t="str">
        <f t="shared" si="188"/>
        <v>1000 to 4999</v>
      </c>
      <c r="V1032">
        <f t="shared" si="183"/>
        <v>1</v>
      </c>
      <c r="W1032">
        <f t="shared" si="184"/>
        <v>0</v>
      </c>
      <c r="X1032">
        <f t="shared" si="185"/>
        <v>0</v>
      </c>
      <c r="Y1032">
        <f t="shared" si="186"/>
        <v>1</v>
      </c>
    </row>
    <row r="1033" spans="1:25" ht="15" customHeight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0">
        <f t="shared" si="178"/>
        <v>42324.764004629629</v>
      </c>
      <c r="J1033" s="11">
        <f t="shared" si="179"/>
        <v>42324.764004629629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180"/>
        <v>1.0740000000000001</v>
      </c>
      <c r="R1033">
        <f t="shared" si="181"/>
        <v>108.48</v>
      </c>
      <c r="S1033" t="str">
        <f t="shared" si="187"/>
        <v>music</v>
      </c>
      <c r="T1033" t="str">
        <f t="shared" si="182"/>
        <v>electronic music</v>
      </c>
      <c r="U1033" t="str">
        <f t="shared" si="188"/>
        <v>10000 to 14999</v>
      </c>
      <c r="V1033">
        <f t="shared" si="183"/>
        <v>1</v>
      </c>
      <c r="W1033">
        <f t="shared" si="184"/>
        <v>0</v>
      </c>
      <c r="X1033">
        <f t="shared" si="185"/>
        <v>0</v>
      </c>
      <c r="Y1033">
        <f t="shared" si="186"/>
        <v>1</v>
      </c>
    </row>
    <row r="1034" spans="1:25" ht="15" customHeigh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0">
        <f t="shared" si="178"/>
        <v>42514.666956018518</v>
      </c>
      <c r="J1034" s="11">
        <f t="shared" si="179"/>
        <v>42514.666956018518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180"/>
        <v>1.0849703703703704</v>
      </c>
      <c r="R1034">
        <f t="shared" si="181"/>
        <v>61.03</v>
      </c>
      <c r="S1034" t="str">
        <f t="shared" si="187"/>
        <v>music</v>
      </c>
      <c r="T1034" t="str">
        <f t="shared" si="182"/>
        <v>electronic music</v>
      </c>
      <c r="U1034" t="str">
        <f t="shared" si="188"/>
        <v>5000 to 9999</v>
      </c>
      <c r="V1034">
        <f t="shared" si="183"/>
        <v>1</v>
      </c>
      <c r="W1034">
        <f t="shared" si="184"/>
        <v>0</v>
      </c>
      <c r="X1034">
        <f t="shared" si="185"/>
        <v>0</v>
      </c>
      <c r="Y1034">
        <f t="shared" si="186"/>
        <v>1</v>
      </c>
    </row>
    <row r="1035" spans="1:25" ht="15" customHeight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0">
        <f t="shared" si="178"/>
        <v>42688.732407407413</v>
      </c>
      <c r="J1035" s="11">
        <f t="shared" si="179"/>
        <v>42688.732407407413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180"/>
        <v>1.0286144578313252</v>
      </c>
      <c r="R1035">
        <f t="shared" si="181"/>
        <v>50.59</v>
      </c>
      <c r="S1035" t="str">
        <f t="shared" si="187"/>
        <v>music</v>
      </c>
      <c r="T1035" t="str">
        <f t="shared" si="182"/>
        <v>electronic music</v>
      </c>
      <c r="U1035" t="str">
        <f t="shared" si="188"/>
        <v>1000 to 4999</v>
      </c>
      <c r="V1035">
        <f t="shared" si="183"/>
        <v>1</v>
      </c>
      <c r="W1035">
        <f t="shared" si="184"/>
        <v>0</v>
      </c>
      <c r="X1035">
        <f t="shared" si="185"/>
        <v>0</v>
      </c>
      <c r="Y1035">
        <f t="shared" si="186"/>
        <v>1</v>
      </c>
    </row>
    <row r="1036" spans="1:25" ht="15" customHeight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0">
        <f t="shared" si="178"/>
        <v>42555.166712962964</v>
      </c>
      <c r="J1036" s="11">
        <f t="shared" si="179"/>
        <v>42555.166712962964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180"/>
        <v>1.3000180000000001</v>
      </c>
      <c r="R1036">
        <f t="shared" si="181"/>
        <v>39.159999999999997</v>
      </c>
      <c r="S1036" t="str">
        <f t="shared" si="187"/>
        <v>music</v>
      </c>
      <c r="T1036" t="str">
        <f t="shared" si="182"/>
        <v>electronic music</v>
      </c>
      <c r="U1036" t="str">
        <f t="shared" si="188"/>
        <v>5000 to 9999</v>
      </c>
      <c r="V1036">
        <f t="shared" si="183"/>
        <v>1</v>
      </c>
      <c r="W1036">
        <f t="shared" si="184"/>
        <v>0</v>
      </c>
      <c r="X1036">
        <f t="shared" si="185"/>
        <v>0</v>
      </c>
      <c r="Y1036">
        <f t="shared" si="186"/>
        <v>1</v>
      </c>
    </row>
    <row r="1037" spans="1:25" ht="15" customHeight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0">
        <f t="shared" si="178"/>
        <v>42016.641435185185</v>
      </c>
      <c r="J1037" s="11">
        <f t="shared" si="179"/>
        <v>42016.641435185185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180"/>
        <v>1.0765217391304347</v>
      </c>
      <c r="R1037">
        <f t="shared" si="181"/>
        <v>65.16</v>
      </c>
      <c r="S1037" t="str">
        <f t="shared" si="187"/>
        <v>music</v>
      </c>
      <c r="T1037" t="str">
        <f t="shared" si="182"/>
        <v>electronic music</v>
      </c>
      <c r="U1037" t="str">
        <f t="shared" si="188"/>
        <v>1000 to 4999</v>
      </c>
      <c r="V1037">
        <f t="shared" si="183"/>
        <v>1</v>
      </c>
      <c r="W1037">
        <f t="shared" si="184"/>
        <v>0</v>
      </c>
      <c r="X1037">
        <f t="shared" si="185"/>
        <v>0</v>
      </c>
      <c r="Y1037">
        <f t="shared" si="186"/>
        <v>1</v>
      </c>
    </row>
    <row r="1038" spans="1:25" ht="15" customHeight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0">
        <f t="shared" si="178"/>
        <v>41249.448958333334</v>
      </c>
      <c r="J1038" s="11">
        <f t="shared" si="179"/>
        <v>41249.448958333334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180"/>
        <v>1.1236044444444444</v>
      </c>
      <c r="R1038">
        <f t="shared" si="181"/>
        <v>23.96</v>
      </c>
      <c r="S1038" t="str">
        <f t="shared" si="187"/>
        <v>music</v>
      </c>
      <c r="T1038" t="str">
        <f t="shared" si="182"/>
        <v>electronic music</v>
      </c>
      <c r="U1038" t="str">
        <f t="shared" si="188"/>
        <v>1000 to 4999</v>
      </c>
      <c r="V1038">
        <f t="shared" si="183"/>
        <v>1</v>
      </c>
      <c r="W1038">
        <f t="shared" si="184"/>
        <v>0</v>
      </c>
      <c r="X1038">
        <f t="shared" si="185"/>
        <v>0</v>
      </c>
      <c r="Y1038">
        <f t="shared" si="186"/>
        <v>1</v>
      </c>
    </row>
    <row r="1039" spans="1:25" ht="15" customHeight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0">
        <f t="shared" si="178"/>
        <v>42119.822476851856</v>
      </c>
      <c r="J1039" s="11">
        <f t="shared" si="179"/>
        <v>42119.822476851856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180"/>
        <v>1.0209999999999999</v>
      </c>
      <c r="R1039">
        <f t="shared" si="181"/>
        <v>48.62</v>
      </c>
      <c r="S1039" t="str">
        <f t="shared" si="187"/>
        <v>music</v>
      </c>
      <c r="T1039" t="str">
        <f t="shared" si="182"/>
        <v>electronic music</v>
      </c>
      <c r="U1039" t="str">
        <f t="shared" si="188"/>
        <v>1000 to 4999</v>
      </c>
      <c r="V1039">
        <f t="shared" si="183"/>
        <v>1</v>
      </c>
      <c r="W1039">
        <f t="shared" si="184"/>
        <v>0</v>
      </c>
      <c r="X1039">
        <f t="shared" si="185"/>
        <v>0</v>
      </c>
      <c r="Y1039">
        <f t="shared" si="186"/>
        <v>1</v>
      </c>
    </row>
    <row r="1040" spans="1:25" ht="15" customHeight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0">
        <f t="shared" si="178"/>
        <v>42418.231747685189</v>
      </c>
      <c r="J1040" s="11">
        <f t="shared" si="179"/>
        <v>42418.231747685189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180"/>
        <v>1.4533333333333334</v>
      </c>
      <c r="R1040">
        <f t="shared" si="181"/>
        <v>35.74</v>
      </c>
      <c r="S1040" t="str">
        <f t="shared" si="187"/>
        <v>music</v>
      </c>
      <c r="T1040" t="str">
        <f t="shared" si="182"/>
        <v>electronic music</v>
      </c>
      <c r="U1040" t="str">
        <f t="shared" si="188"/>
        <v>1000 to 4999</v>
      </c>
      <c r="V1040">
        <f t="shared" si="183"/>
        <v>1</v>
      </c>
      <c r="W1040">
        <f t="shared" si="184"/>
        <v>0</v>
      </c>
      <c r="X1040">
        <f t="shared" si="185"/>
        <v>0</v>
      </c>
      <c r="Y1040">
        <f t="shared" si="186"/>
        <v>1</v>
      </c>
    </row>
    <row r="1041" spans="1:25" ht="15" customHeight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0">
        <f t="shared" si="178"/>
        <v>42692.109328703707</v>
      </c>
      <c r="J1041" s="11">
        <f t="shared" si="179"/>
        <v>42692.109328703707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180"/>
        <v>1.282</v>
      </c>
      <c r="R1041">
        <f t="shared" si="181"/>
        <v>21.37</v>
      </c>
      <c r="S1041" t="str">
        <f t="shared" si="187"/>
        <v>music</v>
      </c>
      <c r="T1041" t="str">
        <f t="shared" si="182"/>
        <v>electronic music</v>
      </c>
      <c r="U1041" t="str">
        <f t="shared" si="188"/>
        <v>Less than 1000</v>
      </c>
      <c r="V1041">
        <f t="shared" si="183"/>
        <v>1</v>
      </c>
      <c r="W1041">
        <f t="shared" si="184"/>
        <v>0</v>
      </c>
      <c r="X1041">
        <f t="shared" si="185"/>
        <v>0</v>
      </c>
      <c r="Y1041">
        <f t="shared" si="186"/>
        <v>1</v>
      </c>
    </row>
    <row r="1042" spans="1:25" ht="15" customHeight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0">
        <f t="shared" si="178"/>
        <v>42579.708437499998</v>
      </c>
      <c r="J1042" s="11">
        <f t="shared" si="179"/>
        <v>42579.708437499998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180"/>
        <v>2.9411764705882353E-3</v>
      </c>
      <c r="R1042">
        <f t="shared" si="181"/>
        <v>250</v>
      </c>
      <c r="S1042" t="str">
        <f t="shared" si="187"/>
        <v>journalism</v>
      </c>
      <c r="T1042" t="str">
        <f t="shared" si="182"/>
        <v>audio</v>
      </c>
      <c r="U1042" t="str">
        <f t="shared" si="188"/>
        <v>Greater than 50000</v>
      </c>
      <c r="V1042">
        <f t="shared" si="183"/>
        <v>0</v>
      </c>
      <c r="W1042">
        <f t="shared" si="184"/>
        <v>0</v>
      </c>
      <c r="X1042">
        <f t="shared" si="185"/>
        <v>1</v>
      </c>
      <c r="Y1042">
        <f t="shared" si="186"/>
        <v>1</v>
      </c>
    </row>
    <row r="1043" spans="1:25" ht="15" customHeight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0">
        <f t="shared" si="178"/>
        <v>41831.060092592597</v>
      </c>
      <c r="J1043" s="11">
        <f t="shared" si="179"/>
        <v>41831.060092592597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180"/>
        <v>0</v>
      </c>
      <c r="R1043" t="e">
        <f t="shared" si="181"/>
        <v>#DIV/0!</v>
      </c>
      <c r="S1043" t="str">
        <f t="shared" si="187"/>
        <v>journalism</v>
      </c>
      <c r="T1043" t="str">
        <f t="shared" si="182"/>
        <v>audio</v>
      </c>
      <c r="U1043" t="str">
        <f t="shared" si="188"/>
        <v>Less than 1000</v>
      </c>
      <c r="V1043">
        <f t="shared" si="183"/>
        <v>0</v>
      </c>
      <c r="W1043">
        <f t="shared" si="184"/>
        <v>0</v>
      </c>
      <c r="X1043">
        <f t="shared" si="185"/>
        <v>1</v>
      </c>
      <c r="Y1043">
        <f t="shared" si="186"/>
        <v>1</v>
      </c>
    </row>
    <row r="1044" spans="1:25" ht="15" customHeight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0">
        <f t="shared" si="178"/>
        <v>41851.696157407408</v>
      </c>
      <c r="J1044" s="11">
        <f t="shared" si="179"/>
        <v>41851.696157407408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180"/>
        <v>1.5384615384615385E-2</v>
      </c>
      <c r="R1044">
        <f t="shared" si="181"/>
        <v>10</v>
      </c>
      <c r="S1044" t="str">
        <f t="shared" si="187"/>
        <v>journalism</v>
      </c>
      <c r="T1044" t="str">
        <f t="shared" si="182"/>
        <v>audio</v>
      </c>
      <c r="U1044" t="str">
        <f t="shared" si="188"/>
        <v>Less than 1000</v>
      </c>
      <c r="V1044">
        <f t="shared" si="183"/>
        <v>0</v>
      </c>
      <c r="W1044">
        <f t="shared" si="184"/>
        <v>0</v>
      </c>
      <c r="X1044">
        <f t="shared" si="185"/>
        <v>1</v>
      </c>
      <c r="Y1044">
        <f t="shared" si="186"/>
        <v>1</v>
      </c>
    </row>
    <row r="1045" spans="1:25" ht="15" customHeight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0">
        <f t="shared" si="178"/>
        <v>42114.252951388888</v>
      </c>
      <c r="J1045" s="11">
        <f t="shared" si="179"/>
        <v>42114.252951388888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180"/>
        <v>8.5370000000000001E-2</v>
      </c>
      <c r="R1045">
        <f t="shared" si="181"/>
        <v>29.24</v>
      </c>
      <c r="S1045" t="str">
        <f t="shared" si="187"/>
        <v>journalism</v>
      </c>
      <c r="T1045" t="str">
        <f t="shared" si="182"/>
        <v>audio</v>
      </c>
      <c r="U1045" t="str">
        <f t="shared" si="188"/>
        <v>Greater than 50000</v>
      </c>
      <c r="V1045">
        <f t="shared" si="183"/>
        <v>0</v>
      </c>
      <c r="W1045">
        <f t="shared" si="184"/>
        <v>0</v>
      </c>
      <c r="X1045">
        <f t="shared" si="185"/>
        <v>1</v>
      </c>
      <c r="Y1045">
        <f t="shared" si="186"/>
        <v>1</v>
      </c>
    </row>
    <row r="1046" spans="1:25" ht="15" customHeight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0">
        <f t="shared" si="178"/>
        <v>42011.925937499997</v>
      </c>
      <c r="J1046" s="11">
        <f t="shared" si="179"/>
        <v>42011.925937499997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180"/>
        <v>8.571428571428571E-4</v>
      </c>
      <c r="R1046">
        <f t="shared" si="181"/>
        <v>3</v>
      </c>
      <c r="S1046" t="str">
        <f t="shared" si="187"/>
        <v>journalism</v>
      </c>
      <c r="T1046" t="str">
        <f t="shared" si="182"/>
        <v>audio</v>
      </c>
      <c r="U1046" t="str">
        <f t="shared" si="188"/>
        <v>5000 to 9999</v>
      </c>
      <c r="V1046">
        <f t="shared" si="183"/>
        <v>0</v>
      </c>
      <c r="W1046">
        <f t="shared" si="184"/>
        <v>0</v>
      </c>
      <c r="X1046">
        <f t="shared" si="185"/>
        <v>1</v>
      </c>
      <c r="Y1046">
        <f t="shared" si="186"/>
        <v>1</v>
      </c>
    </row>
    <row r="1047" spans="1:25" ht="15" customHeight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0">
        <f t="shared" si="178"/>
        <v>41844.874421296299</v>
      </c>
      <c r="J1047" s="11">
        <f t="shared" si="179"/>
        <v>41844.874421296299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180"/>
        <v>2.6599999999999999E-2</v>
      </c>
      <c r="R1047">
        <f t="shared" si="181"/>
        <v>33.25</v>
      </c>
      <c r="S1047" t="str">
        <f t="shared" si="187"/>
        <v>journalism</v>
      </c>
      <c r="T1047" t="str">
        <f t="shared" si="182"/>
        <v>audio</v>
      </c>
      <c r="U1047" t="str">
        <f t="shared" si="188"/>
        <v>10000 to 14999</v>
      </c>
      <c r="V1047">
        <f t="shared" si="183"/>
        <v>0</v>
      </c>
      <c r="W1047">
        <f t="shared" si="184"/>
        <v>0</v>
      </c>
      <c r="X1047">
        <f t="shared" si="185"/>
        <v>1</v>
      </c>
      <c r="Y1047">
        <f t="shared" si="186"/>
        <v>1</v>
      </c>
    </row>
    <row r="1048" spans="1:25" ht="15" customHeight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0">
        <f t="shared" si="178"/>
        <v>42319.851388888885</v>
      </c>
      <c r="J1048" s="11">
        <f t="shared" si="179"/>
        <v>42319.851388888885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180"/>
        <v>0</v>
      </c>
      <c r="R1048" t="e">
        <f t="shared" si="181"/>
        <v>#DIV/0!</v>
      </c>
      <c r="S1048" t="str">
        <f t="shared" si="187"/>
        <v>journalism</v>
      </c>
      <c r="T1048" t="str">
        <f t="shared" si="182"/>
        <v>audio</v>
      </c>
      <c r="U1048" t="str">
        <f t="shared" si="188"/>
        <v>1000 to 4999</v>
      </c>
      <c r="V1048">
        <f t="shared" si="183"/>
        <v>0</v>
      </c>
      <c r="W1048">
        <f t="shared" si="184"/>
        <v>0</v>
      </c>
      <c r="X1048">
        <f t="shared" si="185"/>
        <v>1</v>
      </c>
      <c r="Y1048">
        <f t="shared" si="186"/>
        <v>1</v>
      </c>
    </row>
    <row r="1049" spans="1:25" ht="15" customHeight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0">
        <f t="shared" si="178"/>
        <v>41918.818460648145</v>
      </c>
      <c r="J1049" s="11">
        <f t="shared" si="179"/>
        <v>41918.818460648145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180"/>
        <v>5.0000000000000001E-4</v>
      </c>
      <c r="R1049">
        <f t="shared" si="181"/>
        <v>1</v>
      </c>
      <c r="S1049" t="str">
        <f t="shared" si="187"/>
        <v>journalism</v>
      </c>
      <c r="T1049" t="str">
        <f t="shared" si="182"/>
        <v>audio</v>
      </c>
      <c r="U1049" t="str">
        <f t="shared" si="188"/>
        <v>1000 to 4999</v>
      </c>
      <c r="V1049">
        <f t="shared" si="183"/>
        <v>0</v>
      </c>
      <c r="W1049">
        <f t="shared" si="184"/>
        <v>0</v>
      </c>
      <c r="X1049">
        <f t="shared" si="185"/>
        <v>1</v>
      </c>
      <c r="Y1049">
        <f t="shared" si="186"/>
        <v>1</v>
      </c>
    </row>
    <row r="1050" spans="1:25" ht="15" customHeight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0">
        <f t="shared" si="178"/>
        <v>42598.053113425922</v>
      </c>
      <c r="J1050" s="11">
        <f t="shared" si="179"/>
        <v>42598.053113425922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180"/>
        <v>1.4133333333333333E-2</v>
      </c>
      <c r="R1050">
        <f t="shared" si="181"/>
        <v>53</v>
      </c>
      <c r="S1050" t="str">
        <f t="shared" si="187"/>
        <v>journalism</v>
      </c>
      <c r="T1050" t="str">
        <f t="shared" si="182"/>
        <v>audio</v>
      </c>
      <c r="U1050" t="str">
        <f t="shared" si="188"/>
        <v>15000 to 19999</v>
      </c>
      <c r="V1050">
        <f t="shared" si="183"/>
        <v>0</v>
      </c>
      <c r="W1050">
        <f t="shared" si="184"/>
        <v>0</v>
      </c>
      <c r="X1050">
        <f t="shared" si="185"/>
        <v>1</v>
      </c>
      <c r="Y1050">
        <f t="shared" si="186"/>
        <v>1</v>
      </c>
    </row>
    <row r="1051" spans="1:25" ht="15" customHeigh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0">
        <f t="shared" si="178"/>
        <v>42382.431076388893</v>
      </c>
      <c r="J1051" s="11">
        <f t="shared" si="179"/>
        <v>42382.431076388893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180"/>
        <v>0</v>
      </c>
      <c r="R1051" t="e">
        <f t="shared" si="181"/>
        <v>#DIV/0!</v>
      </c>
      <c r="S1051" t="str">
        <f t="shared" si="187"/>
        <v>journalism</v>
      </c>
      <c r="T1051" t="str">
        <f t="shared" si="182"/>
        <v>audio</v>
      </c>
      <c r="U1051" t="str">
        <f t="shared" si="188"/>
        <v>10000 to 14999</v>
      </c>
      <c r="V1051">
        <f t="shared" si="183"/>
        <v>0</v>
      </c>
      <c r="W1051">
        <f t="shared" si="184"/>
        <v>0</v>
      </c>
      <c r="X1051">
        <f t="shared" si="185"/>
        <v>1</v>
      </c>
      <c r="Y1051">
        <f t="shared" si="186"/>
        <v>1</v>
      </c>
    </row>
    <row r="1052" spans="1:25" ht="15" customHeight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0">
        <f t="shared" si="178"/>
        <v>42231.7971875</v>
      </c>
      <c r="J1052" s="11">
        <f t="shared" si="179"/>
        <v>42231.7971875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180"/>
        <v>0</v>
      </c>
      <c r="R1052" t="e">
        <f t="shared" si="181"/>
        <v>#DIV/0!</v>
      </c>
      <c r="S1052" t="str">
        <f t="shared" si="187"/>
        <v>journalism</v>
      </c>
      <c r="T1052" t="str">
        <f t="shared" si="182"/>
        <v>audio</v>
      </c>
      <c r="U1052" t="str">
        <f t="shared" si="188"/>
        <v>1000 to 4999</v>
      </c>
      <c r="V1052">
        <f t="shared" si="183"/>
        <v>0</v>
      </c>
      <c r="W1052">
        <f t="shared" si="184"/>
        <v>0</v>
      </c>
      <c r="X1052">
        <f t="shared" si="185"/>
        <v>1</v>
      </c>
      <c r="Y1052">
        <f t="shared" si="186"/>
        <v>1</v>
      </c>
    </row>
    <row r="1053" spans="1:25" ht="15" customHeight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0">
        <f t="shared" si="178"/>
        <v>41850.014178240745</v>
      </c>
      <c r="J1053" s="11">
        <f t="shared" si="179"/>
        <v>41850.014178240745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180"/>
        <v>0</v>
      </c>
      <c r="R1053" t="e">
        <f t="shared" si="181"/>
        <v>#DIV/0!</v>
      </c>
      <c r="S1053" t="str">
        <f t="shared" si="187"/>
        <v>journalism</v>
      </c>
      <c r="T1053" t="str">
        <f t="shared" si="182"/>
        <v>audio</v>
      </c>
      <c r="U1053" t="str">
        <f t="shared" si="188"/>
        <v>Less than 1000</v>
      </c>
      <c r="V1053">
        <f t="shared" si="183"/>
        <v>0</v>
      </c>
      <c r="W1053">
        <f t="shared" si="184"/>
        <v>0</v>
      </c>
      <c r="X1053">
        <f t="shared" si="185"/>
        <v>1</v>
      </c>
      <c r="Y1053">
        <f t="shared" si="186"/>
        <v>1</v>
      </c>
    </row>
    <row r="1054" spans="1:25" ht="15" customHeight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0">
        <f t="shared" si="178"/>
        <v>42483.797395833331</v>
      </c>
      <c r="J1054" s="11">
        <f t="shared" si="179"/>
        <v>42483.797395833331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180"/>
        <v>0</v>
      </c>
      <c r="R1054" t="e">
        <f t="shared" si="181"/>
        <v>#DIV/0!</v>
      </c>
      <c r="S1054" t="str">
        <f t="shared" si="187"/>
        <v>journalism</v>
      </c>
      <c r="T1054" t="str">
        <f t="shared" si="182"/>
        <v>audio</v>
      </c>
      <c r="U1054" t="str">
        <f t="shared" si="188"/>
        <v>1000 to 4999</v>
      </c>
      <c r="V1054">
        <f t="shared" si="183"/>
        <v>0</v>
      </c>
      <c r="W1054">
        <f t="shared" si="184"/>
        <v>0</v>
      </c>
      <c r="X1054">
        <f t="shared" si="185"/>
        <v>1</v>
      </c>
      <c r="Y1054">
        <f t="shared" si="186"/>
        <v>1</v>
      </c>
    </row>
    <row r="1055" spans="1:25" ht="15" customHeight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0">
        <f t="shared" si="178"/>
        <v>42775.172824074078</v>
      </c>
      <c r="J1055" s="11">
        <f t="shared" si="179"/>
        <v>42775.172824074078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180"/>
        <v>0.01</v>
      </c>
      <c r="R1055">
        <f t="shared" si="181"/>
        <v>15</v>
      </c>
      <c r="S1055" t="str">
        <f t="shared" si="187"/>
        <v>journalism</v>
      </c>
      <c r="T1055" t="str">
        <f t="shared" si="182"/>
        <v>audio</v>
      </c>
      <c r="U1055" t="str">
        <f t="shared" si="188"/>
        <v>1000 to 4999</v>
      </c>
      <c r="V1055">
        <f t="shared" si="183"/>
        <v>0</v>
      </c>
      <c r="W1055">
        <f t="shared" si="184"/>
        <v>0</v>
      </c>
      <c r="X1055">
        <f t="shared" si="185"/>
        <v>1</v>
      </c>
      <c r="Y1055">
        <f t="shared" si="186"/>
        <v>1</v>
      </c>
    </row>
    <row r="1056" spans="1:25" ht="15" customHeight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0">
        <f t="shared" si="178"/>
        <v>41831.851840277777</v>
      </c>
      <c r="J1056" s="11">
        <f t="shared" si="179"/>
        <v>41831.851840277777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180"/>
        <v>0</v>
      </c>
      <c r="R1056" t="e">
        <f t="shared" si="181"/>
        <v>#DIV/0!</v>
      </c>
      <c r="S1056" t="str">
        <f t="shared" si="187"/>
        <v>journalism</v>
      </c>
      <c r="T1056" t="str">
        <f t="shared" si="182"/>
        <v>audio</v>
      </c>
      <c r="U1056" t="str">
        <f t="shared" si="188"/>
        <v>1000 to 4999</v>
      </c>
      <c r="V1056">
        <f t="shared" si="183"/>
        <v>0</v>
      </c>
      <c r="W1056">
        <f t="shared" si="184"/>
        <v>0</v>
      </c>
      <c r="X1056">
        <f t="shared" si="185"/>
        <v>1</v>
      </c>
      <c r="Y1056">
        <f t="shared" si="186"/>
        <v>1</v>
      </c>
    </row>
    <row r="1057" spans="1:25" ht="15" customHeight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0">
        <f t="shared" si="178"/>
        <v>42406.992418981477</v>
      </c>
      <c r="J1057" s="11">
        <f t="shared" si="179"/>
        <v>42406.992418981477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180"/>
        <v>0</v>
      </c>
      <c r="R1057" t="e">
        <f t="shared" si="181"/>
        <v>#DIV/0!</v>
      </c>
      <c r="S1057" t="str">
        <f t="shared" si="187"/>
        <v>journalism</v>
      </c>
      <c r="T1057" t="str">
        <f t="shared" si="182"/>
        <v>audio</v>
      </c>
      <c r="U1057" t="str">
        <f t="shared" si="188"/>
        <v>1000 to 4999</v>
      </c>
      <c r="V1057">
        <f t="shared" si="183"/>
        <v>0</v>
      </c>
      <c r="W1057">
        <f t="shared" si="184"/>
        <v>0</v>
      </c>
      <c r="X1057">
        <f t="shared" si="185"/>
        <v>1</v>
      </c>
      <c r="Y1057">
        <f t="shared" si="186"/>
        <v>1</v>
      </c>
    </row>
    <row r="1058" spans="1:25" ht="15" customHeight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0">
        <f t="shared" si="178"/>
        <v>42058.719641203701</v>
      </c>
      <c r="J1058" s="11">
        <f t="shared" si="179"/>
        <v>42058.719641203701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180"/>
        <v>0</v>
      </c>
      <c r="R1058" t="e">
        <f t="shared" si="181"/>
        <v>#DIV/0!</v>
      </c>
      <c r="S1058" t="str">
        <f t="shared" si="187"/>
        <v>journalism</v>
      </c>
      <c r="T1058" t="str">
        <f t="shared" si="182"/>
        <v>audio</v>
      </c>
      <c r="U1058" t="str">
        <f t="shared" si="188"/>
        <v>10000 to 14999</v>
      </c>
      <c r="V1058">
        <f t="shared" si="183"/>
        <v>0</v>
      </c>
      <c r="W1058">
        <f t="shared" si="184"/>
        <v>0</v>
      </c>
      <c r="X1058">
        <f t="shared" si="185"/>
        <v>1</v>
      </c>
      <c r="Y1058">
        <f t="shared" si="186"/>
        <v>1</v>
      </c>
    </row>
    <row r="1059" spans="1:25" ht="15" customHeight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0">
        <f t="shared" si="178"/>
        <v>42678.871331018512</v>
      </c>
      <c r="J1059" s="11">
        <f t="shared" si="179"/>
        <v>42678.871331018512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180"/>
        <v>0</v>
      </c>
      <c r="R1059" t="e">
        <f t="shared" si="181"/>
        <v>#DIV/0!</v>
      </c>
      <c r="S1059" t="str">
        <f t="shared" si="187"/>
        <v>journalism</v>
      </c>
      <c r="T1059" t="str">
        <f t="shared" si="182"/>
        <v>audio</v>
      </c>
      <c r="U1059" t="str">
        <f t="shared" si="188"/>
        <v>10000 to 14999</v>
      </c>
      <c r="V1059">
        <f t="shared" si="183"/>
        <v>0</v>
      </c>
      <c r="W1059">
        <f t="shared" si="184"/>
        <v>0</v>
      </c>
      <c r="X1059">
        <f t="shared" si="185"/>
        <v>1</v>
      </c>
      <c r="Y1059">
        <f t="shared" si="186"/>
        <v>1</v>
      </c>
    </row>
    <row r="1060" spans="1:25" ht="15" customHeight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0">
        <f t="shared" si="178"/>
        <v>42047.900960648149</v>
      </c>
      <c r="J1060" s="11">
        <f t="shared" si="179"/>
        <v>42047.900960648149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180"/>
        <v>0</v>
      </c>
      <c r="R1060" t="e">
        <f t="shared" si="181"/>
        <v>#DIV/0!</v>
      </c>
      <c r="S1060" t="str">
        <f t="shared" si="187"/>
        <v>journalism</v>
      </c>
      <c r="T1060" t="str">
        <f t="shared" si="182"/>
        <v>audio</v>
      </c>
      <c r="U1060" t="str">
        <f t="shared" si="188"/>
        <v>40000 to 44999</v>
      </c>
      <c r="V1060">
        <f t="shared" si="183"/>
        <v>0</v>
      </c>
      <c r="W1060">
        <f t="shared" si="184"/>
        <v>0</v>
      </c>
      <c r="X1060">
        <f t="shared" si="185"/>
        <v>1</v>
      </c>
      <c r="Y1060">
        <f t="shared" si="186"/>
        <v>1</v>
      </c>
    </row>
    <row r="1061" spans="1:25" ht="15" customHeigh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0">
        <f t="shared" si="178"/>
        <v>42046.79</v>
      </c>
      <c r="J1061" s="11">
        <f t="shared" si="179"/>
        <v>42046.79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180"/>
        <v>0</v>
      </c>
      <c r="R1061" t="e">
        <f t="shared" si="181"/>
        <v>#DIV/0!</v>
      </c>
      <c r="S1061" t="str">
        <f t="shared" si="187"/>
        <v>journalism</v>
      </c>
      <c r="T1061" t="str">
        <f t="shared" si="182"/>
        <v>audio</v>
      </c>
      <c r="U1061" t="str">
        <f t="shared" si="188"/>
        <v>1000 to 4999</v>
      </c>
      <c r="V1061">
        <f t="shared" si="183"/>
        <v>0</v>
      </c>
      <c r="W1061">
        <f t="shared" si="184"/>
        <v>0</v>
      </c>
      <c r="X1061">
        <f t="shared" si="185"/>
        <v>1</v>
      </c>
      <c r="Y1061">
        <f t="shared" si="186"/>
        <v>1</v>
      </c>
    </row>
    <row r="1062" spans="1:25" ht="15" customHeight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0">
        <f t="shared" si="178"/>
        <v>42079.913113425922</v>
      </c>
      <c r="J1062" s="11">
        <f t="shared" si="179"/>
        <v>42079.913113425922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180"/>
        <v>0.01</v>
      </c>
      <c r="R1062">
        <f t="shared" si="181"/>
        <v>50</v>
      </c>
      <c r="S1062" t="str">
        <f t="shared" si="187"/>
        <v>journalism</v>
      </c>
      <c r="T1062" t="str">
        <f t="shared" si="182"/>
        <v>audio</v>
      </c>
      <c r="U1062" t="str">
        <f t="shared" si="188"/>
        <v>5000 to 9999</v>
      </c>
      <c r="V1062">
        <f t="shared" si="183"/>
        <v>0</v>
      </c>
      <c r="W1062">
        <f t="shared" si="184"/>
        <v>0</v>
      </c>
      <c r="X1062">
        <f t="shared" si="185"/>
        <v>1</v>
      </c>
      <c r="Y1062">
        <f t="shared" si="186"/>
        <v>1</v>
      </c>
    </row>
    <row r="1063" spans="1:25" ht="15" customHeight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0">
        <f t="shared" si="178"/>
        <v>42432.276712962965</v>
      </c>
      <c r="J1063" s="11">
        <f t="shared" si="179"/>
        <v>42432.276712962965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180"/>
        <v>0</v>
      </c>
      <c r="R1063" t="e">
        <f t="shared" si="181"/>
        <v>#DIV/0!</v>
      </c>
      <c r="S1063" t="str">
        <f t="shared" si="187"/>
        <v>journalism</v>
      </c>
      <c r="T1063" t="str">
        <f t="shared" si="182"/>
        <v>audio</v>
      </c>
      <c r="U1063" t="str">
        <f t="shared" si="188"/>
        <v>1000 to 4999</v>
      </c>
      <c r="V1063">
        <f t="shared" si="183"/>
        <v>0</v>
      </c>
      <c r="W1063">
        <f t="shared" si="184"/>
        <v>0</v>
      </c>
      <c r="X1063">
        <f t="shared" si="185"/>
        <v>1</v>
      </c>
      <c r="Y1063">
        <f t="shared" si="186"/>
        <v>1</v>
      </c>
    </row>
    <row r="1064" spans="1:25" ht="15" customHeight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0">
        <f t="shared" si="178"/>
        <v>42556.807187500002</v>
      </c>
      <c r="J1064" s="11">
        <f t="shared" si="179"/>
        <v>42556.807187500002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180"/>
        <v>0.95477386934673369</v>
      </c>
      <c r="R1064">
        <f t="shared" si="181"/>
        <v>47.5</v>
      </c>
      <c r="S1064" t="str">
        <f t="shared" si="187"/>
        <v>journalism</v>
      </c>
      <c r="T1064" t="str">
        <f t="shared" si="182"/>
        <v>audio</v>
      </c>
      <c r="U1064" t="str">
        <f t="shared" si="188"/>
        <v>Less than 1000</v>
      </c>
      <c r="V1064">
        <f t="shared" si="183"/>
        <v>0</v>
      </c>
      <c r="W1064">
        <f t="shared" si="184"/>
        <v>0</v>
      </c>
      <c r="X1064">
        <f t="shared" si="185"/>
        <v>1</v>
      </c>
      <c r="Y1064">
        <f t="shared" si="186"/>
        <v>1</v>
      </c>
    </row>
    <row r="1065" spans="1:25" ht="15" customHeigh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0">
        <f t="shared" si="178"/>
        <v>42583.030810185184</v>
      </c>
      <c r="J1065" s="11">
        <f t="shared" si="179"/>
        <v>42583.030810185184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180"/>
        <v>0</v>
      </c>
      <c r="R1065" t="e">
        <f t="shared" si="181"/>
        <v>#DIV/0!</v>
      </c>
      <c r="S1065" t="str">
        <f t="shared" si="187"/>
        <v>journalism</v>
      </c>
      <c r="T1065" t="str">
        <f t="shared" si="182"/>
        <v>audio</v>
      </c>
      <c r="U1065" t="str">
        <f t="shared" si="188"/>
        <v>1000 to 4999</v>
      </c>
      <c r="V1065">
        <f t="shared" si="183"/>
        <v>0</v>
      </c>
      <c r="W1065">
        <f t="shared" si="184"/>
        <v>0</v>
      </c>
      <c r="X1065">
        <f t="shared" si="185"/>
        <v>1</v>
      </c>
      <c r="Y1065">
        <f t="shared" si="186"/>
        <v>1</v>
      </c>
    </row>
    <row r="1066" spans="1:25" ht="15" customHeight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0">
        <f t="shared" si="178"/>
        <v>41417.228043981479</v>
      </c>
      <c r="J1066" s="11">
        <f t="shared" si="179"/>
        <v>41417.228043981479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180"/>
        <v>8.9744444444444446E-2</v>
      </c>
      <c r="R1066">
        <f t="shared" si="181"/>
        <v>65.67</v>
      </c>
      <c r="S1066" t="str">
        <f t="shared" si="187"/>
        <v>games</v>
      </c>
      <c r="T1066" t="str">
        <f t="shared" si="182"/>
        <v>video games</v>
      </c>
      <c r="U1066" t="str">
        <f t="shared" si="188"/>
        <v>Greater than 50000</v>
      </c>
      <c r="V1066">
        <f t="shared" si="183"/>
        <v>0</v>
      </c>
      <c r="W1066">
        <f t="shared" si="184"/>
        <v>1</v>
      </c>
      <c r="X1066">
        <f t="shared" si="185"/>
        <v>0</v>
      </c>
      <c r="Y1066">
        <f t="shared" si="186"/>
        <v>1</v>
      </c>
    </row>
    <row r="1067" spans="1:25" ht="15" customHeight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0">
        <f t="shared" si="178"/>
        <v>41661.381041666667</v>
      </c>
      <c r="J1067" s="11">
        <f t="shared" si="179"/>
        <v>41661.381041666667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180"/>
        <v>2.7E-2</v>
      </c>
      <c r="R1067">
        <f t="shared" si="181"/>
        <v>16.2</v>
      </c>
      <c r="S1067" t="str">
        <f t="shared" si="187"/>
        <v>games</v>
      </c>
      <c r="T1067" t="str">
        <f t="shared" si="182"/>
        <v>video games</v>
      </c>
      <c r="U1067" t="str">
        <f t="shared" si="188"/>
        <v>1000 to 4999</v>
      </c>
      <c r="V1067">
        <f t="shared" si="183"/>
        <v>0</v>
      </c>
      <c r="W1067">
        <f t="shared" si="184"/>
        <v>1</v>
      </c>
      <c r="X1067">
        <f t="shared" si="185"/>
        <v>0</v>
      </c>
      <c r="Y1067">
        <f t="shared" si="186"/>
        <v>1</v>
      </c>
    </row>
    <row r="1068" spans="1:25" ht="15" customHeight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0">
        <f t="shared" si="178"/>
        <v>41445.962754629632</v>
      </c>
      <c r="J1068" s="11">
        <f t="shared" si="179"/>
        <v>41445.962754629632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180"/>
        <v>3.3673333333333333E-2</v>
      </c>
      <c r="R1068">
        <f t="shared" si="181"/>
        <v>34.130000000000003</v>
      </c>
      <c r="S1068" t="str">
        <f t="shared" si="187"/>
        <v>games</v>
      </c>
      <c r="T1068" t="str">
        <f t="shared" si="182"/>
        <v>video games</v>
      </c>
      <c r="U1068" t="str">
        <f t="shared" si="188"/>
        <v>Greater than 50000</v>
      </c>
      <c r="V1068">
        <f t="shared" si="183"/>
        <v>0</v>
      </c>
      <c r="W1068">
        <f t="shared" si="184"/>
        <v>1</v>
      </c>
      <c r="X1068">
        <f t="shared" si="185"/>
        <v>0</v>
      </c>
      <c r="Y1068">
        <f t="shared" si="186"/>
        <v>1</v>
      </c>
    </row>
    <row r="1069" spans="1:25" ht="15" customHeight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0">
        <f t="shared" si="178"/>
        <v>41599.855682870373</v>
      </c>
      <c r="J1069" s="11">
        <f t="shared" si="179"/>
        <v>41599.855682870373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180"/>
        <v>0.26</v>
      </c>
      <c r="R1069">
        <f t="shared" si="181"/>
        <v>13</v>
      </c>
      <c r="S1069" t="str">
        <f t="shared" si="187"/>
        <v>games</v>
      </c>
      <c r="T1069" t="str">
        <f t="shared" si="182"/>
        <v>video games</v>
      </c>
      <c r="U1069" t="str">
        <f t="shared" si="188"/>
        <v>Less than 1000</v>
      </c>
      <c r="V1069">
        <f t="shared" si="183"/>
        <v>0</v>
      </c>
      <c r="W1069">
        <f t="shared" si="184"/>
        <v>1</v>
      </c>
      <c r="X1069">
        <f t="shared" si="185"/>
        <v>0</v>
      </c>
      <c r="Y1069">
        <f t="shared" si="186"/>
        <v>1</v>
      </c>
    </row>
    <row r="1070" spans="1:25" ht="15" customHeight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0">
        <f t="shared" si="178"/>
        <v>42440.371111111104</v>
      </c>
      <c r="J1070" s="11">
        <f t="shared" si="179"/>
        <v>42440.371111111104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180"/>
        <v>1.5E-3</v>
      </c>
      <c r="R1070">
        <f t="shared" si="181"/>
        <v>11.25</v>
      </c>
      <c r="S1070" t="str">
        <f t="shared" si="187"/>
        <v>games</v>
      </c>
      <c r="T1070" t="str">
        <f t="shared" si="182"/>
        <v>video games</v>
      </c>
      <c r="U1070" t="str">
        <f t="shared" si="188"/>
        <v>30000 to 34999</v>
      </c>
      <c r="V1070">
        <f t="shared" si="183"/>
        <v>0</v>
      </c>
      <c r="W1070">
        <f t="shared" si="184"/>
        <v>1</v>
      </c>
      <c r="X1070">
        <f t="shared" si="185"/>
        <v>0</v>
      </c>
      <c r="Y1070">
        <f t="shared" si="186"/>
        <v>1</v>
      </c>
    </row>
    <row r="1071" spans="1:25" ht="15" customHeight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0">
        <f t="shared" si="178"/>
        <v>41572.229849537034</v>
      </c>
      <c r="J1071" s="11">
        <f t="shared" si="179"/>
        <v>41572.229849537034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180"/>
        <v>0.38636363636363635</v>
      </c>
      <c r="R1071">
        <f t="shared" si="181"/>
        <v>40.479999999999997</v>
      </c>
      <c r="S1071" t="str">
        <f t="shared" si="187"/>
        <v>games</v>
      </c>
      <c r="T1071" t="str">
        <f t="shared" si="182"/>
        <v>video games</v>
      </c>
      <c r="U1071" t="str">
        <f t="shared" si="188"/>
        <v>1000 to 4999</v>
      </c>
      <c r="V1071">
        <f t="shared" si="183"/>
        <v>0</v>
      </c>
      <c r="W1071">
        <f t="shared" si="184"/>
        <v>1</v>
      </c>
      <c r="X1071">
        <f t="shared" si="185"/>
        <v>0</v>
      </c>
      <c r="Y1071">
        <f t="shared" si="186"/>
        <v>1</v>
      </c>
    </row>
    <row r="1072" spans="1:25" ht="15" customHeight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0">
        <f t="shared" si="178"/>
        <v>41163.011828703704</v>
      </c>
      <c r="J1072" s="11">
        <f t="shared" si="179"/>
        <v>41163.011828703704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180"/>
        <v>7.0000000000000001E-3</v>
      </c>
      <c r="R1072">
        <f t="shared" si="181"/>
        <v>35</v>
      </c>
      <c r="S1072" t="str">
        <f t="shared" si="187"/>
        <v>games</v>
      </c>
      <c r="T1072" t="str">
        <f t="shared" si="182"/>
        <v>video games</v>
      </c>
      <c r="U1072" t="str">
        <f t="shared" si="188"/>
        <v>10000 to 14999</v>
      </c>
      <c r="V1072">
        <f t="shared" si="183"/>
        <v>0</v>
      </c>
      <c r="W1072">
        <f t="shared" si="184"/>
        <v>1</v>
      </c>
      <c r="X1072">
        <f t="shared" si="185"/>
        <v>0</v>
      </c>
      <c r="Y1072">
        <f t="shared" si="186"/>
        <v>1</v>
      </c>
    </row>
    <row r="1073" spans="1:25" ht="15" customHeight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0">
        <f t="shared" si="178"/>
        <v>42295.753391203703</v>
      </c>
      <c r="J1073" s="11">
        <f t="shared" si="179"/>
        <v>42295.753391203703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180"/>
        <v>0</v>
      </c>
      <c r="R1073" t="e">
        <f t="shared" si="181"/>
        <v>#DIV/0!</v>
      </c>
      <c r="S1073" t="str">
        <f t="shared" si="187"/>
        <v>games</v>
      </c>
      <c r="T1073" t="str">
        <f t="shared" si="182"/>
        <v>video games</v>
      </c>
      <c r="U1073" t="str">
        <f t="shared" si="188"/>
        <v>Less than 1000</v>
      </c>
      <c r="V1073">
        <f t="shared" si="183"/>
        <v>0</v>
      </c>
      <c r="W1073">
        <f t="shared" si="184"/>
        <v>1</v>
      </c>
      <c r="X1073">
        <f t="shared" si="185"/>
        <v>0</v>
      </c>
      <c r="Y1073">
        <f t="shared" si="186"/>
        <v>1</v>
      </c>
    </row>
    <row r="1074" spans="1:25" ht="15" customHeight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0">
        <f t="shared" si="178"/>
        <v>41645.832141203704</v>
      </c>
      <c r="J1074" s="11">
        <f t="shared" si="179"/>
        <v>41645.832141203704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180"/>
        <v>6.8000000000000005E-4</v>
      </c>
      <c r="R1074">
        <f t="shared" si="181"/>
        <v>12.75</v>
      </c>
      <c r="S1074" t="str">
        <f t="shared" si="187"/>
        <v>games</v>
      </c>
      <c r="T1074" t="str">
        <f t="shared" si="182"/>
        <v>video games</v>
      </c>
      <c r="U1074" t="str">
        <f t="shared" si="188"/>
        <v>Greater than 50000</v>
      </c>
      <c r="V1074">
        <f t="shared" si="183"/>
        <v>0</v>
      </c>
      <c r="W1074">
        <f t="shared" si="184"/>
        <v>1</v>
      </c>
      <c r="X1074">
        <f t="shared" si="185"/>
        <v>0</v>
      </c>
      <c r="Y1074">
        <f t="shared" si="186"/>
        <v>1</v>
      </c>
    </row>
    <row r="1075" spans="1:25" ht="15" customHeight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0">
        <f t="shared" si="178"/>
        <v>40802.964594907404</v>
      </c>
      <c r="J1075" s="11">
        <f t="shared" si="179"/>
        <v>40802.964594907404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180"/>
        <v>1.3333333333333334E-2</v>
      </c>
      <c r="R1075">
        <f t="shared" si="181"/>
        <v>10</v>
      </c>
      <c r="S1075" t="str">
        <f t="shared" si="187"/>
        <v>games</v>
      </c>
      <c r="T1075" t="str">
        <f t="shared" si="182"/>
        <v>video games</v>
      </c>
      <c r="U1075" t="str">
        <f t="shared" si="188"/>
        <v>Less than 1000</v>
      </c>
      <c r="V1075">
        <f t="shared" si="183"/>
        <v>0</v>
      </c>
      <c r="W1075">
        <f t="shared" si="184"/>
        <v>1</v>
      </c>
      <c r="X1075">
        <f t="shared" si="185"/>
        <v>0</v>
      </c>
      <c r="Y1075">
        <f t="shared" si="186"/>
        <v>1</v>
      </c>
    </row>
    <row r="1076" spans="1:25" ht="15" customHeight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0">
        <f t="shared" si="178"/>
        <v>41613.172974537039</v>
      </c>
      <c r="J1076" s="11">
        <f t="shared" si="179"/>
        <v>41613.172974537039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180"/>
        <v>6.3092592592592589E-2</v>
      </c>
      <c r="R1076">
        <f t="shared" si="181"/>
        <v>113.57</v>
      </c>
      <c r="S1076" t="str">
        <f t="shared" si="187"/>
        <v>games</v>
      </c>
      <c r="T1076" t="str">
        <f t="shared" si="182"/>
        <v>video games</v>
      </c>
      <c r="U1076" t="str">
        <f t="shared" si="188"/>
        <v>Greater than 50000</v>
      </c>
      <c r="V1076">
        <f t="shared" si="183"/>
        <v>0</v>
      </c>
      <c r="W1076">
        <f t="shared" si="184"/>
        <v>1</v>
      </c>
      <c r="X1076">
        <f t="shared" si="185"/>
        <v>0</v>
      </c>
      <c r="Y1076">
        <f t="shared" si="186"/>
        <v>1</v>
      </c>
    </row>
    <row r="1077" spans="1:25" ht="15" customHeight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0">
        <f t="shared" si="178"/>
        <v>41005.904120370367</v>
      </c>
      <c r="J1077" s="11">
        <f t="shared" si="179"/>
        <v>41005.904120370367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180"/>
        <v>4.4999999999999998E-2</v>
      </c>
      <c r="R1077">
        <f t="shared" si="181"/>
        <v>15</v>
      </c>
      <c r="S1077" t="str">
        <f t="shared" si="187"/>
        <v>games</v>
      </c>
      <c r="T1077" t="str">
        <f t="shared" si="182"/>
        <v>video games</v>
      </c>
      <c r="U1077" t="str">
        <f t="shared" si="188"/>
        <v>1000 to 4999</v>
      </c>
      <c r="V1077">
        <f t="shared" si="183"/>
        <v>0</v>
      </c>
      <c r="W1077">
        <f t="shared" si="184"/>
        <v>1</v>
      </c>
      <c r="X1077">
        <f t="shared" si="185"/>
        <v>0</v>
      </c>
      <c r="Y1077">
        <f t="shared" si="186"/>
        <v>1</v>
      </c>
    </row>
    <row r="1078" spans="1:25" ht="15" customHeight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0">
        <f t="shared" si="178"/>
        <v>41838.377893518518</v>
      </c>
      <c r="J1078" s="11">
        <f t="shared" si="179"/>
        <v>41838.377893518518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180"/>
        <v>0.62765333333333329</v>
      </c>
      <c r="R1078">
        <f t="shared" si="181"/>
        <v>48.28</v>
      </c>
      <c r="S1078" t="str">
        <f t="shared" si="187"/>
        <v>games</v>
      </c>
      <c r="T1078" t="str">
        <f t="shared" si="182"/>
        <v>video games</v>
      </c>
      <c r="U1078" t="str">
        <f t="shared" si="188"/>
        <v>Greater than 50000</v>
      </c>
      <c r="V1078">
        <f t="shared" si="183"/>
        <v>0</v>
      </c>
      <c r="W1078">
        <f t="shared" si="184"/>
        <v>1</v>
      </c>
      <c r="X1078">
        <f t="shared" si="185"/>
        <v>0</v>
      </c>
      <c r="Y1078">
        <f t="shared" si="186"/>
        <v>1</v>
      </c>
    </row>
    <row r="1079" spans="1:25" ht="15" customHeight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0">
        <f t="shared" si="178"/>
        <v>42353.16679398148</v>
      </c>
      <c r="J1079" s="11">
        <f t="shared" si="179"/>
        <v>42353.16679398148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180"/>
        <v>0.29376000000000002</v>
      </c>
      <c r="R1079">
        <f t="shared" si="181"/>
        <v>43.98</v>
      </c>
      <c r="S1079" t="str">
        <f t="shared" si="187"/>
        <v>games</v>
      </c>
      <c r="T1079" t="str">
        <f t="shared" si="182"/>
        <v>video games</v>
      </c>
      <c r="U1079" t="str">
        <f t="shared" si="188"/>
        <v>25000 to 29999</v>
      </c>
      <c r="V1079">
        <f t="shared" si="183"/>
        <v>0</v>
      </c>
      <c r="W1079">
        <f t="shared" si="184"/>
        <v>1</v>
      </c>
      <c r="X1079">
        <f t="shared" si="185"/>
        <v>0</v>
      </c>
      <c r="Y1079">
        <f t="shared" si="186"/>
        <v>1</v>
      </c>
    </row>
    <row r="1080" spans="1:25" ht="15" customHeight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0">
        <f t="shared" si="178"/>
        <v>40701.195844907408</v>
      </c>
      <c r="J1080" s="11">
        <f t="shared" si="179"/>
        <v>40701.195844907408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180"/>
        <v>7.4999999999999997E-2</v>
      </c>
      <c r="R1080">
        <f t="shared" si="181"/>
        <v>9</v>
      </c>
      <c r="S1080" t="str">
        <f t="shared" si="187"/>
        <v>games</v>
      </c>
      <c r="T1080" t="str">
        <f t="shared" si="182"/>
        <v>video games</v>
      </c>
      <c r="U1080" t="str">
        <f t="shared" si="188"/>
        <v>Less than 1000</v>
      </c>
      <c r="V1080">
        <f t="shared" si="183"/>
        <v>0</v>
      </c>
      <c r="W1080">
        <f t="shared" si="184"/>
        <v>1</v>
      </c>
      <c r="X1080">
        <f t="shared" si="185"/>
        <v>0</v>
      </c>
      <c r="Y1080">
        <f t="shared" si="186"/>
        <v>1</v>
      </c>
    </row>
    <row r="1081" spans="1:25" ht="15" customHeight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0">
        <f t="shared" si="178"/>
        <v>42479.566388888896</v>
      </c>
      <c r="J1081" s="11">
        <f t="shared" si="179"/>
        <v>42479.566388888896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180"/>
        <v>2.6076923076923077E-2</v>
      </c>
      <c r="R1081">
        <f t="shared" si="181"/>
        <v>37.67</v>
      </c>
      <c r="S1081" t="str">
        <f t="shared" si="187"/>
        <v>games</v>
      </c>
      <c r="T1081" t="str">
        <f t="shared" si="182"/>
        <v>video games</v>
      </c>
      <c r="U1081" t="str">
        <f t="shared" si="188"/>
        <v>25000 to 29999</v>
      </c>
      <c r="V1081">
        <f t="shared" si="183"/>
        <v>0</v>
      </c>
      <c r="W1081">
        <f t="shared" si="184"/>
        <v>1</v>
      </c>
      <c r="X1081">
        <f t="shared" si="185"/>
        <v>0</v>
      </c>
      <c r="Y1081">
        <f t="shared" si="186"/>
        <v>1</v>
      </c>
    </row>
    <row r="1082" spans="1:25" ht="15" customHeight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0">
        <f t="shared" si="178"/>
        <v>41740.138113425928</v>
      </c>
      <c r="J1082" s="11">
        <f t="shared" si="179"/>
        <v>41740.138113425928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180"/>
        <v>9.1050000000000006E-2</v>
      </c>
      <c r="R1082">
        <f t="shared" si="181"/>
        <v>18.579999999999998</v>
      </c>
      <c r="S1082" t="str">
        <f t="shared" si="187"/>
        <v>games</v>
      </c>
      <c r="T1082" t="str">
        <f t="shared" si="182"/>
        <v>video games</v>
      </c>
      <c r="U1082" t="str">
        <f t="shared" si="188"/>
        <v>20000 to 24999</v>
      </c>
      <c r="V1082">
        <f t="shared" si="183"/>
        <v>0</v>
      </c>
      <c r="W1082">
        <f t="shared" si="184"/>
        <v>1</v>
      </c>
      <c r="X1082">
        <f t="shared" si="185"/>
        <v>0</v>
      </c>
      <c r="Y1082">
        <f t="shared" si="186"/>
        <v>1</v>
      </c>
    </row>
    <row r="1083" spans="1:25" ht="15" customHeight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0">
        <f t="shared" si="178"/>
        <v>42002.926990740743</v>
      </c>
      <c r="J1083" s="11">
        <f t="shared" si="179"/>
        <v>42002.926990740743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180"/>
        <v>1.7647058823529413E-4</v>
      </c>
      <c r="R1083">
        <f t="shared" si="181"/>
        <v>3</v>
      </c>
      <c r="S1083" t="str">
        <f t="shared" si="187"/>
        <v>games</v>
      </c>
      <c r="T1083" t="str">
        <f t="shared" si="182"/>
        <v>video games</v>
      </c>
      <c r="U1083" t="str">
        <f t="shared" si="188"/>
        <v>Greater than 50000</v>
      </c>
      <c r="V1083">
        <f t="shared" si="183"/>
        <v>0</v>
      </c>
      <c r="W1083">
        <f t="shared" si="184"/>
        <v>1</v>
      </c>
      <c r="X1083">
        <f t="shared" si="185"/>
        <v>0</v>
      </c>
      <c r="Y1083">
        <f t="shared" si="186"/>
        <v>1</v>
      </c>
    </row>
    <row r="1084" spans="1:25" ht="15" customHeight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0">
        <f t="shared" si="178"/>
        <v>41101.906111111115</v>
      </c>
      <c r="J1084" s="11">
        <f t="shared" si="179"/>
        <v>41101.906111111115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180"/>
        <v>5.5999999999999999E-3</v>
      </c>
      <c r="R1084">
        <f t="shared" si="181"/>
        <v>18.670000000000002</v>
      </c>
      <c r="S1084" t="str">
        <f t="shared" si="187"/>
        <v>games</v>
      </c>
      <c r="T1084" t="str">
        <f t="shared" si="182"/>
        <v>video games</v>
      </c>
      <c r="U1084" t="str">
        <f t="shared" si="188"/>
        <v>10000 to 14999</v>
      </c>
      <c r="V1084">
        <f t="shared" si="183"/>
        <v>0</v>
      </c>
      <c r="W1084">
        <f t="shared" si="184"/>
        <v>1</v>
      </c>
      <c r="X1084">
        <f t="shared" si="185"/>
        <v>0</v>
      </c>
      <c r="Y1084">
        <f t="shared" si="186"/>
        <v>1</v>
      </c>
    </row>
    <row r="1085" spans="1:25" ht="15" customHeight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0">
        <f t="shared" si="178"/>
        <v>41793.659525462965</v>
      </c>
      <c r="J1085" s="11">
        <f t="shared" si="179"/>
        <v>41793.659525462965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180"/>
        <v>8.2000000000000007E-3</v>
      </c>
      <c r="R1085">
        <f t="shared" si="181"/>
        <v>410</v>
      </c>
      <c r="S1085" t="str">
        <f t="shared" si="187"/>
        <v>games</v>
      </c>
      <c r="T1085" t="str">
        <f t="shared" si="182"/>
        <v>video games</v>
      </c>
      <c r="U1085" t="str">
        <f t="shared" si="188"/>
        <v>Greater than 50000</v>
      </c>
      <c r="V1085">
        <f t="shared" si="183"/>
        <v>0</v>
      </c>
      <c r="W1085">
        <f t="shared" si="184"/>
        <v>1</v>
      </c>
      <c r="X1085">
        <f t="shared" si="185"/>
        <v>0</v>
      </c>
      <c r="Y1085">
        <f t="shared" si="186"/>
        <v>1</v>
      </c>
    </row>
    <row r="1086" spans="1:25" ht="15" customHeigh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0">
        <f t="shared" si="178"/>
        <v>41829.912083333329</v>
      </c>
      <c r="J1086" s="11">
        <f t="shared" si="179"/>
        <v>41829.912083333329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180"/>
        <v>0</v>
      </c>
      <c r="R1086" t="e">
        <f t="shared" si="181"/>
        <v>#DIV/0!</v>
      </c>
      <c r="S1086" t="str">
        <f t="shared" si="187"/>
        <v>games</v>
      </c>
      <c r="T1086" t="str">
        <f t="shared" si="182"/>
        <v>video games</v>
      </c>
      <c r="U1086" t="str">
        <f t="shared" si="188"/>
        <v>Less than 1000</v>
      </c>
      <c r="V1086">
        <f t="shared" si="183"/>
        <v>0</v>
      </c>
      <c r="W1086">
        <f t="shared" si="184"/>
        <v>1</v>
      </c>
      <c r="X1086">
        <f t="shared" si="185"/>
        <v>0</v>
      </c>
      <c r="Y1086">
        <f t="shared" si="186"/>
        <v>1</v>
      </c>
    </row>
    <row r="1087" spans="1:25" ht="15" customHeight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0">
        <f t="shared" si="178"/>
        <v>42413.671006944445</v>
      </c>
      <c r="J1087" s="11">
        <f t="shared" si="179"/>
        <v>42413.671006944445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180"/>
        <v>3.4200000000000001E-2</v>
      </c>
      <c r="R1087">
        <f t="shared" si="181"/>
        <v>114</v>
      </c>
      <c r="S1087" t="str">
        <f t="shared" si="187"/>
        <v>games</v>
      </c>
      <c r="T1087" t="str">
        <f t="shared" si="182"/>
        <v>video games</v>
      </c>
      <c r="U1087" t="str">
        <f t="shared" si="188"/>
        <v>30000 to 34999</v>
      </c>
      <c r="V1087">
        <f t="shared" si="183"/>
        <v>0</v>
      </c>
      <c r="W1087">
        <f t="shared" si="184"/>
        <v>1</v>
      </c>
      <c r="X1087">
        <f t="shared" si="185"/>
        <v>0</v>
      </c>
      <c r="Y1087">
        <f t="shared" si="186"/>
        <v>1</v>
      </c>
    </row>
    <row r="1088" spans="1:25" ht="15" customHeigh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0">
        <f t="shared" si="178"/>
        <v>41845.866793981484</v>
      </c>
      <c r="J1088" s="11">
        <f t="shared" si="179"/>
        <v>41845.866793981484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180"/>
        <v>8.3333333333333339E-4</v>
      </c>
      <c r="R1088">
        <f t="shared" si="181"/>
        <v>7.5</v>
      </c>
      <c r="S1088" t="str">
        <f t="shared" si="187"/>
        <v>games</v>
      </c>
      <c r="T1088" t="str">
        <f t="shared" si="182"/>
        <v>video games</v>
      </c>
      <c r="U1088" t="str">
        <f t="shared" si="188"/>
        <v>15000 to 19999</v>
      </c>
      <c r="V1088">
        <f t="shared" si="183"/>
        <v>0</v>
      </c>
      <c r="W1088">
        <f t="shared" si="184"/>
        <v>1</v>
      </c>
      <c r="X1088">
        <f t="shared" si="185"/>
        <v>0</v>
      </c>
      <c r="Y1088">
        <f t="shared" si="186"/>
        <v>1</v>
      </c>
    </row>
    <row r="1089" spans="1:25" ht="15" customHeight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0">
        <f t="shared" si="178"/>
        <v>41775.713969907411</v>
      </c>
      <c r="J1089" s="11">
        <f t="shared" si="179"/>
        <v>41775.713969907411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180"/>
        <v>0</v>
      </c>
      <c r="R1089" t="e">
        <f t="shared" si="181"/>
        <v>#DIV/0!</v>
      </c>
      <c r="S1089" t="str">
        <f t="shared" si="187"/>
        <v>games</v>
      </c>
      <c r="T1089" t="str">
        <f t="shared" si="182"/>
        <v>video games</v>
      </c>
      <c r="U1089" t="str">
        <f t="shared" si="188"/>
        <v>1000 to 4999</v>
      </c>
      <c r="V1089">
        <f t="shared" si="183"/>
        <v>0</v>
      </c>
      <c r="W1089">
        <f t="shared" si="184"/>
        <v>1</v>
      </c>
      <c r="X1089">
        <f t="shared" si="185"/>
        <v>0</v>
      </c>
      <c r="Y1089">
        <f t="shared" si="186"/>
        <v>1</v>
      </c>
    </row>
    <row r="1090" spans="1:25" ht="15" customHeight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0">
        <f t="shared" si="178"/>
        <v>41723.799386574072</v>
      </c>
      <c r="J1090" s="11">
        <f t="shared" si="179"/>
        <v>41723.799386574072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180"/>
        <v>0.14182977777777778</v>
      </c>
      <c r="R1090">
        <f t="shared" si="181"/>
        <v>43.42</v>
      </c>
      <c r="S1090" t="str">
        <f t="shared" si="187"/>
        <v>games</v>
      </c>
      <c r="T1090" t="str">
        <f t="shared" si="182"/>
        <v>video games</v>
      </c>
      <c r="U1090" t="str">
        <f t="shared" si="188"/>
        <v>45000 to 49999</v>
      </c>
      <c r="V1090">
        <f t="shared" si="183"/>
        <v>0</v>
      </c>
      <c r="W1090">
        <f t="shared" si="184"/>
        <v>1</v>
      </c>
      <c r="X1090">
        <f t="shared" si="185"/>
        <v>0</v>
      </c>
      <c r="Y1090">
        <f t="shared" si="186"/>
        <v>1</v>
      </c>
    </row>
    <row r="1091" spans="1:25" ht="15" customHeight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0">
        <f t="shared" ref="I1091:I1154" si="189">(((L1091/60)/60)/24)+DATE(1970,1,1)</f>
        <v>42151.189525462964</v>
      </c>
      <c r="J1091" s="11">
        <f t="shared" ref="J1091:J1154" si="190">(((L1091/60)/60)/24)+DATE(1970,1,1)</f>
        <v>42151.189525462964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91">E1091/D1091</f>
        <v>7.8266666666666665E-2</v>
      </c>
      <c r="R1091">
        <f t="shared" ref="R1091:R1154" si="192">ROUND(E1091/N1091,2)</f>
        <v>23.96</v>
      </c>
      <c r="S1091" t="str">
        <f t="shared" si="187"/>
        <v>games</v>
      </c>
      <c r="T1091" t="str">
        <f t="shared" ref="T1091:T1154" si="193">MID(P1091,FIND("/",P1091,1)+1,LEN(P1091))</f>
        <v>video games</v>
      </c>
      <c r="U1091" t="str">
        <f t="shared" si="188"/>
        <v>15000 to 19999</v>
      </c>
      <c r="V1091">
        <f t="shared" ref="V1091:V1154" si="194">COUNTIF(F1091,"successful")</f>
        <v>0</v>
      </c>
      <c r="W1091">
        <f t="shared" ref="W1091:W1154" si="195">COUNTIF(F1091,"Failed")</f>
        <v>1</v>
      </c>
      <c r="X1091">
        <f t="shared" ref="X1091:X1154" si="196">COUNTIF(F1091,"Canceled")</f>
        <v>0</v>
      </c>
      <c r="Y1091">
        <f t="shared" ref="Y1091:Y1154" si="197">COUNTIF(F1091,"Successful")+ COUNTIF(F1091,"Failed") + COUNTIF(F1091,"Canceled")</f>
        <v>1</v>
      </c>
    </row>
    <row r="1092" spans="1:25" ht="15" customHeight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0">
        <f t="shared" si="189"/>
        <v>42123.185798611114</v>
      </c>
      <c r="J1092" s="11">
        <f t="shared" si="190"/>
        <v>42123.185798611114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91"/>
        <v>3.8464497269020693E-4</v>
      </c>
      <c r="R1092">
        <f t="shared" si="192"/>
        <v>5</v>
      </c>
      <c r="S1092" t="str">
        <f t="shared" ref="S1092:S1155" si="198">LEFT(P1092,FIND("/",P1092,1)-1)</f>
        <v>games</v>
      </c>
      <c r="T1092" t="str">
        <f t="shared" si="193"/>
        <v>video games</v>
      </c>
      <c r="U1092" t="str">
        <f t="shared" ref="U1092:U1155" si="199">IF(D1092&lt;1000,"Less than 1000",
IF(D1092&lt;5000,"1000 to 4999",
IF(D1092 &lt; 10000,"5000 to 9999",
IF(D1092&lt;15000,"10000 to 14999",
IF(D1092&lt;20000,"15000 to 19999",
IF(D1092&lt;25000,"20000 to 24999",
IF(D1092&lt;30000,"25000 to 29999",
IF(D1092&lt;35000,"30000 to 34999",
IF(D1092&lt;40000,"35000 to 39999",
IF(D1092&lt;45000,"40000 to 44999",IF(D1092&lt;50000,"45000 to 49999","Greater than 50000")))))))))))</f>
        <v>10000 to 14999</v>
      </c>
      <c r="V1092">
        <f t="shared" si="194"/>
        <v>0</v>
      </c>
      <c r="W1092">
        <f t="shared" si="195"/>
        <v>1</v>
      </c>
      <c r="X1092">
        <f t="shared" si="196"/>
        <v>0</v>
      </c>
      <c r="Y1092">
        <f t="shared" si="197"/>
        <v>1</v>
      </c>
    </row>
    <row r="1093" spans="1:25" ht="15" customHeight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0">
        <f t="shared" si="189"/>
        <v>42440.820277777777</v>
      </c>
      <c r="J1093" s="11">
        <f t="shared" si="190"/>
        <v>42440.820277777777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91"/>
        <v>0.125</v>
      </c>
      <c r="R1093">
        <f t="shared" si="192"/>
        <v>12.5</v>
      </c>
      <c r="S1093" t="str">
        <f t="shared" si="198"/>
        <v>games</v>
      </c>
      <c r="T1093" t="str">
        <f t="shared" si="193"/>
        <v>video games</v>
      </c>
      <c r="U1093" t="str">
        <f t="shared" si="199"/>
        <v>Less than 1000</v>
      </c>
      <c r="V1093">
        <f t="shared" si="194"/>
        <v>0</v>
      </c>
      <c r="W1093">
        <f t="shared" si="195"/>
        <v>1</v>
      </c>
      <c r="X1093">
        <f t="shared" si="196"/>
        <v>0</v>
      </c>
      <c r="Y1093">
        <f t="shared" si="197"/>
        <v>1</v>
      </c>
    </row>
    <row r="1094" spans="1:25" ht="15" customHeight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0">
        <f t="shared" si="189"/>
        <v>41250.025902777779</v>
      </c>
      <c r="J1094" s="11">
        <f t="shared" si="190"/>
        <v>41250.025902777779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91"/>
        <v>1.0500000000000001E-2</v>
      </c>
      <c r="R1094">
        <f t="shared" si="192"/>
        <v>3</v>
      </c>
      <c r="S1094" t="str">
        <f t="shared" si="198"/>
        <v>games</v>
      </c>
      <c r="T1094" t="str">
        <f t="shared" si="193"/>
        <v>video games</v>
      </c>
      <c r="U1094" t="str">
        <f t="shared" si="199"/>
        <v>1000 to 4999</v>
      </c>
      <c r="V1094">
        <f t="shared" si="194"/>
        <v>0</v>
      </c>
      <c r="W1094">
        <f t="shared" si="195"/>
        <v>1</v>
      </c>
      <c r="X1094">
        <f t="shared" si="196"/>
        <v>0</v>
      </c>
      <c r="Y1094">
        <f t="shared" si="197"/>
        <v>1</v>
      </c>
    </row>
    <row r="1095" spans="1:25" ht="15" customHeight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0">
        <f t="shared" si="189"/>
        <v>42396.973807870367</v>
      </c>
      <c r="J1095" s="11">
        <f t="shared" si="190"/>
        <v>42396.973807870367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91"/>
        <v>0.14083333333333334</v>
      </c>
      <c r="R1095">
        <f t="shared" si="192"/>
        <v>10.56</v>
      </c>
      <c r="S1095" t="str">
        <f t="shared" si="198"/>
        <v>games</v>
      </c>
      <c r="T1095" t="str">
        <f t="shared" si="193"/>
        <v>video games</v>
      </c>
      <c r="U1095" t="str">
        <f t="shared" si="199"/>
        <v>Less than 1000</v>
      </c>
      <c r="V1095">
        <f t="shared" si="194"/>
        <v>0</v>
      </c>
      <c r="W1095">
        <f t="shared" si="195"/>
        <v>1</v>
      </c>
      <c r="X1095">
        <f t="shared" si="196"/>
        <v>0</v>
      </c>
      <c r="Y1095">
        <f t="shared" si="197"/>
        <v>1</v>
      </c>
    </row>
    <row r="1096" spans="1:25" ht="15" customHeight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0">
        <f t="shared" si="189"/>
        <v>40795.713344907403</v>
      </c>
      <c r="J1096" s="11">
        <f t="shared" si="190"/>
        <v>40795.713344907403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91"/>
        <v>0.18300055555555556</v>
      </c>
      <c r="R1096">
        <f t="shared" si="192"/>
        <v>122</v>
      </c>
      <c r="S1096" t="str">
        <f t="shared" si="198"/>
        <v>games</v>
      </c>
      <c r="T1096" t="str">
        <f t="shared" si="193"/>
        <v>video games</v>
      </c>
      <c r="U1096" t="str">
        <f t="shared" si="199"/>
        <v>15000 to 19999</v>
      </c>
      <c r="V1096">
        <f t="shared" si="194"/>
        <v>0</v>
      </c>
      <c r="W1096">
        <f t="shared" si="195"/>
        <v>1</v>
      </c>
      <c r="X1096">
        <f t="shared" si="196"/>
        <v>0</v>
      </c>
      <c r="Y1096">
        <f t="shared" si="197"/>
        <v>1</v>
      </c>
    </row>
    <row r="1097" spans="1:25" ht="15" customHeight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0">
        <f t="shared" si="189"/>
        <v>41486.537268518521</v>
      </c>
      <c r="J1097" s="11">
        <f t="shared" si="190"/>
        <v>41486.537268518521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91"/>
        <v>5.0347999999999997E-2</v>
      </c>
      <c r="R1097">
        <f t="shared" si="192"/>
        <v>267.81</v>
      </c>
      <c r="S1097" t="str">
        <f t="shared" si="198"/>
        <v>games</v>
      </c>
      <c r="T1097" t="str">
        <f t="shared" si="193"/>
        <v>video games</v>
      </c>
      <c r="U1097" t="str">
        <f t="shared" si="199"/>
        <v>Greater than 50000</v>
      </c>
      <c r="V1097">
        <f t="shared" si="194"/>
        <v>0</v>
      </c>
      <c r="W1097">
        <f t="shared" si="195"/>
        <v>1</v>
      </c>
      <c r="X1097">
        <f t="shared" si="196"/>
        <v>0</v>
      </c>
      <c r="Y1097">
        <f t="shared" si="197"/>
        <v>1</v>
      </c>
    </row>
    <row r="1098" spans="1:25" ht="15" customHeight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0">
        <f t="shared" si="189"/>
        <v>41885.51798611111</v>
      </c>
      <c r="J1098" s="11">
        <f t="shared" si="190"/>
        <v>41885.51798611111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91"/>
        <v>0.17933333333333334</v>
      </c>
      <c r="R1098">
        <f t="shared" si="192"/>
        <v>74.209999999999994</v>
      </c>
      <c r="S1098" t="str">
        <f t="shared" si="198"/>
        <v>games</v>
      </c>
      <c r="T1098" t="str">
        <f t="shared" si="193"/>
        <v>video games</v>
      </c>
      <c r="U1098" t="str">
        <f t="shared" si="199"/>
        <v>10000 to 14999</v>
      </c>
      <c r="V1098">
        <f t="shared" si="194"/>
        <v>0</v>
      </c>
      <c r="W1098">
        <f t="shared" si="195"/>
        <v>1</v>
      </c>
      <c r="X1098">
        <f t="shared" si="196"/>
        <v>0</v>
      </c>
      <c r="Y1098">
        <f t="shared" si="197"/>
        <v>1</v>
      </c>
    </row>
    <row r="1099" spans="1:25" ht="15" customHeight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0">
        <f t="shared" si="189"/>
        <v>41660.792557870373</v>
      </c>
      <c r="J1099" s="11">
        <f t="shared" si="190"/>
        <v>41660.792557870373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91"/>
        <v>4.6999999999999999E-4</v>
      </c>
      <c r="R1099">
        <f t="shared" si="192"/>
        <v>6.71</v>
      </c>
      <c r="S1099" t="str">
        <f t="shared" si="198"/>
        <v>games</v>
      </c>
      <c r="T1099" t="str">
        <f t="shared" si="193"/>
        <v>video games</v>
      </c>
      <c r="U1099" t="str">
        <f t="shared" si="199"/>
        <v>Greater than 50000</v>
      </c>
      <c r="V1099">
        <f t="shared" si="194"/>
        <v>0</v>
      </c>
      <c r="W1099">
        <f t="shared" si="195"/>
        <v>1</v>
      </c>
      <c r="X1099">
        <f t="shared" si="196"/>
        <v>0</v>
      </c>
      <c r="Y1099">
        <f t="shared" si="197"/>
        <v>1</v>
      </c>
    </row>
    <row r="1100" spans="1:25" ht="15" customHeight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0">
        <f t="shared" si="189"/>
        <v>41712.762673611112</v>
      </c>
      <c r="J1100" s="11">
        <f t="shared" si="190"/>
        <v>41712.762673611112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91"/>
        <v>7.2120000000000004E-2</v>
      </c>
      <c r="R1100">
        <f t="shared" si="192"/>
        <v>81.95</v>
      </c>
      <c r="S1100" t="str">
        <f t="shared" si="198"/>
        <v>games</v>
      </c>
      <c r="T1100" t="str">
        <f t="shared" si="193"/>
        <v>video games</v>
      </c>
      <c r="U1100" t="str">
        <f t="shared" si="199"/>
        <v>25000 to 29999</v>
      </c>
      <c r="V1100">
        <f t="shared" si="194"/>
        <v>0</v>
      </c>
      <c r="W1100">
        <f t="shared" si="195"/>
        <v>1</v>
      </c>
      <c r="X1100">
        <f t="shared" si="196"/>
        <v>0</v>
      </c>
      <c r="Y1100">
        <f t="shared" si="197"/>
        <v>1</v>
      </c>
    </row>
    <row r="1101" spans="1:25" ht="15" customHeight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0">
        <f t="shared" si="189"/>
        <v>42107.836435185185</v>
      </c>
      <c r="J1101" s="11">
        <f t="shared" si="190"/>
        <v>42107.836435185185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91"/>
        <v>5.0000000000000001E-3</v>
      </c>
      <c r="R1101">
        <f t="shared" si="192"/>
        <v>25</v>
      </c>
      <c r="S1101" t="str">
        <f t="shared" si="198"/>
        <v>games</v>
      </c>
      <c r="T1101" t="str">
        <f t="shared" si="193"/>
        <v>video games</v>
      </c>
      <c r="U1101" t="str">
        <f t="shared" si="199"/>
        <v>5000 to 9999</v>
      </c>
      <c r="V1101">
        <f t="shared" si="194"/>
        <v>0</v>
      </c>
      <c r="W1101">
        <f t="shared" si="195"/>
        <v>1</v>
      </c>
      <c r="X1101">
        <f t="shared" si="196"/>
        <v>0</v>
      </c>
      <c r="Y1101">
        <f t="shared" si="197"/>
        <v>1</v>
      </c>
    </row>
    <row r="1102" spans="1:25" ht="15" customHeight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0">
        <f t="shared" si="189"/>
        <v>42384.110775462963</v>
      </c>
      <c r="J1102" s="11">
        <f t="shared" si="190"/>
        <v>42384.110775462963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91"/>
        <v>2.5000000000000001E-2</v>
      </c>
      <c r="R1102">
        <f t="shared" si="192"/>
        <v>10</v>
      </c>
      <c r="S1102" t="str">
        <f t="shared" si="198"/>
        <v>games</v>
      </c>
      <c r="T1102" t="str">
        <f t="shared" si="193"/>
        <v>video games</v>
      </c>
      <c r="U1102" t="str">
        <f t="shared" si="199"/>
        <v>1000 to 4999</v>
      </c>
      <c r="V1102">
        <f t="shared" si="194"/>
        <v>0</v>
      </c>
      <c r="W1102">
        <f t="shared" si="195"/>
        <v>1</v>
      </c>
      <c r="X1102">
        <f t="shared" si="196"/>
        <v>0</v>
      </c>
      <c r="Y1102">
        <f t="shared" si="197"/>
        <v>1</v>
      </c>
    </row>
    <row r="1103" spans="1:25" ht="15" customHeight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0">
        <f t="shared" si="189"/>
        <v>42538.77243055556</v>
      </c>
      <c r="J1103" s="11">
        <f t="shared" si="190"/>
        <v>42538.77243055556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91"/>
        <v>4.0999999999999999E-4</v>
      </c>
      <c r="R1103">
        <f t="shared" si="192"/>
        <v>6.83</v>
      </c>
      <c r="S1103" t="str">
        <f t="shared" si="198"/>
        <v>games</v>
      </c>
      <c r="T1103" t="str">
        <f t="shared" si="193"/>
        <v>video games</v>
      </c>
      <c r="U1103" t="str">
        <f t="shared" si="199"/>
        <v>Greater than 50000</v>
      </c>
      <c r="V1103">
        <f t="shared" si="194"/>
        <v>0</v>
      </c>
      <c r="W1103">
        <f t="shared" si="195"/>
        <v>1</v>
      </c>
      <c r="X1103">
        <f t="shared" si="196"/>
        <v>0</v>
      </c>
      <c r="Y1103">
        <f t="shared" si="197"/>
        <v>1</v>
      </c>
    </row>
    <row r="1104" spans="1:25" ht="15" customHeight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0">
        <f t="shared" si="189"/>
        <v>41577.045428240745</v>
      </c>
      <c r="J1104" s="11">
        <f t="shared" si="190"/>
        <v>41577.045428240745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91"/>
        <v>5.3124999999999999E-2</v>
      </c>
      <c r="R1104">
        <f t="shared" si="192"/>
        <v>17.71</v>
      </c>
      <c r="S1104" t="str">
        <f t="shared" si="198"/>
        <v>games</v>
      </c>
      <c r="T1104" t="str">
        <f t="shared" si="193"/>
        <v>video games</v>
      </c>
      <c r="U1104" t="str">
        <f t="shared" si="199"/>
        <v>5000 to 9999</v>
      </c>
      <c r="V1104">
        <f t="shared" si="194"/>
        <v>0</v>
      </c>
      <c r="W1104">
        <f t="shared" si="195"/>
        <v>1</v>
      </c>
      <c r="X1104">
        <f t="shared" si="196"/>
        <v>0</v>
      </c>
      <c r="Y1104">
        <f t="shared" si="197"/>
        <v>1</v>
      </c>
    </row>
    <row r="1105" spans="1:25" ht="15" customHeight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0">
        <f t="shared" si="189"/>
        <v>42479.22210648148</v>
      </c>
      <c r="J1105" s="11">
        <f t="shared" si="190"/>
        <v>42479.22210648148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91"/>
        <v>1.6199999999999999E-2</v>
      </c>
      <c r="R1105">
        <f t="shared" si="192"/>
        <v>16.2</v>
      </c>
      <c r="S1105" t="str">
        <f t="shared" si="198"/>
        <v>games</v>
      </c>
      <c r="T1105" t="str">
        <f t="shared" si="193"/>
        <v>video games</v>
      </c>
      <c r="U1105" t="str">
        <f t="shared" si="199"/>
        <v>15000 to 19999</v>
      </c>
      <c r="V1105">
        <f t="shared" si="194"/>
        <v>0</v>
      </c>
      <c r="W1105">
        <f t="shared" si="195"/>
        <v>1</v>
      </c>
      <c r="X1105">
        <f t="shared" si="196"/>
        <v>0</v>
      </c>
      <c r="Y1105">
        <f t="shared" si="197"/>
        <v>1</v>
      </c>
    </row>
    <row r="1106" spans="1:25" ht="15" customHeight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0">
        <f t="shared" si="189"/>
        <v>41771.40996527778</v>
      </c>
      <c r="J1106" s="11">
        <f t="shared" si="190"/>
        <v>41771.40996527778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91"/>
        <v>4.9516666666666667E-2</v>
      </c>
      <c r="R1106">
        <f t="shared" si="192"/>
        <v>80.3</v>
      </c>
      <c r="S1106" t="str">
        <f t="shared" si="198"/>
        <v>games</v>
      </c>
      <c r="T1106" t="str">
        <f t="shared" si="193"/>
        <v>video games</v>
      </c>
      <c r="U1106" t="str">
        <f t="shared" si="199"/>
        <v>Greater than 50000</v>
      </c>
      <c r="V1106">
        <f t="shared" si="194"/>
        <v>0</v>
      </c>
      <c r="W1106">
        <f t="shared" si="195"/>
        <v>1</v>
      </c>
      <c r="X1106">
        <f t="shared" si="196"/>
        <v>0</v>
      </c>
      <c r="Y1106">
        <f t="shared" si="197"/>
        <v>1</v>
      </c>
    </row>
    <row r="1107" spans="1:25" ht="15" customHeight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0">
        <f t="shared" si="189"/>
        <v>41692.135729166665</v>
      </c>
      <c r="J1107" s="11">
        <f t="shared" si="190"/>
        <v>41692.135729166665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91"/>
        <v>1.5900000000000001E-3</v>
      </c>
      <c r="R1107">
        <f t="shared" si="192"/>
        <v>71.55</v>
      </c>
      <c r="S1107" t="str">
        <f t="shared" si="198"/>
        <v>games</v>
      </c>
      <c r="T1107" t="str">
        <f t="shared" si="193"/>
        <v>video games</v>
      </c>
      <c r="U1107" t="str">
        <f t="shared" si="199"/>
        <v>Greater than 50000</v>
      </c>
      <c r="V1107">
        <f t="shared" si="194"/>
        <v>0</v>
      </c>
      <c r="W1107">
        <f t="shared" si="195"/>
        <v>1</v>
      </c>
      <c r="X1107">
        <f t="shared" si="196"/>
        <v>0</v>
      </c>
      <c r="Y1107">
        <f t="shared" si="197"/>
        <v>1</v>
      </c>
    </row>
    <row r="1108" spans="1:25" ht="15" customHeight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0">
        <f t="shared" si="189"/>
        <v>40973.740451388891</v>
      </c>
      <c r="J1108" s="11">
        <f t="shared" si="190"/>
        <v>40973.740451388891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91"/>
        <v>0.41249999999999998</v>
      </c>
      <c r="R1108">
        <f t="shared" si="192"/>
        <v>23.57</v>
      </c>
      <c r="S1108" t="str">
        <f t="shared" si="198"/>
        <v>games</v>
      </c>
      <c r="T1108" t="str">
        <f t="shared" si="193"/>
        <v>video games</v>
      </c>
      <c r="U1108" t="str">
        <f t="shared" si="199"/>
        <v>Less than 1000</v>
      </c>
      <c r="V1108">
        <f t="shared" si="194"/>
        <v>0</v>
      </c>
      <c r="W1108">
        <f t="shared" si="195"/>
        <v>1</v>
      </c>
      <c r="X1108">
        <f t="shared" si="196"/>
        <v>0</v>
      </c>
      <c r="Y1108">
        <f t="shared" si="197"/>
        <v>1</v>
      </c>
    </row>
    <row r="1109" spans="1:25" ht="15" customHeight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0">
        <f t="shared" si="189"/>
        <v>41813.861388888887</v>
      </c>
      <c r="J1109" s="11">
        <f t="shared" si="190"/>
        <v>41813.861388888887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91"/>
        <v>0</v>
      </c>
      <c r="R1109" t="e">
        <f t="shared" si="192"/>
        <v>#DIV/0!</v>
      </c>
      <c r="S1109" t="str">
        <f t="shared" si="198"/>
        <v>games</v>
      </c>
      <c r="T1109" t="str">
        <f t="shared" si="193"/>
        <v>video games</v>
      </c>
      <c r="U1109" t="str">
        <f t="shared" si="199"/>
        <v>10000 to 14999</v>
      </c>
      <c r="V1109">
        <f t="shared" si="194"/>
        <v>0</v>
      </c>
      <c r="W1109">
        <f t="shared" si="195"/>
        <v>1</v>
      </c>
      <c r="X1109">
        <f t="shared" si="196"/>
        <v>0</v>
      </c>
      <c r="Y1109">
        <f t="shared" si="197"/>
        <v>1</v>
      </c>
    </row>
    <row r="1110" spans="1:25" ht="15" customHeight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0">
        <f t="shared" si="189"/>
        <v>40952.636979166666</v>
      </c>
      <c r="J1110" s="11">
        <f t="shared" si="190"/>
        <v>40952.636979166666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91"/>
        <v>2.93E-2</v>
      </c>
      <c r="R1110">
        <f t="shared" si="192"/>
        <v>34.880000000000003</v>
      </c>
      <c r="S1110" t="str">
        <f t="shared" si="198"/>
        <v>games</v>
      </c>
      <c r="T1110" t="str">
        <f t="shared" si="193"/>
        <v>video games</v>
      </c>
      <c r="U1110" t="str">
        <f t="shared" si="199"/>
        <v>25000 to 29999</v>
      </c>
      <c r="V1110">
        <f t="shared" si="194"/>
        <v>0</v>
      </c>
      <c r="W1110">
        <f t="shared" si="195"/>
        <v>1</v>
      </c>
      <c r="X1110">
        <f t="shared" si="196"/>
        <v>0</v>
      </c>
      <c r="Y1110">
        <f t="shared" si="197"/>
        <v>1</v>
      </c>
    </row>
    <row r="1111" spans="1:25" ht="15" customHeight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0">
        <f t="shared" si="189"/>
        <v>42662.752199074079</v>
      </c>
      <c r="J1111" s="11">
        <f t="shared" si="190"/>
        <v>42662.752199074079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91"/>
        <v>4.4999999999999997E-3</v>
      </c>
      <c r="R1111">
        <f t="shared" si="192"/>
        <v>15</v>
      </c>
      <c r="S1111" t="str">
        <f t="shared" si="198"/>
        <v>games</v>
      </c>
      <c r="T1111" t="str">
        <f t="shared" si="193"/>
        <v>video games</v>
      </c>
      <c r="U1111" t="str">
        <f t="shared" si="199"/>
        <v>10000 to 14999</v>
      </c>
      <c r="V1111">
        <f t="shared" si="194"/>
        <v>0</v>
      </c>
      <c r="W1111">
        <f t="shared" si="195"/>
        <v>1</v>
      </c>
      <c r="X1111">
        <f t="shared" si="196"/>
        <v>0</v>
      </c>
      <c r="Y1111">
        <f t="shared" si="197"/>
        <v>1</v>
      </c>
    </row>
    <row r="1112" spans="1:25" ht="15" customHeight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0">
        <f t="shared" si="189"/>
        <v>41220.933124999996</v>
      </c>
      <c r="J1112" s="11">
        <f t="shared" si="190"/>
        <v>41220.933124999996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91"/>
        <v>5.1000000000000004E-3</v>
      </c>
      <c r="R1112">
        <f t="shared" si="192"/>
        <v>23.18</v>
      </c>
      <c r="S1112" t="str">
        <f t="shared" si="198"/>
        <v>games</v>
      </c>
      <c r="T1112" t="str">
        <f t="shared" si="193"/>
        <v>video games</v>
      </c>
      <c r="U1112" t="str">
        <f t="shared" si="199"/>
        <v>Greater than 50000</v>
      </c>
      <c r="V1112">
        <f t="shared" si="194"/>
        <v>0</v>
      </c>
      <c r="W1112">
        <f t="shared" si="195"/>
        <v>1</v>
      </c>
      <c r="X1112">
        <f t="shared" si="196"/>
        <v>0</v>
      </c>
      <c r="Y1112">
        <f t="shared" si="197"/>
        <v>1</v>
      </c>
    </row>
    <row r="1113" spans="1:25" ht="15" customHeight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0">
        <f t="shared" si="189"/>
        <v>42347.203587962969</v>
      </c>
      <c r="J1113" s="11">
        <f t="shared" si="190"/>
        <v>42347.203587962969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91"/>
        <v>4.0000000000000002E-4</v>
      </c>
      <c r="R1113">
        <f t="shared" si="192"/>
        <v>1</v>
      </c>
      <c r="S1113" t="str">
        <f t="shared" si="198"/>
        <v>games</v>
      </c>
      <c r="T1113" t="str">
        <f t="shared" si="193"/>
        <v>video games</v>
      </c>
      <c r="U1113" t="str">
        <f t="shared" si="199"/>
        <v>1000 to 4999</v>
      </c>
      <c r="V1113">
        <f t="shared" si="194"/>
        <v>0</v>
      </c>
      <c r="W1113">
        <f t="shared" si="195"/>
        <v>1</v>
      </c>
      <c r="X1113">
        <f t="shared" si="196"/>
        <v>0</v>
      </c>
      <c r="Y1113">
        <f t="shared" si="197"/>
        <v>1</v>
      </c>
    </row>
    <row r="1114" spans="1:25" ht="15" customHeight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0">
        <f t="shared" si="189"/>
        <v>41963.759386574078</v>
      </c>
      <c r="J1114" s="11">
        <f t="shared" si="190"/>
        <v>41963.759386574078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91"/>
        <v>0.35537409090909089</v>
      </c>
      <c r="R1114">
        <f t="shared" si="192"/>
        <v>100.23</v>
      </c>
      <c r="S1114" t="str">
        <f t="shared" si="198"/>
        <v>games</v>
      </c>
      <c r="T1114" t="str">
        <f t="shared" si="193"/>
        <v>video games</v>
      </c>
      <c r="U1114" t="str">
        <f t="shared" si="199"/>
        <v>Greater than 50000</v>
      </c>
      <c r="V1114">
        <f t="shared" si="194"/>
        <v>0</v>
      </c>
      <c r="W1114">
        <f t="shared" si="195"/>
        <v>1</v>
      </c>
      <c r="X1114">
        <f t="shared" si="196"/>
        <v>0</v>
      </c>
      <c r="Y1114">
        <f t="shared" si="197"/>
        <v>1</v>
      </c>
    </row>
    <row r="1115" spans="1:25" ht="15" customHeight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0">
        <f t="shared" si="189"/>
        <v>41835.977083333331</v>
      </c>
      <c r="J1115" s="11">
        <f t="shared" si="190"/>
        <v>41835.977083333331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91"/>
        <v>5.0000000000000001E-3</v>
      </c>
      <c r="R1115">
        <f t="shared" si="192"/>
        <v>5</v>
      </c>
      <c r="S1115" t="str">
        <f t="shared" si="198"/>
        <v>games</v>
      </c>
      <c r="T1115" t="str">
        <f t="shared" si="193"/>
        <v>video games</v>
      </c>
      <c r="U1115" t="str">
        <f t="shared" si="199"/>
        <v>1000 to 4999</v>
      </c>
      <c r="V1115">
        <f t="shared" si="194"/>
        <v>0</v>
      </c>
      <c r="W1115">
        <f t="shared" si="195"/>
        <v>1</v>
      </c>
      <c r="X1115">
        <f t="shared" si="196"/>
        <v>0</v>
      </c>
      <c r="Y1115">
        <f t="shared" si="197"/>
        <v>1</v>
      </c>
    </row>
    <row r="1116" spans="1:25" ht="15" customHeight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0">
        <f t="shared" si="189"/>
        <v>41526.345914351856</v>
      </c>
      <c r="J1116" s="11">
        <f t="shared" si="190"/>
        <v>41526.345914351856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91"/>
        <v>1.6666666666666668E-3</v>
      </c>
      <c r="R1116">
        <f t="shared" si="192"/>
        <v>3.33</v>
      </c>
      <c r="S1116" t="str">
        <f t="shared" si="198"/>
        <v>games</v>
      </c>
      <c r="T1116" t="str">
        <f t="shared" si="193"/>
        <v>video games</v>
      </c>
      <c r="U1116" t="str">
        <f t="shared" si="199"/>
        <v>5000 to 9999</v>
      </c>
      <c r="V1116">
        <f t="shared" si="194"/>
        <v>0</v>
      </c>
      <c r="W1116">
        <f t="shared" si="195"/>
        <v>1</v>
      </c>
      <c r="X1116">
        <f t="shared" si="196"/>
        <v>0</v>
      </c>
      <c r="Y1116">
        <f t="shared" si="197"/>
        <v>1</v>
      </c>
    </row>
    <row r="1117" spans="1:25" ht="15" customHeight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0">
        <f t="shared" si="189"/>
        <v>42429.695543981477</v>
      </c>
      <c r="J1117" s="11">
        <f t="shared" si="190"/>
        <v>42429.695543981477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91"/>
        <v>1.325E-3</v>
      </c>
      <c r="R1117">
        <f t="shared" si="192"/>
        <v>13.25</v>
      </c>
      <c r="S1117" t="str">
        <f t="shared" si="198"/>
        <v>games</v>
      </c>
      <c r="T1117" t="str">
        <f t="shared" si="193"/>
        <v>video games</v>
      </c>
      <c r="U1117" t="str">
        <f t="shared" si="199"/>
        <v>40000 to 44999</v>
      </c>
      <c r="V1117">
        <f t="shared" si="194"/>
        <v>0</v>
      </c>
      <c r="W1117">
        <f t="shared" si="195"/>
        <v>1</v>
      </c>
      <c r="X1117">
        <f t="shared" si="196"/>
        <v>0</v>
      </c>
      <c r="Y1117">
        <f t="shared" si="197"/>
        <v>1</v>
      </c>
    </row>
    <row r="1118" spans="1:25" ht="15" customHeight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0">
        <f t="shared" si="189"/>
        <v>41009.847314814811</v>
      </c>
      <c r="J1118" s="11">
        <f t="shared" si="190"/>
        <v>41009.847314814811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91"/>
        <v>3.5704000000000004E-4</v>
      </c>
      <c r="R1118">
        <f t="shared" si="192"/>
        <v>17.850000000000001</v>
      </c>
      <c r="S1118" t="str">
        <f t="shared" si="198"/>
        <v>games</v>
      </c>
      <c r="T1118" t="str">
        <f t="shared" si="193"/>
        <v>video games</v>
      </c>
      <c r="U1118" t="str">
        <f t="shared" si="199"/>
        <v>Greater than 50000</v>
      </c>
      <c r="V1118">
        <f t="shared" si="194"/>
        <v>0</v>
      </c>
      <c r="W1118">
        <f t="shared" si="195"/>
        <v>1</v>
      </c>
      <c r="X1118">
        <f t="shared" si="196"/>
        <v>0</v>
      </c>
      <c r="Y1118">
        <f t="shared" si="197"/>
        <v>1</v>
      </c>
    </row>
    <row r="1119" spans="1:25" ht="15" customHeight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0">
        <f t="shared" si="189"/>
        <v>42333.598530092597</v>
      </c>
      <c r="J1119" s="11">
        <f t="shared" si="190"/>
        <v>42333.598530092597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91"/>
        <v>8.3000000000000004E-2</v>
      </c>
      <c r="R1119">
        <f t="shared" si="192"/>
        <v>10.38</v>
      </c>
      <c r="S1119" t="str">
        <f t="shared" si="198"/>
        <v>games</v>
      </c>
      <c r="T1119" t="str">
        <f t="shared" si="193"/>
        <v>video games</v>
      </c>
      <c r="U1119" t="str">
        <f t="shared" si="199"/>
        <v>1000 to 4999</v>
      </c>
      <c r="V1119">
        <f t="shared" si="194"/>
        <v>0</v>
      </c>
      <c r="W1119">
        <f t="shared" si="195"/>
        <v>1</v>
      </c>
      <c r="X1119">
        <f t="shared" si="196"/>
        <v>0</v>
      </c>
      <c r="Y1119">
        <f t="shared" si="197"/>
        <v>1</v>
      </c>
    </row>
    <row r="1120" spans="1:25" ht="15" customHeight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0">
        <f t="shared" si="189"/>
        <v>41704.16642361111</v>
      </c>
      <c r="J1120" s="11">
        <f t="shared" si="190"/>
        <v>41704.16642361111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91"/>
        <v>2.4222222222222221E-2</v>
      </c>
      <c r="R1120">
        <f t="shared" si="192"/>
        <v>36.33</v>
      </c>
      <c r="S1120" t="str">
        <f t="shared" si="198"/>
        <v>games</v>
      </c>
      <c r="T1120" t="str">
        <f t="shared" si="193"/>
        <v>video games</v>
      </c>
      <c r="U1120" t="str">
        <f t="shared" si="199"/>
        <v>1000 to 4999</v>
      </c>
      <c r="V1120">
        <f t="shared" si="194"/>
        <v>0</v>
      </c>
      <c r="W1120">
        <f t="shared" si="195"/>
        <v>1</v>
      </c>
      <c r="X1120">
        <f t="shared" si="196"/>
        <v>0</v>
      </c>
      <c r="Y1120">
        <f t="shared" si="197"/>
        <v>1</v>
      </c>
    </row>
    <row r="1121" spans="1:25" ht="15" customHeight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0">
        <f t="shared" si="189"/>
        <v>41722.792407407411</v>
      </c>
      <c r="J1121" s="11">
        <f t="shared" si="190"/>
        <v>41722.792407407411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91"/>
        <v>2.3809523809523812E-3</v>
      </c>
      <c r="R1121">
        <f t="shared" si="192"/>
        <v>5</v>
      </c>
      <c r="S1121" t="str">
        <f t="shared" si="198"/>
        <v>games</v>
      </c>
      <c r="T1121" t="str">
        <f t="shared" si="193"/>
        <v>video games</v>
      </c>
      <c r="U1121" t="str">
        <f t="shared" si="199"/>
        <v>1000 to 4999</v>
      </c>
      <c r="V1121">
        <f t="shared" si="194"/>
        <v>0</v>
      </c>
      <c r="W1121">
        <f t="shared" si="195"/>
        <v>1</v>
      </c>
      <c r="X1121">
        <f t="shared" si="196"/>
        <v>0</v>
      </c>
      <c r="Y1121">
        <f t="shared" si="197"/>
        <v>1</v>
      </c>
    </row>
    <row r="1122" spans="1:25" ht="15" customHeight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0">
        <f t="shared" si="189"/>
        <v>40799.872685185182</v>
      </c>
      <c r="J1122" s="11">
        <f t="shared" si="190"/>
        <v>40799.872685185182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91"/>
        <v>0</v>
      </c>
      <c r="R1122" t="e">
        <f t="shared" si="192"/>
        <v>#DIV/0!</v>
      </c>
      <c r="S1122" t="str">
        <f t="shared" si="198"/>
        <v>games</v>
      </c>
      <c r="T1122" t="str">
        <f t="shared" si="193"/>
        <v>video games</v>
      </c>
      <c r="U1122" t="str">
        <f t="shared" si="199"/>
        <v>25000 to 29999</v>
      </c>
      <c r="V1122">
        <f t="shared" si="194"/>
        <v>0</v>
      </c>
      <c r="W1122">
        <f t="shared" si="195"/>
        <v>1</v>
      </c>
      <c r="X1122">
        <f t="shared" si="196"/>
        <v>0</v>
      </c>
      <c r="Y1122">
        <f t="shared" si="197"/>
        <v>1</v>
      </c>
    </row>
    <row r="1123" spans="1:25" ht="15" customHeight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0">
        <f t="shared" si="189"/>
        <v>42412.934212962966</v>
      </c>
      <c r="J1123" s="11">
        <f t="shared" si="190"/>
        <v>42412.934212962966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91"/>
        <v>1.16E-4</v>
      </c>
      <c r="R1123">
        <f t="shared" si="192"/>
        <v>5.8</v>
      </c>
      <c r="S1123" t="str">
        <f t="shared" si="198"/>
        <v>games</v>
      </c>
      <c r="T1123" t="str">
        <f t="shared" si="193"/>
        <v>video games</v>
      </c>
      <c r="U1123" t="str">
        <f t="shared" si="199"/>
        <v>Greater than 50000</v>
      </c>
      <c r="V1123">
        <f t="shared" si="194"/>
        <v>0</v>
      </c>
      <c r="W1123">
        <f t="shared" si="195"/>
        <v>1</v>
      </c>
      <c r="X1123">
        <f t="shared" si="196"/>
        <v>0</v>
      </c>
      <c r="Y1123">
        <f t="shared" si="197"/>
        <v>1</v>
      </c>
    </row>
    <row r="1124" spans="1:25" ht="15" customHeight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0">
        <f t="shared" si="189"/>
        <v>41410.703993055555</v>
      </c>
      <c r="J1124" s="11">
        <f t="shared" si="190"/>
        <v>41410.703993055555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91"/>
        <v>0</v>
      </c>
      <c r="R1124" t="e">
        <f t="shared" si="192"/>
        <v>#DIV/0!</v>
      </c>
      <c r="S1124" t="str">
        <f t="shared" si="198"/>
        <v>games</v>
      </c>
      <c r="T1124" t="str">
        <f t="shared" si="193"/>
        <v>video games</v>
      </c>
      <c r="U1124" t="str">
        <f t="shared" si="199"/>
        <v>1000 to 4999</v>
      </c>
      <c r="V1124">
        <f t="shared" si="194"/>
        <v>0</v>
      </c>
      <c r="W1124">
        <f t="shared" si="195"/>
        <v>1</v>
      </c>
      <c r="X1124">
        <f t="shared" si="196"/>
        <v>0</v>
      </c>
      <c r="Y1124">
        <f t="shared" si="197"/>
        <v>1</v>
      </c>
    </row>
    <row r="1125" spans="1:25" ht="15" customHeight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0">
        <f t="shared" si="189"/>
        <v>41718.5237037037</v>
      </c>
      <c r="J1125" s="11">
        <f t="shared" si="190"/>
        <v>41718.5237037037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91"/>
        <v>2.2000000000000001E-3</v>
      </c>
      <c r="R1125">
        <f t="shared" si="192"/>
        <v>3.67</v>
      </c>
      <c r="S1125" t="str">
        <f t="shared" si="198"/>
        <v>games</v>
      </c>
      <c r="T1125" t="str">
        <f t="shared" si="193"/>
        <v>video games</v>
      </c>
      <c r="U1125" t="str">
        <f t="shared" si="199"/>
        <v>5000 to 9999</v>
      </c>
      <c r="V1125">
        <f t="shared" si="194"/>
        <v>0</v>
      </c>
      <c r="W1125">
        <f t="shared" si="195"/>
        <v>1</v>
      </c>
      <c r="X1125">
        <f t="shared" si="196"/>
        <v>0</v>
      </c>
      <c r="Y1125">
        <f t="shared" si="197"/>
        <v>1</v>
      </c>
    </row>
    <row r="1126" spans="1:25" ht="15" customHeight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0">
        <f t="shared" si="189"/>
        <v>42094.667256944449</v>
      </c>
      <c r="J1126" s="11">
        <f t="shared" si="190"/>
        <v>42094.667256944449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91"/>
        <v>4.7222222222222223E-3</v>
      </c>
      <c r="R1126">
        <f t="shared" si="192"/>
        <v>60.71</v>
      </c>
      <c r="S1126" t="str">
        <f t="shared" si="198"/>
        <v>games</v>
      </c>
      <c r="T1126" t="str">
        <f t="shared" si="193"/>
        <v>mobile games</v>
      </c>
      <c r="U1126" t="str">
        <f t="shared" si="199"/>
        <v>Greater than 50000</v>
      </c>
      <c r="V1126">
        <f t="shared" si="194"/>
        <v>0</v>
      </c>
      <c r="W1126">
        <f t="shared" si="195"/>
        <v>1</v>
      </c>
      <c r="X1126">
        <f t="shared" si="196"/>
        <v>0</v>
      </c>
      <c r="Y1126">
        <f t="shared" si="197"/>
        <v>1</v>
      </c>
    </row>
    <row r="1127" spans="1:25" ht="15" customHeight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0">
        <f t="shared" si="189"/>
        <v>42212.624189814815</v>
      </c>
      <c r="J1127" s="11">
        <f t="shared" si="190"/>
        <v>42212.624189814815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91"/>
        <v>0</v>
      </c>
      <c r="R1127" t="e">
        <f t="shared" si="192"/>
        <v>#DIV/0!</v>
      </c>
      <c r="S1127" t="str">
        <f t="shared" si="198"/>
        <v>games</v>
      </c>
      <c r="T1127" t="str">
        <f t="shared" si="193"/>
        <v>mobile games</v>
      </c>
      <c r="U1127" t="str">
        <f t="shared" si="199"/>
        <v>1000 to 4999</v>
      </c>
      <c r="V1127">
        <f t="shared" si="194"/>
        <v>0</v>
      </c>
      <c r="W1127">
        <f t="shared" si="195"/>
        <v>1</v>
      </c>
      <c r="X1127">
        <f t="shared" si="196"/>
        <v>0</v>
      </c>
      <c r="Y1127">
        <f t="shared" si="197"/>
        <v>1</v>
      </c>
    </row>
    <row r="1128" spans="1:25" ht="15" customHeight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0">
        <f t="shared" si="189"/>
        <v>42535.327476851846</v>
      </c>
      <c r="J1128" s="11">
        <f t="shared" si="190"/>
        <v>42535.327476851846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91"/>
        <v>5.0000000000000001E-3</v>
      </c>
      <c r="R1128">
        <f t="shared" si="192"/>
        <v>5</v>
      </c>
      <c r="S1128" t="str">
        <f t="shared" si="198"/>
        <v>games</v>
      </c>
      <c r="T1128" t="str">
        <f t="shared" si="193"/>
        <v>mobile games</v>
      </c>
      <c r="U1128" t="str">
        <f t="shared" si="199"/>
        <v>1000 to 4999</v>
      </c>
      <c r="V1128">
        <f t="shared" si="194"/>
        <v>0</v>
      </c>
      <c r="W1128">
        <f t="shared" si="195"/>
        <v>1</v>
      </c>
      <c r="X1128">
        <f t="shared" si="196"/>
        <v>0</v>
      </c>
      <c r="Y1128">
        <f t="shared" si="197"/>
        <v>1</v>
      </c>
    </row>
    <row r="1129" spans="1:25" ht="15" customHeight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0">
        <f t="shared" si="189"/>
        <v>41926.854166666664</v>
      </c>
      <c r="J1129" s="11">
        <f t="shared" si="190"/>
        <v>41926.854166666664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91"/>
        <v>1.6714285714285713E-2</v>
      </c>
      <c r="R1129">
        <f t="shared" si="192"/>
        <v>25.43</v>
      </c>
      <c r="S1129" t="str">
        <f t="shared" si="198"/>
        <v>games</v>
      </c>
      <c r="T1129" t="str">
        <f t="shared" si="193"/>
        <v>mobile games</v>
      </c>
      <c r="U1129" t="str">
        <f t="shared" si="199"/>
        <v>35000 to 39999</v>
      </c>
      <c r="V1129">
        <f t="shared" si="194"/>
        <v>0</v>
      </c>
      <c r="W1129">
        <f t="shared" si="195"/>
        <v>1</v>
      </c>
      <c r="X1129">
        <f t="shared" si="196"/>
        <v>0</v>
      </c>
      <c r="Y1129">
        <f t="shared" si="197"/>
        <v>1</v>
      </c>
    </row>
    <row r="1130" spans="1:25" ht="15" customHeigh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0">
        <f t="shared" si="189"/>
        <v>41828.649502314816</v>
      </c>
      <c r="J1130" s="11">
        <f t="shared" si="190"/>
        <v>41828.649502314816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91"/>
        <v>1E-3</v>
      </c>
      <c r="R1130">
        <f t="shared" si="192"/>
        <v>1</v>
      </c>
      <c r="S1130" t="str">
        <f t="shared" si="198"/>
        <v>games</v>
      </c>
      <c r="T1130" t="str">
        <f t="shared" si="193"/>
        <v>mobile games</v>
      </c>
      <c r="U1130" t="str">
        <f t="shared" si="199"/>
        <v>1000 to 4999</v>
      </c>
      <c r="V1130">
        <f t="shared" si="194"/>
        <v>0</v>
      </c>
      <c r="W1130">
        <f t="shared" si="195"/>
        <v>1</v>
      </c>
      <c r="X1130">
        <f t="shared" si="196"/>
        <v>0</v>
      </c>
      <c r="Y1130">
        <f t="shared" si="197"/>
        <v>1</v>
      </c>
    </row>
    <row r="1131" spans="1:25" ht="15" customHeight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0">
        <f t="shared" si="189"/>
        <v>42496.264965277776</v>
      </c>
      <c r="J1131" s="11">
        <f t="shared" si="190"/>
        <v>42496.264965277776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91"/>
        <v>1.0499999999999999E-3</v>
      </c>
      <c r="R1131">
        <f t="shared" si="192"/>
        <v>10.5</v>
      </c>
      <c r="S1131" t="str">
        <f t="shared" si="198"/>
        <v>games</v>
      </c>
      <c r="T1131" t="str">
        <f t="shared" si="193"/>
        <v>mobile games</v>
      </c>
      <c r="U1131" t="str">
        <f t="shared" si="199"/>
        <v>20000 to 24999</v>
      </c>
      <c r="V1131">
        <f t="shared" si="194"/>
        <v>0</v>
      </c>
      <c r="W1131">
        <f t="shared" si="195"/>
        <v>1</v>
      </c>
      <c r="X1131">
        <f t="shared" si="196"/>
        <v>0</v>
      </c>
      <c r="Y1131">
        <f t="shared" si="197"/>
        <v>1</v>
      </c>
    </row>
    <row r="1132" spans="1:25" ht="15" customHeight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0">
        <f t="shared" si="189"/>
        <v>41908.996527777781</v>
      </c>
      <c r="J1132" s="11">
        <f t="shared" si="190"/>
        <v>41908.996527777781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91"/>
        <v>2.2000000000000001E-3</v>
      </c>
      <c r="R1132">
        <f t="shared" si="192"/>
        <v>3.67</v>
      </c>
      <c r="S1132" t="str">
        <f t="shared" si="198"/>
        <v>games</v>
      </c>
      <c r="T1132" t="str">
        <f t="shared" si="193"/>
        <v>mobile games</v>
      </c>
      <c r="U1132" t="str">
        <f t="shared" si="199"/>
        <v>5000 to 9999</v>
      </c>
      <c r="V1132">
        <f t="shared" si="194"/>
        <v>0</v>
      </c>
      <c r="W1132">
        <f t="shared" si="195"/>
        <v>1</v>
      </c>
      <c r="X1132">
        <f t="shared" si="196"/>
        <v>0</v>
      </c>
      <c r="Y1132">
        <f t="shared" si="197"/>
        <v>1</v>
      </c>
    </row>
    <row r="1133" spans="1:25" ht="15" customHeight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0">
        <f t="shared" si="189"/>
        <v>42332.908194444448</v>
      </c>
      <c r="J1133" s="11">
        <f t="shared" si="190"/>
        <v>42332.908194444448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91"/>
        <v>0</v>
      </c>
      <c r="R1133" t="e">
        <f t="shared" si="192"/>
        <v>#DIV/0!</v>
      </c>
      <c r="S1133" t="str">
        <f t="shared" si="198"/>
        <v>games</v>
      </c>
      <c r="T1133" t="str">
        <f t="shared" si="193"/>
        <v>mobile games</v>
      </c>
      <c r="U1133" t="str">
        <f t="shared" si="199"/>
        <v>40000 to 44999</v>
      </c>
      <c r="V1133">
        <f t="shared" si="194"/>
        <v>0</v>
      </c>
      <c r="W1133">
        <f t="shared" si="195"/>
        <v>1</v>
      </c>
      <c r="X1133">
        <f t="shared" si="196"/>
        <v>0</v>
      </c>
      <c r="Y1133">
        <f t="shared" si="197"/>
        <v>1</v>
      </c>
    </row>
    <row r="1134" spans="1:25" ht="15" customHeight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0">
        <f t="shared" si="189"/>
        <v>42706.115405092598</v>
      </c>
      <c r="J1134" s="11">
        <f t="shared" si="190"/>
        <v>42706.115405092598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91"/>
        <v>0.14380000000000001</v>
      </c>
      <c r="R1134">
        <f t="shared" si="192"/>
        <v>110.62</v>
      </c>
      <c r="S1134" t="str">
        <f t="shared" si="198"/>
        <v>games</v>
      </c>
      <c r="T1134" t="str">
        <f t="shared" si="193"/>
        <v>mobile games</v>
      </c>
      <c r="U1134" t="str">
        <f t="shared" si="199"/>
        <v>10000 to 14999</v>
      </c>
      <c r="V1134">
        <f t="shared" si="194"/>
        <v>0</v>
      </c>
      <c r="W1134">
        <f t="shared" si="195"/>
        <v>1</v>
      </c>
      <c r="X1134">
        <f t="shared" si="196"/>
        <v>0</v>
      </c>
      <c r="Y1134">
        <f t="shared" si="197"/>
        <v>1</v>
      </c>
    </row>
    <row r="1135" spans="1:25" ht="15" customHeight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0">
        <f t="shared" si="189"/>
        <v>41821.407187500001</v>
      </c>
      <c r="J1135" s="11">
        <f t="shared" si="190"/>
        <v>41821.407187500001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91"/>
        <v>6.6666666666666671E-3</v>
      </c>
      <c r="R1135">
        <f t="shared" si="192"/>
        <v>20</v>
      </c>
      <c r="S1135" t="str">
        <f t="shared" si="198"/>
        <v>games</v>
      </c>
      <c r="T1135" t="str">
        <f t="shared" si="193"/>
        <v>mobile games</v>
      </c>
      <c r="U1135" t="str">
        <f t="shared" si="199"/>
        <v>1000 to 4999</v>
      </c>
      <c r="V1135">
        <f t="shared" si="194"/>
        <v>0</v>
      </c>
      <c r="W1135">
        <f t="shared" si="195"/>
        <v>1</v>
      </c>
      <c r="X1135">
        <f t="shared" si="196"/>
        <v>0</v>
      </c>
      <c r="Y1135">
        <f t="shared" si="197"/>
        <v>1</v>
      </c>
    </row>
    <row r="1136" spans="1:25" ht="15" customHeight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0">
        <f t="shared" si="189"/>
        <v>41958.285046296296</v>
      </c>
      <c r="J1136" s="11">
        <f t="shared" si="190"/>
        <v>41958.285046296296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91"/>
        <v>4.0000000000000003E-5</v>
      </c>
      <c r="R1136">
        <f t="shared" si="192"/>
        <v>1</v>
      </c>
      <c r="S1136" t="str">
        <f t="shared" si="198"/>
        <v>games</v>
      </c>
      <c r="T1136" t="str">
        <f t="shared" si="193"/>
        <v>mobile games</v>
      </c>
      <c r="U1136" t="str">
        <f t="shared" si="199"/>
        <v>25000 to 29999</v>
      </c>
      <c r="V1136">
        <f t="shared" si="194"/>
        <v>0</v>
      </c>
      <c r="W1136">
        <f t="shared" si="195"/>
        <v>1</v>
      </c>
      <c r="X1136">
        <f t="shared" si="196"/>
        <v>0</v>
      </c>
      <c r="Y1136">
        <f t="shared" si="197"/>
        <v>1</v>
      </c>
    </row>
    <row r="1137" spans="1:25" ht="15" customHeight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0">
        <f t="shared" si="189"/>
        <v>42558.989513888882</v>
      </c>
      <c r="J1137" s="11">
        <f t="shared" si="190"/>
        <v>42558.989513888882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91"/>
        <v>0.05</v>
      </c>
      <c r="R1137">
        <f t="shared" si="192"/>
        <v>50</v>
      </c>
      <c r="S1137" t="str">
        <f t="shared" si="198"/>
        <v>games</v>
      </c>
      <c r="T1137" t="str">
        <f t="shared" si="193"/>
        <v>mobile games</v>
      </c>
      <c r="U1137" t="str">
        <f t="shared" si="199"/>
        <v>1000 to 4999</v>
      </c>
      <c r="V1137">
        <f t="shared" si="194"/>
        <v>0</v>
      </c>
      <c r="W1137">
        <f t="shared" si="195"/>
        <v>1</v>
      </c>
      <c r="X1137">
        <f t="shared" si="196"/>
        <v>0</v>
      </c>
      <c r="Y1137">
        <f t="shared" si="197"/>
        <v>1</v>
      </c>
    </row>
    <row r="1138" spans="1:25" ht="15" customHeight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0">
        <f t="shared" si="189"/>
        <v>42327.671631944439</v>
      </c>
      <c r="J1138" s="11">
        <f t="shared" si="190"/>
        <v>42327.671631944439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91"/>
        <v>6.4439140811455853E-2</v>
      </c>
      <c r="R1138">
        <f t="shared" si="192"/>
        <v>45</v>
      </c>
      <c r="S1138" t="str">
        <f t="shared" si="198"/>
        <v>games</v>
      </c>
      <c r="T1138" t="str">
        <f t="shared" si="193"/>
        <v>mobile games</v>
      </c>
      <c r="U1138" t="str">
        <f t="shared" si="199"/>
        <v>1000 to 4999</v>
      </c>
      <c r="V1138">
        <f t="shared" si="194"/>
        <v>0</v>
      </c>
      <c r="W1138">
        <f t="shared" si="195"/>
        <v>1</v>
      </c>
      <c r="X1138">
        <f t="shared" si="196"/>
        <v>0</v>
      </c>
      <c r="Y1138">
        <f t="shared" si="197"/>
        <v>1</v>
      </c>
    </row>
    <row r="1139" spans="1:25" ht="15" customHeight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0">
        <f t="shared" si="189"/>
        <v>42453.819687499999</v>
      </c>
      <c r="J1139" s="11">
        <f t="shared" si="190"/>
        <v>42453.819687499999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91"/>
        <v>0.39500000000000002</v>
      </c>
      <c r="R1139">
        <f t="shared" si="192"/>
        <v>253.21</v>
      </c>
      <c r="S1139" t="str">
        <f t="shared" si="198"/>
        <v>games</v>
      </c>
      <c r="T1139" t="str">
        <f t="shared" si="193"/>
        <v>mobile games</v>
      </c>
      <c r="U1139" t="str">
        <f t="shared" si="199"/>
        <v>25000 to 29999</v>
      </c>
      <c r="V1139">
        <f t="shared" si="194"/>
        <v>0</v>
      </c>
      <c r="W1139">
        <f t="shared" si="195"/>
        <v>1</v>
      </c>
      <c r="X1139">
        <f t="shared" si="196"/>
        <v>0</v>
      </c>
      <c r="Y1139">
        <f t="shared" si="197"/>
        <v>1</v>
      </c>
    </row>
    <row r="1140" spans="1:25" ht="15" customHeight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0">
        <f t="shared" si="189"/>
        <v>42736.9066087963</v>
      </c>
      <c r="J1140" s="11">
        <f t="shared" si="190"/>
        <v>42736.9066087963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91"/>
        <v>3.5714285714285713E-3</v>
      </c>
      <c r="R1140">
        <f t="shared" si="192"/>
        <v>31.25</v>
      </c>
      <c r="S1140" t="str">
        <f t="shared" si="198"/>
        <v>games</v>
      </c>
      <c r="T1140" t="str">
        <f t="shared" si="193"/>
        <v>mobile games</v>
      </c>
      <c r="U1140" t="str">
        <f t="shared" si="199"/>
        <v>35000 to 39999</v>
      </c>
      <c r="V1140">
        <f t="shared" si="194"/>
        <v>0</v>
      </c>
      <c r="W1140">
        <f t="shared" si="195"/>
        <v>1</v>
      </c>
      <c r="X1140">
        <f t="shared" si="196"/>
        <v>0</v>
      </c>
      <c r="Y1140">
        <f t="shared" si="197"/>
        <v>1</v>
      </c>
    </row>
    <row r="1141" spans="1:25" ht="15" customHeight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0">
        <f t="shared" si="189"/>
        <v>41975.347523148142</v>
      </c>
      <c r="J1141" s="11">
        <f t="shared" si="190"/>
        <v>41975.347523148142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91"/>
        <v>6.2500000000000001E-4</v>
      </c>
      <c r="R1141">
        <f t="shared" si="192"/>
        <v>5</v>
      </c>
      <c r="S1141" t="str">
        <f t="shared" si="198"/>
        <v>games</v>
      </c>
      <c r="T1141" t="str">
        <f t="shared" si="193"/>
        <v>mobile games</v>
      </c>
      <c r="U1141" t="str">
        <f t="shared" si="199"/>
        <v>5000 to 9999</v>
      </c>
      <c r="V1141">
        <f t="shared" si="194"/>
        <v>0</v>
      </c>
      <c r="W1141">
        <f t="shared" si="195"/>
        <v>1</v>
      </c>
      <c r="X1141">
        <f t="shared" si="196"/>
        <v>0</v>
      </c>
      <c r="Y1141">
        <f t="shared" si="197"/>
        <v>1</v>
      </c>
    </row>
    <row r="1142" spans="1:25" ht="15" customHeight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0">
        <f t="shared" si="189"/>
        <v>42192.462048611109</v>
      </c>
      <c r="J1142" s="11">
        <f t="shared" si="190"/>
        <v>42192.462048611109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91"/>
        <v>0</v>
      </c>
      <c r="R1142" t="e">
        <f t="shared" si="192"/>
        <v>#DIV/0!</v>
      </c>
      <c r="S1142" t="str">
        <f t="shared" si="198"/>
        <v>games</v>
      </c>
      <c r="T1142" t="str">
        <f t="shared" si="193"/>
        <v>mobile games</v>
      </c>
      <c r="U1142" t="str">
        <f t="shared" si="199"/>
        <v>5000 to 9999</v>
      </c>
      <c r="V1142">
        <f t="shared" si="194"/>
        <v>0</v>
      </c>
      <c r="W1142">
        <f t="shared" si="195"/>
        <v>1</v>
      </c>
      <c r="X1142">
        <f t="shared" si="196"/>
        <v>0</v>
      </c>
      <c r="Y1142">
        <f t="shared" si="197"/>
        <v>1</v>
      </c>
    </row>
    <row r="1143" spans="1:25" ht="15" customHeigh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0">
        <f t="shared" si="189"/>
        <v>42164.699652777781</v>
      </c>
      <c r="J1143" s="11">
        <f t="shared" si="190"/>
        <v>42164.699652777781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91"/>
        <v>0</v>
      </c>
      <c r="R1143" t="e">
        <f t="shared" si="192"/>
        <v>#DIV/0!</v>
      </c>
      <c r="S1143" t="str">
        <f t="shared" si="198"/>
        <v>games</v>
      </c>
      <c r="T1143" t="str">
        <f t="shared" si="193"/>
        <v>mobile games</v>
      </c>
      <c r="U1143" t="str">
        <f t="shared" si="199"/>
        <v>Less than 1000</v>
      </c>
      <c r="V1143">
        <f t="shared" si="194"/>
        <v>0</v>
      </c>
      <c r="W1143">
        <f t="shared" si="195"/>
        <v>1</v>
      </c>
      <c r="X1143">
        <f t="shared" si="196"/>
        <v>0</v>
      </c>
      <c r="Y1143">
        <f t="shared" si="197"/>
        <v>1</v>
      </c>
    </row>
    <row r="1144" spans="1:25" ht="15" customHeight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0">
        <f t="shared" si="189"/>
        <v>42022.006099537044</v>
      </c>
      <c r="J1144" s="11">
        <f t="shared" si="190"/>
        <v>42022.006099537044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91"/>
        <v>0</v>
      </c>
      <c r="R1144" t="e">
        <f t="shared" si="192"/>
        <v>#DIV/0!</v>
      </c>
      <c r="S1144" t="str">
        <f t="shared" si="198"/>
        <v>games</v>
      </c>
      <c r="T1144" t="str">
        <f t="shared" si="193"/>
        <v>mobile games</v>
      </c>
      <c r="U1144" t="str">
        <f t="shared" si="199"/>
        <v>1000 to 4999</v>
      </c>
      <c r="V1144">
        <f t="shared" si="194"/>
        <v>0</v>
      </c>
      <c r="W1144">
        <f t="shared" si="195"/>
        <v>1</v>
      </c>
      <c r="X1144">
        <f t="shared" si="196"/>
        <v>0</v>
      </c>
      <c r="Y1144">
        <f t="shared" si="197"/>
        <v>1</v>
      </c>
    </row>
    <row r="1145" spans="1:25" ht="15" customHeight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0">
        <f t="shared" si="189"/>
        <v>42325.19358796296</v>
      </c>
      <c r="J1145" s="11">
        <f t="shared" si="190"/>
        <v>42325.19358796296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91"/>
        <v>4.1333333333333335E-3</v>
      </c>
      <c r="R1145">
        <f t="shared" si="192"/>
        <v>23.25</v>
      </c>
      <c r="S1145" t="str">
        <f t="shared" si="198"/>
        <v>games</v>
      </c>
      <c r="T1145" t="str">
        <f t="shared" si="193"/>
        <v>mobile games</v>
      </c>
      <c r="U1145" t="str">
        <f t="shared" si="199"/>
        <v>45000 to 49999</v>
      </c>
      <c r="V1145">
        <f t="shared" si="194"/>
        <v>0</v>
      </c>
      <c r="W1145">
        <f t="shared" si="195"/>
        <v>1</v>
      </c>
      <c r="X1145">
        <f t="shared" si="196"/>
        <v>0</v>
      </c>
      <c r="Y1145">
        <f t="shared" si="197"/>
        <v>1</v>
      </c>
    </row>
    <row r="1146" spans="1:25" ht="15" customHeight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0">
        <f t="shared" si="189"/>
        <v>42093.181944444441</v>
      </c>
      <c r="J1146" s="11">
        <f t="shared" si="190"/>
        <v>42093.181944444441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91"/>
        <v>0</v>
      </c>
      <c r="R1146" t="e">
        <f t="shared" si="192"/>
        <v>#DIV/0!</v>
      </c>
      <c r="S1146" t="str">
        <f t="shared" si="198"/>
        <v>food</v>
      </c>
      <c r="T1146" t="str">
        <f t="shared" si="193"/>
        <v>food trucks</v>
      </c>
      <c r="U1146" t="str">
        <f t="shared" si="199"/>
        <v>5000 to 9999</v>
      </c>
      <c r="V1146">
        <f t="shared" si="194"/>
        <v>0</v>
      </c>
      <c r="W1146">
        <f t="shared" si="195"/>
        <v>1</v>
      </c>
      <c r="X1146">
        <f t="shared" si="196"/>
        <v>0</v>
      </c>
      <c r="Y1146">
        <f t="shared" si="197"/>
        <v>1</v>
      </c>
    </row>
    <row r="1147" spans="1:25" ht="15" customHeight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0">
        <f t="shared" si="189"/>
        <v>41854.747592592597</v>
      </c>
      <c r="J1147" s="11">
        <f t="shared" si="190"/>
        <v>41854.747592592597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91"/>
        <v>1.25E-3</v>
      </c>
      <c r="R1147">
        <f t="shared" si="192"/>
        <v>100</v>
      </c>
      <c r="S1147" t="str">
        <f t="shared" si="198"/>
        <v>food</v>
      </c>
      <c r="T1147" t="str">
        <f t="shared" si="193"/>
        <v>food trucks</v>
      </c>
      <c r="U1147" t="str">
        <f t="shared" si="199"/>
        <v>Greater than 50000</v>
      </c>
      <c r="V1147">
        <f t="shared" si="194"/>
        <v>0</v>
      </c>
      <c r="W1147">
        <f t="shared" si="195"/>
        <v>1</v>
      </c>
      <c r="X1147">
        <f t="shared" si="196"/>
        <v>0</v>
      </c>
      <c r="Y1147">
        <f t="shared" si="197"/>
        <v>1</v>
      </c>
    </row>
    <row r="1148" spans="1:25" ht="15" customHeight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0">
        <f t="shared" si="189"/>
        <v>41723.9533912037</v>
      </c>
      <c r="J1148" s="11">
        <f t="shared" si="190"/>
        <v>41723.9533912037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91"/>
        <v>8.8333333333333333E-2</v>
      </c>
      <c r="R1148">
        <f t="shared" si="192"/>
        <v>44.17</v>
      </c>
      <c r="S1148" t="str">
        <f t="shared" si="198"/>
        <v>food</v>
      </c>
      <c r="T1148" t="str">
        <f t="shared" si="193"/>
        <v>food trucks</v>
      </c>
      <c r="U1148" t="str">
        <f t="shared" si="199"/>
        <v>5000 to 9999</v>
      </c>
      <c r="V1148">
        <f t="shared" si="194"/>
        <v>0</v>
      </c>
      <c r="W1148">
        <f t="shared" si="195"/>
        <v>1</v>
      </c>
      <c r="X1148">
        <f t="shared" si="196"/>
        <v>0</v>
      </c>
      <c r="Y1148">
        <f t="shared" si="197"/>
        <v>1</v>
      </c>
    </row>
    <row r="1149" spans="1:25" ht="15" customHeight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0">
        <f t="shared" si="189"/>
        <v>41871.972025462965</v>
      </c>
      <c r="J1149" s="11">
        <f t="shared" si="190"/>
        <v>41871.972025462965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91"/>
        <v>0</v>
      </c>
      <c r="R1149" t="e">
        <f t="shared" si="192"/>
        <v>#DIV/0!</v>
      </c>
      <c r="S1149" t="str">
        <f t="shared" si="198"/>
        <v>food</v>
      </c>
      <c r="T1149" t="str">
        <f t="shared" si="193"/>
        <v>food trucks</v>
      </c>
      <c r="U1149" t="str">
        <f t="shared" si="199"/>
        <v>25000 to 29999</v>
      </c>
      <c r="V1149">
        <f t="shared" si="194"/>
        <v>0</v>
      </c>
      <c r="W1149">
        <f t="shared" si="195"/>
        <v>1</v>
      </c>
      <c r="X1149">
        <f t="shared" si="196"/>
        <v>0</v>
      </c>
      <c r="Y1149">
        <f t="shared" si="197"/>
        <v>1</v>
      </c>
    </row>
    <row r="1150" spans="1:25" ht="15" customHeight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0">
        <f t="shared" si="189"/>
        <v>42675.171076388884</v>
      </c>
      <c r="J1150" s="11">
        <f t="shared" si="190"/>
        <v>42675.171076388884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91"/>
        <v>4.8666666666666667E-3</v>
      </c>
      <c r="R1150">
        <f t="shared" si="192"/>
        <v>24.33</v>
      </c>
      <c r="S1150" t="str">
        <f t="shared" si="198"/>
        <v>food</v>
      </c>
      <c r="T1150" t="str">
        <f t="shared" si="193"/>
        <v>food trucks</v>
      </c>
      <c r="U1150" t="str">
        <f t="shared" si="199"/>
        <v>15000 to 19999</v>
      </c>
      <c r="V1150">
        <f t="shared" si="194"/>
        <v>0</v>
      </c>
      <c r="W1150">
        <f t="shared" si="195"/>
        <v>1</v>
      </c>
      <c r="X1150">
        <f t="shared" si="196"/>
        <v>0</v>
      </c>
      <c r="Y1150">
        <f t="shared" si="197"/>
        <v>1</v>
      </c>
    </row>
    <row r="1151" spans="1:25" ht="15" customHeight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0">
        <f t="shared" si="189"/>
        <v>42507.71025462963</v>
      </c>
      <c r="J1151" s="11">
        <f t="shared" si="190"/>
        <v>42507.71025462963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91"/>
        <v>1.5E-3</v>
      </c>
      <c r="R1151">
        <f t="shared" si="192"/>
        <v>37.5</v>
      </c>
      <c r="S1151" t="str">
        <f t="shared" si="198"/>
        <v>food</v>
      </c>
      <c r="T1151" t="str">
        <f t="shared" si="193"/>
        <v>food trucks</v>
      </c>
      <c r="U1151" t="str">
        <f t="shared" si="199"/>
        <v>Greater than 50000</v>
      </c>
      <c r="V1151">
        <f t="shared" si="194"/>
        <v>0</v>
      </c>
      <c r="W1151">
        <f t="shared" si="195"/>
        <v>1</v>
      </c>
      <c r="X1151">
        <f t="shared" si="196"/>
        <v>0</v>
      </c>
      <c r="Y1151">
        <f t="shared" si="197"/>
        <v>1</v>
      </c>
    </row>
    <row r="1152" spans="1:25" ht="15" customHeight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0">
        <f t="shared" si="189"/>
        <v>42317.954571759255</v>
      </c>
      <c r="J1152" s="11">
        <f t="shared" si="190"/>
        <v>42317.954571759255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91"/>
        <v>0.1008</v>
      </c>
      <c r="R1152">
        <f t="shared" si="192"/>
        <v>42</v>
      </c>
      <c r="S1152" t="str">
        <f t="shared" si="198"/>
        <v>food</v>
      </c>
      <c r="T1152" t="str">
        <f t="shared" si="193"/>
        <v>food trucks</v>
      </c>
      <c r="U1152" t="str">
        <f t="shared" si="199"/>
        <v>1000 to 4999</v>
      </c>
      <c r="V1152">
        <f t="shared" si="194"/>
        <v>0</v>
      </c>
      <c r="W1152">
        <f t="shared" si="195"/>
        <v>1</v>
      </c>
      <c r="X1152">
        <f t="shared" si="196"/>
        <v>0</v>
      </c>
      <c r="Y1152">
        <f t="shared" si="197"/>
        <v>1</v>
      </c>
    </row>
    <row r="1153" spans="1:25" ht="15" customHeight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0">
        <f t="shared" si="189"/>
        <v>42224.102581018517</v>
      </c>
      <c r="J1153" s="11">
        <f t="shared" si="190"/>
        <v>42224.102581018517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91"/>
        <v>0</v>
      </c>
      <c r="R1153" t="e">
        <f t="shared" si="192"/>
        <v>#DIV/0!</v>
      </c>
      <c r="S1153" t="str">
        <f t="shared" si="198"/>
        <v>food</v>
      </c>
      <c r="T1153" t="str">
        <f t="shared" si="193"/>
        <v>food trucks</v>
      </c>
      <c r="U1153" t="str">
        <f t="shared" si="199"/>
        <v>25000 to 29999</v>
      </c>
      <c r="V1153">
        <f t="shared" si="194"/>
        <v>0</v>
      </c>
      <c r="W1153">
        <f t="shared" si="195"/>
        <v>1</v>
      </c>
      <c r="X1153">
        <f t="shared" si="196"/>
        <v>0</v>
      </c>
      <c r="Y1153">
        <f t="shared" si="197"/>
        <v>1</v>
      </c>
    </row>
    <row r="1154" spans="1:25" ht="15" customHeigh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0">
        <f t="shared" si="189"/>
        <v>42109.709629629629</v>
      </c>
      <c r="J1154" s="11">
        <f t="shared" si="190"/>
        <v>42109.709629629629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91"/>
        <v>5.6937500000000002E-2</v>
      </c>
      <c r="R1154">
        <f t="shared" si="192"/>
        <v>60.73</v>
      </c>
      <c r="S1154" t="str">
        <f t="shared" si="198"/>
        <v>food</v>
      </c>
      <c r="T1154" t="str">
        <f t="shared" si="193"/>
        <v>food trucks</v>
      </c>
      <c r="U1154" t="str">
        <f t="shared" si="199"/>
        <v>15000 to 19999</v>
      </c>
      <c r="V1154">
        <f t="shared" si="194"/>
        <v>0</v>
      </c>
      <c r="W1154">
        <f t="shared" si="195"/>
        <v>1</v>
      </c>
      <c r="X1154">
        <f t="shared" si="196"/>
        <v>0</v>
      </c>
      <c r="Y1154">
        <f t="shared" si="197"/>
        <v>1</v>
      </c>
    </row>
    <row r="1155" spans="1:25" ht="15" customHeight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0">
        <f t="shared" ref="I1155:I1218" si="200">(((L1155/60)/60)/24)+DATE(1970,1,1)</f>
        <v>42143.714178240742</v>
      </c>
      <c r="J1155" s="11">
        <f t="shared" ref="J1155:J1218" si="201">(((L1155/60)/60)/24)+DATE(1970,1,1)</f>
        <v>42143.714178240742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202">E1155/D1155</f>
        <v>6.2500000000000003E-3</v>
      </c>
      <c r="R1155">
        <f t="shared" ref="R1155:R1218" si="203">ROUND(E1155/N1155,2)</f>
        <v>50</v>
      </c>
      <c r="S1155" t="str">
        <f t="shared" si="198"/>
        <v>food</v>
      </c>
      <c r="T1155" t="str">
        <f t="shared" ref="T1155:T1218" si="204">MID(P1155,FIND("/",P1155,1)+1,LEN(P1155))</f>
        <v>food trucks</v>
      </c>
      <c r="U1155" t="str">
        <f t="shared" si="199"/>
        <v>5000 to 9999</v>
      </c>
      <c r="V1155">
        <f t="shared" ref="V1155:V1218" si="205">COUNTIF(F1155,"successful")</f>
        <v>0</v>
      </c>
      <c r="W1155">
        <f t="shared" ref="W1155:W1218" si="206">COUNTIF(F1155,"Failed")</f>
        <v>1</v>
      </c>
      <c r="X1155">
        <f t="shared" ref="X1155:X1218" si="207">COUNTIF(F1155,"Canceled")</f>
        <v>0</v>
      </c>
      <c r="Y1155">
        <f t="shared" ref="Y1155:Y1218" si="208">COUNTIF(F1155,"Successful")+ COUNTIF(F1155,"Failed") + COUNTIF(F1155,"Canceled")</f>
        <v>1</v>
      </c>
    </row>
    <row r="1156" spans="1:25" ht="15" customHeight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0">
        <f t="shared" si="200"/>
        <v>42223.108865740738</v>
      </c>
      <c r="J1156" s="11">
        <f t="shared" si="201"/>
        <v>42223.108865740738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202"/>
        <v>6.5000000000000002E-2</v>
      </c>
      <c r="R1156">
        <f t="shared" si="203"/>
        <v>108.33</v>
      </c>
      <c r="S1156" t="str">
        <f t="shared" ref="S1156:S1219" si="209">LEFT(P1156,FIND("/",P1156,1)-1)</f>
        <v>food</v>
      </c>
      <c r="T1156" t="str">
        <f t="shared" si="204"/>
        <v>food trucks</v>
      </c>
      <c r="U1156" t="str">
        <f t="shared" ref="U1156:U1219" si="210">IF(D1156&lt;1000,"Less than 1000",
IF(D1156&lt;5000,"1000 to 4999",
IF(D1156 &lt; 10000,"5000 to 9999",
IF(D1156&lt;15000,"10000 to 14999",
IF(D1156&lt;20000,"15000 to 19999",
IF(D1156&lt;25000,"20000 to 24999",
IF(D1156&lt;30000,"25000 to 29999",
IF(D1156&lt;35000,"30000 to 34999",
IF(D1156&lt;40000,"35000 to 39999",
IF(D1156&lt;45000,"40000 to 44999",IF(D1156&lt;50000,"45000 to 49999","Greater than 50000")))))))))))</f>
        <v>5000 to 9999</v>
      </c>
      <c r="V1156">
        <f t="shared" si="205"/>
        <v>0</v>
      </c>
      <c r="W1156">
        <f t="shared" si="206"/>
        <v>1</v>
      </c>
      <c r="X1156">
        <f t="shared" si="207"/>
        <v>0</v>
      </c>
      <c r="Y1156">
        <f t="shared" si="208"/>
        <v>1</v>
      </c>
    </row>
    <row r="1157" spans="1:25" ht="15" customHeight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0">
        <f t="shared" si="200"/>
        <v>41835.763981481483</v>
      </c>
      <c r="J1157" s="11">
        <f t="shared" si="201"/>
        <v>41835.763981481483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202"/>
        <v>7.5199999999999998E-3</v>
      </c>
      <c r="R1157">
        <f t="shared" si="203"/>
        <v>23.5</v>
      </c>
      <c r="S1157" t="str">
        <f t="shared" si="209"/>
        <v>food</v>
      </c>
      <c r="T1157" t="str">
        <f t="shared" si="204"/>
        <v>food trucks</v>
      </c>
      <c r="U1157" t="str">
        <f t="shared" si="210"/>
        <v>25000 to 29999</v>
      </c>
      <c r="V1157">
        <f t="shared" si="205"/>
        <v>0</v>
      </c>
      <c r="W1157">
        <f t="shared" si="206"/>
        <v>1</v>
      </c>
      <c r="X1157">
        <f t="shared" si="207"/>
        <v>0</v>
      </c>
      <c r="Y1157">
        <f t="shared" si="208"/>
        <v>1</v>
      </c>
    </row>
    <row r="1158" spans="1:25" ht="15" customHeight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0">
        <f t="shared" si="200"/>
        <v>42029.07131944444</v>
      </c>
      <c r="J1158" s="11">
        <f t="shared" si="201"/>
        <v>42029.07131944444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202"/>
        <v>0</v>
      </c>
      <c r="R1158" t="e">
        <f t="shared" si="203"/>
        <v>#DIV/0!</v>
      </c>
      <c r="S1158" t="str">
        <f t="shared" si="209"/>
        <v>food</v>
      </c>
      <c r="T1158" t="str">
        <f t="shared" si="204"/>
        <v>food trucks</v>
      </c>
      <c r="U1158" t="str">
        <f t="shared" si="210"/>
        <v>5000 to 9999</v>
      </c>
      <c r="V1158">
        <f t="shared" si="205"/>
        <v>0</v>
      </c>
      <c r="W1158">
        <f t="shared" si="206"/>
        <v>1</v>
      </c>
      <c r="X1158">
        <f t="shared" si="207"/>
        <v>0</v>
      </c>
      <c r="Y1158">
        <f t="shared" si="208"/>
        <v>1</v>
      </c>
    </row>
    <row r="1159" spans="1:25" ht="15" customHeight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0">
        <f t="shared" si="200"/>
        <v>41918.628240740742</v>
      </c>
      <c r="J1159" s="11">
        <f t="shared" si="201"/>
        <v>41918.628240740742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202"/>
        <v>1.5100000000000001E-2</v>
      </c>
      <c r="R1159">
        <f t="shared" si="203"/>
        <v>50.33</v>
      </c>
      <c r="S1159" t="str">
        <f t="shared" si="209"/>
        <v>food</v>
      </c>
      <c r="T1159" t="str">
        <f t="shared" si="204"/>
        <v>food trucks</v>
      </c>
      <c r="U1159" t="str">
        <f t="shared" si="210"/>
        <v>10000 to 14999</v>
      </c>
      <c r="V1159">
        <f t="shared" si="205"/>
        <v>0</v>
      </c>
      <c r="W1159">
        <f t="shared" si="206"/>
        <v>1</v>
      </c>
      <c r="X1159">
        <f t="shared" si="207"/>
        <v>0</v>
      </c>
      <c r="Y1159">
        <f t="shared" si="208"/>
        <v>1</v>
      </c>
    </row>
    <row r="1160" spans="1:25" ht="15" customHeight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0">
        <f t="shared" si="200"/>
        <v>41952.09175925926</v>
      </c>
      <c r="J1160" s="11">
        <f t="shared" si="201"/>
        <v>41952.09175925926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202"/>
        <v>4.6666666666666671E-3</v>
      </c>
      <c r="R1160">
        <f t="shared" si="203"/>
        <v>11.67</v>
      </c>
      <c r="S1160" t="str">
        <f t="shared" si="209"/>
        <v>food</v>
      </c>
      <c r="T1160" t="str">
        <f t="shared" si="204"/>
        <v>food trucks</v>
      </c>
      <c r="U1160" t="str">
        <f t="shared" si="210"/>
        <v>5000 to 9999</v>
      </c>
      <c r="V1160">
        <f t="shared" si="205"/>
        <v>0</v>
      </c>
      <c r="W1160">
        <f t="shared" si="206"/>
        <v>1</v>
      </c>
      <c r="X1160">
        <f t="shared" si="207"/>
        <v>0</v>
      </c>
      <c r="Y1160">
        <f t="shared" si="208"/>
        <v>1</v>
      </c>
    </row>
    <row r="1161" spans="1:25" ht="15" customHeight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0">
        <f t="shared" si="200"/>
        <v>42154.726446759261</v>
      </c>
      <c r="J1161" s="11">
        <f t="shared" si="201"/>
        <v>42154.726446759261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202"/>
        <v>0</v>
      </c>
      <c r="R1161" t="e">
        <f t="shared" si="203"/>
        <v>#DIV/0!</v>
      </c>
      <c r="S1161" t="str">
        <f t="shared" si="209"/>
        <v>food</v>
      </c>
      <c r="T1161" t="str">
        <f t="shared" si="204"/>
        <v>food trucks</v>
      </c>
      <c r="U1161" t="str">
        <f t="shared" si="210"/>
        <v>5000 to 9999</v>
      </c>
      <c r="V1161">
        <f t="shared" si="205"/>
        <v>0</v>
      </c>
      <c r="W1161">
        <f t="shared" si="206"/>
        <v>1</v>
      </c>
      <c r="X1161">
        <f t="shared" si="207"/>
        <v>0</v>
      </c>
      <c r="Y1161">
        <f t="shared" si="208"/>
        <v>1</v>
      </c>
    </row>
    <row r="1162" spans="1:25" ht="15" customHeight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0">
        <f t="shared" si="200"/>
        <v>42061.154930555553</v>
      </c>
      <c r="J1162" s="11">
        <f t="shared" si="201"/>
        <v>42061.154930555553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202"/>
        <v>3.85E-2</v>
      </c>
      <c r="R1162">
        <f t="shared" si="203"/>
        <v>60.79</v>
      </c>
      <c r="S1162" t="str">
        <f t="shared" si="209"/>
        <v>food</v>
      </c>
      <c r="T1162" t="str">
        <f t="shared" si="204"/>
        <v>food trucks</v>
      </c>
      <c r="U1162" t="str">
        <f t="shared" si="210"/>
        <v>30000 to 34999</v>
      </c>
      <c r="V1162">
        <f t="shared" si="205"/>
        <v>0</v>
      </c>
      <c r="W1162">
        <f t="shared" si="206"/>
        <v>1</v>
      </c>
      <c r="X1162">
        <f t="shared" si="207"/>
        <v>0</v>
      </c>
      <c r="Y1162">
        <f t="shared" si="208"/>
        <v>1</v>
      </c>
    </row>
    <row r="1163" spans="1:25" ht="15" customHeight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0">
        <f t="shared" si="200"/>
        <v>42122.629502314812</v>
      </c>
      <c r="J1163" s="11">
        <f t="shared" si="201"/>
        <v>42122.629502314812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202"/>
        <v>0</v>
      </c>
      <c r="R1163" t="e">
        <f t="shared" si="203"/>
        <v>#DIV/0!</v>
      </c>
      <c r="S1163" t="str">
        <f t="shared" si="209"/>
        <v>food</v>
      </c>
      <c r="T1163" t="str">
        <f t="shared" si="204"/>
        <v>food trucks</v>
      </c>
      <c r="U1163" t="str">
        <f t="shared" si="210"/>
        <v>15000 to 19999</v>
      </c>
      <c r="V1163">
        <f t="shared" si="205"/>
        <v>0</v>
      </c>
      <c r="W1163">
        <f t="shared" si="206"/>
        <v>1</v>
      </c>
      <c r="X1163">
        <f t="shared" si="207"/>
        <v>0</v>
      </c>
      <c r="Y1163">
        <f t="shared" si="208"/>
        <v>1</v>
      </c>
    </row>
    <row r="1164" spans="1:25" ht="15" customHeight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0">
        <f t="shared" si="200"/>
        <v>41876.683611111112</v>
      </c>
      <c r="J1164" s="11">
        <f t="shared" si="201"/>
        <v>41876.683611111112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202"/>
        <v>5.8333333333333338E-4</v>
      </c>
      <c r="R1164">
        <f t="shared" si="203"/>
        <v>17.5</v>
      </c>
      <c r="S1164" t="str">
        <f t="shared" si="209"/>
        <v>food</v>
      </c>
      <c r="T1164" t="str">
        <f t="shared" si="204"/>
        <v>food trucks</v>
      </c>
      <c r="U1164" t="str">
        <f t="shared" si="210"/>
        <v>Greater than 50000</v>
      </c>
      <c r="V1164">
        <f t="shared" si="205"/>
        <v>0</v>
      </c>
      <c r="W1164">
        <f t="shared" si="206"/>
        <v>1</v>
      </c>
      <c r="X1164">
        <f t="shared" si="207"/>
        <v>0</v>
      </c>
      <c r="Y1164">
        <f t="shared" si="208"/>
        <v>1</v>
      </c>
    </row>
    <row r="1165" spans="1:25" ht="15" customHeight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0">
        <f t="shared" si="200"/>
        <v>41830.723611111112</v>
      </c>
      <c r="J1165" s="11">
        <f t="shared" si="201"/>
        <v>41830.723611111112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202"/>
        <v>0</v>
      </c>
      <c r="R1165" t="e">
        <f t="shared" si="203"/>
        <v>#DIV/0!</v>
      </c>
      <c r="S1165" t="str">
        <f t="shared" si="209"/>
        <v>food</v>
      </c>
      <c r="T1165" t="str">
        <f t="shared" si="204"/>
        <v>food trucks</v>
      </c>
      <c r="U1165" t="str">
        <f t="shared" si="210"/>
        <v>5000 to 9999</v>
      </c>
      <c r="V1165">
        <f t="shared" si="205"/>
        <v>0</v>
      </c>
      <c r="W1165">
        <f t="shared" si="206"/>
        <v>1</v>
      </c>
      <c r="X1165">
        <f t="shared" si="207"/>
        <v>0</v>
      </c>
      <c r="Y1165">
        <f t="shared" si="208"/>
        <v>1</v>
      </c>
    </row>
    <row r="1166" spans="1:25" ht="15" customHeight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0">
        <f t="shared" si="200"/>
        <v>42509.724328703705</v>
      </c>
      <c r="J1166" s="11">
        <f t="shared" si="201"/>
        <v>42509.724328703705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202"/>
        <v>0</v>
      </c>
      <c r="R1166" t="e">
        <f t="shared" si="203"/>
        <v>#DIV/0!</v>
      </c>
      <c r="S1166" t="str">
        <f t="shared" si="209"/>
        <v>food</v>
      </c>
      <c r="T1166" t="str">
        <f t="shared" si="204"/>
        <v>food trucks</v>
      </c>
      <c r="U1166" t="str">
        <f t="shared" si="210"/>
        <v>10000 to 14999</v>
      </c>
      <c r="V1166">
        <f t="shared" si="205"/>
        <v>0</v>
      </c>
      <c r="W1166">
        <f t="shared" si="206"/>
        <v>1</v>
      </c>
      <c r="X1166">
        <f t="shared" si="207"/>
        <v>0</v>
      </c>
      <c r="Y1166">
        <f t="shared" si="208"/>
        <v>1</v>
      </c>
    </row>
    <row r="1167" spans="1:25" ht="15" customHeight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0">
        <f t="shared" si="200"/>
        <v>41792.214467592588</v>
      </c>
      <c r="J1167" s="11">
        <f t="shared" si="201"/>
        <v>41792.214467592588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202"/>
        <v>0.20705000000000001</v>
      </c>
      <c r="R1167">
        <f t="shared" si="203"/>
        <v>82.82</v>
      </c>
      <c r="S1167" t="str">
        <f t="shared" si="209"/>
        <v>food</v>
      </c>
      <c r="T1167" t="str">
        <f t="shared" si="204"/>
        <v>food trucks</v>
      </c>
      <c r="U1167" t="str">
        <f t="shared" si="210"/>
        <v>10000 to 14999</v>
      </c>
      <c r="V1167">
        <f t="shared" si="205"/>
        <v>0</v>
      </c>
      <c r="W1167">
        <f t="shared" si="206"/>
        <v>1</v>
      </c>
      <c r="X1167">
        <f t="shared" si="207"/>
        <v>0</v>
      </c>
      <c r="Y1167">
        <f t="shared" si="208"/>
        <v>1</v>
      </c>
    </row>
    <row r="1168" spans="1:25" ht="15" customHeight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0">
        <f t="shared" si="200"/>
        <v>42150.485439814816</v>
      </c>
      <c r="J1168" s="11">
        <f t="shared" si="201"/>
        <v>42150.485439814816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202"/>
        <v>0.19139999999999999</v>
      </c>
      <c r="R1168">
        <f t="shared" si="203"/>
        <v>358.88</v>
      </c>
      <c r="S1168" t="str">
        <f t="shared" si="209"/>
        <v>food</v>
      </c>
      <c r="T1168" t="str">
        <f t="shared" si="204"/>
        <v>food trucks</v>
      </c>
      <c r="U1168" t="str">
        <f t="shared" si="210"/>
        <v>15000 to 19999</v>
      </c>
      <c r="V1168">
        <f t="shared" si="205"/>
        <v>0</v>
      </c>
      <c r="W1168">
        <f t="shared" si="206"/>
        <v>1</v>
      </c>
      <c r="X1168">
        <f t="shared" si="207"/>
        <v>0</v>
      </c>
      <c r="Y1168">
        <f t="shared" si="208"/>
        <v>1</v>
      </c>
    </row>
    <row r="1169" spans="1:25" ht="15" customHeight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0">
        <f t="shared" si="200"/>
        <v>41863.734895833331</v>
      </c>
      <c r="J1169" s="11">
        <f t="shared" si="201"/>
        <v>41863.734895833331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202"/>
        <v>1.6316666666666667E-2</v>
      </c>
      <c r="R1169">
        <f t="shared" si="203"/>
        <v>61.19</v>
      </c>
      <c r="S1169" t="str">
        <f t="shared" si="209"/>
        <v>food</v>
      </c>
      <c r="T1169" t="str">
        <f t="shared" si="204"/>
        <v>food trucks</v>
      </c>
      <c r="U1169" t="str">
        <f t="shared" si="210"/>
        <v>Greater than 50000</v>
      </c>
      <c r="V1169">
        <f t="shared" si="205"/>
        <v>0</v>
      </c>
      <c r="W1169">
        <f t="shared" si="206"/>
        <v>1</v>
      </c>
      <c r="X1169">
        <f t="shared" si="207"/>
        <v>0</v>
      </c>
      <c r="Y1169">
        <f t="shared" si="208"/>
        <v>1</v>
      </c>
    </row>
    <row r="1170" spans="1:25" ht="15" customHeight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0">
        <f t="shared" si="200"/>
        <v>42605.053993055553</v>
      </c>
      <c r="J1170" s="11">
        <f t="shared" si="201"/>
        <v>42605.053993055553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202"/>
        <v>5.6666666666666664E-2</v>
      </c>
      <c r="R1170">
        <f t="shared" si="203"/>
        <v>340</v>
      </c>
      <c r="S1170" t="str">
        <f t="shared" si="209"/>
        <v>food</v>
      </c>
      <c r="T1170" t="str">
        <f t="shared" si="204"/>
        <v>food trucks</v>
      </c>
      <c r="U1170" t="str">
        <f t="shared" si="210"/>
        <v>15000 to 19999</v>
      </c>
      <c r="V1170">
        <f t="shared" si="205"/>
        <v>0</v>
      </c>
      <c r="W1170">
        <f t="shared" si="206"/>
        <v>1</v>
      </c>
      <c r="X1170">
        <f t="shared" si="207"/>
        <v>0</v>
      </c>
      <c r="Y1170">
        <f t="shared" si="208"/>
        <v>1</v>
      </c>
    </row>
    <row r="1171" spans="1:25" ht="15" customHeight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0">
        <f t="shared" si="200"/>
        <v>42027.353738425925</v>
      </c>
      <c r="J1171" s="11">
        <f t="shared" si="201"/>
        <v>42027.353738425925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202"/>
        <v>1.6999999999999999E-3</v>
      </c>
      <c r="R1171">
        <f t="shared" si="203"/>
        <v>5.67</v>
      </c>
      <c r="S1171" t="str">
        <f t="shared" si="209"/>
        <v>food</v>
      </c>
      <c r="T1171" t="str">
        <f t="shared" si="204"/>
        <v>food trucks</v>
      </c>
      <c r="U1171" t="str">
        <f t="shared" si="210"/>
        <v>10000 to 14999</v>
      </c>
      <c r="V1171">
        <f t="shared" si="205"/>
        <v>0</v>
      </c>
      <c r="W1171">
        <f t="shared" si="206"/>
        <v>1</v>
      </c>
      <c r="X1171">
        <f t="shared" si="207"/>
        <v>0</v>
      </c>
      <c r="Y1171">
        <f t="shared" si="208"/>
        <v>1</v>
      </c>
    </row>
    <row r="1172" spans="1:25" ht="15" customHeight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0">
        <f t="shared" si="200"/>
        <v>42124.893182870372</v>
      </c>
      <c r="J1172" s="11">
        <f t="shared" si="201"/>
        <v>42124.893182870372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202"/>
        <v>4.0000000000000001E-3</v>
      </c>
      <c r="R1172">
        <f t="shared" si="203"/>
        <v>50</v>
      </c>
      <c r="S1172" t="str">
        <f t="shared" si="209"/>
        <v>food</v>
      </c>
      <c r="T1172" t="str">
        <f t="shared" si="204"/>
        <v>food trucks</v>
      </c>
      <c r="U1172" t="str">
        <f t="shared" si="210"/>
        <v>25000 to 29999</v>
      </c>
      <c r="V1172">
        <f t="shared" si="205"/>
        <v>0</v>
      </c>
      <c r="W1172">
        <f t="shared" si="206"/>
        <v>1</v>
      </c>
      <c r="X1172">
        <f t="shared" si="207"/>
        <v>0</v>
      </c>
      <c r="Y1172">
        <f t="shared" si="208"/>
        <v>1</v>
      </c>
    </row>
    <row r="1173" spans="1:25" ht="15" customHeight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0">
        <f t="shared" si="200"/>
        <v>41938.804710648146</v>
      </c>
      <c r="J1173" s="11">
        <f t="shared" si="201"/>
        <v>41938.804710648146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202"/>
        <v>1E-3</v>
      </c>
      <c r="R1173">
        <f t="shared" si="203"/>
        <v>25</v>
      </c>
      <c r="S1173" t="str">
        <f t="shared" si="209"/>
        <v>food</v>
      </c>
      <c r="T1173" t="str">
        <f t="shared" si="204"/>
        <v>food trucks</v>
      </c>
      <c r="U1173" t="str">
        <f t="shared" si="210"/>
        <v>25000 to 29999</v>
      </c>
      <c r="V1173">
        <f t="shared" si="205"/>
        <v>0</v>
      </c>
      <c r="W1173">
        <f t="shared" si="206"/>
        <v>1</v>
      </c>
      <c r="X1173">
        <f t="shared" si="207"/>
        <v>0</v>
      </c>
      <c r="Y1173">
        <f t="shared" si="208"/>
        <v>1</v>
      </c>
    </row>
    <row r="1174" spans="1:25" ht="15" customHeight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0">
        <f t="shared" si="200"/>
        <v>41841.682314814818</v>
      </c>
      <c r="J1174" s="11">
        <f t="shared" si="201"/>
        <v>41841.682314814818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202"/>
        <v>0</v>
      </c>
      <c r="R1174" t="e">
        <f t="shared" si="203"/>
        <v>#DIV/0!</v>
      </c>
      <c r="S1174" t="str">
        <f t="shared" si="209"/>
        <v>food</v>
      </c>
      <c r="T1174" t="str">
        <f t="shared" si="204"/>
        <v>food trucks</v>
      </c>
      <c r="U1174" t="str">
        <f t="shared" si="210"/>
        <v>5000 to 9999</v>
      </c>
      <c r="V1174">
        <f t="shared" si="205"/>
        <v>0</v>
      </c>
      <c r="W1174">
        <f t="shared" si="206"/>
        <v>1</v>
      </c>
      <c r="X1174">
        <f t="shared" si="207"/>
        <v>0</v>
      </c>
      <c r="Y1174">
        <f t="shared" si="208"/>
        <v>1</v>
      </c>
    </row>
    <row r="1175" spans="1:25" ht="15" customHeight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0">
        <f t="shared" si="200"/>
        <v>42184.185844907406</v>
      </c>
      <c r="J1175" s="11">
        <f t="shared" si="201"/>
        <v>42184.185844907406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202"/>
        <v>2.4000000000000001E-4</v>
      </c>
      <c r="R1175">
        <f t="shared" si="203"/>
        <v>30</v>
      </c>
      <c r="S1175" t="str">
        <f t="shared" si="209"/>
        <v>food</v>
      </c>
      <c r="T1175" t="str">
        <f t="shared" si="204"/>
        <v>food trucks</v>
      </c>
      <c r="U1175" t="str">
        <f t="shared" si="210"/>
        <v>Greater than 50000</v>
      </c>
      <c r="V1175">
        <f t="shared" si="205"/>
        <v>0</v>
      </c>
      <c r="W1175">
        <f t="shared" si="206"/>
        <v>1</v>
      </c>
      <c r="X1175">
        <f t="shared" si="207"/>
        <v>0</v>
      </c>
      <c r="Y1175">
        <f t="shared" si="208"/>
        <v>1</v>
      </c>
    </row>
    <row r="1176" spans="1:25" ht="15" customHeight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0">
        <f t="shared" si="200"/>
        <v>42468.84174768519</v>
      </c>
      <c r="J1176" s="11">
        <f t="shared" si="201"/>
        <v>42468.84174768519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202"/>
        <v>5.906666666666667E-2</v>
      </c>
      <c r="R1176">
        <f t="shared" si="203"/>
        <v>46.63</v>
      </c>
      <c r="S1176" t="str">
        <f t="shared" si="209"/>
        <v>food</v>
      </c>
      <c r="T1176" t="str">
        <f t="shared" si="204"/>
        <v>food trucks</v>
      </c>
      <c r="U1176" t="str">
        <f t="shared" si="210"/>
        <v>15000 to 19999</v>
      </c>
      <c r="V1176">
        <f t="shared" si="205"/>
        <v>0</v>
      </c>
      <c r="W1176">
        <f t="shared" si="206"/>
        <v>1</v>
      </c>
      <c r="X1176">
        <f t="shared" si="207"/>
        <v>0</v>
      </c>
      <c r="Y1176">
        <f t="shared" si="208"/>
        <v>1</v>
      </c>
    </row>
    <row r="1177" spans="1:25" ht="15" customHeight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0">
        <f t="shared" si="200"/>
        <v>42170.728460648148</v>
      </c>
      <c r="J1177" s="11">
        <f t="shared" si="201"/>
        <v>42170.728460648148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202"/>
        <v>2.9250000000000002E-2</v>
      </c>
      <c r="R1177">
        <f t="shared" si="203"/>
        <v>65</v>
      </c>
      <c r="S1177" t="str">
        <f t="shared" si="209"/>
        <v>food</v>
      </c>
      <c r="T1177" t="str">
        <f t="shared" si="204"/>
        <v>food trucks</v>
      </c>
      <c r="U1177" t="str">
        <f t="shared" si="210"/>
        <v>20000 to 24999</v>
      </c>
      <c r="V1177">
        <f t="shared" si="205"/>
        <v>0</v>
      </c>
      <c r="W1177">
        <f t="shared" si="206"/>
        <v>1</v>
      </c>
      <c r="X1177">
        <f t="shared" si="207"/>
        <v>0</v>
      </c>
      <c r="Y1177">
        <f t="shared" si="208"/>
        <v>1</v>
      </c>
    </row>
    <row r="1178" spans="1:25" ht="15" customHeight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0">
        <f t="shared" si="200"/>
        <v>42746.019652777773</v>
      </c>
      <c r="J1178" s="11">
        <f t="shared" si="201"/>
        <v>42746.019652777773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202"/>
        <v>5.7142857142857142E-5</v>
      </c>
      <c r="R1178">
        <f t="shared" si="203"/>
        <v>10</v>
      </c>
      <c r="S1178" t="str">
        <f t="shared" si="209"/>
        <v>food</v>
      </c>
      <c r="T1178" t="str">
        <f t="shared" si="204"/>
        <v>food trucks</v>
      </c>
      <c r="U1178" t="str">
        <f t="shared" si="210"/>
        <v>Greater than 50000</v>
      </c>
      <c r="V1178">
        <f t="shared" si="205"/>
        <v>0</v>
      </c>
      <c r="W1178">
        <f t="shared" si="206"/>
        <v>1</v>
      </c>
      <c r="X1178">
        <f t="shared" si="207"/>
        <v>0</v>
      </c>
      <c r="Y1178">
        <f t="shared" si="208"/>
        <v>1</v>
      </c>
    </row>
    <row r="1179" spans="1:25" ht="15" customHeight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0">
        <f t="shared" si="200"/>
        <v>41897.660833333335</v>
      </c>
      <c r="J1179" s="11">
        <f t="shared" si="201"/>
        <v>41897.660833333335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202"/>
        <v>0</v>
      </c>
      <c r="R1179" t="e">
        <f t="shared" si="203"/>
        <v>#DIV/0!</v>
      </c>
      <c r="S1179" t="str">
        <f t="shared" si="209"/>
        <v>food</v>
      </c>
      <c r="T1179" t="str">
        <f t="shared" si="204"/>
        <v>food trucks</v>
      </c>
      <c r="U1179" t="str">
        <f t="shared" si="210"/>
        <v>5000 to 9999</v>
      </c>
      <c r="V1179">
        <f t="shared" si="205"/>
        <v>0</v>
      </c>
      <c r="W1179">
        <f t="shared" si="206"/>
        <v>1</v>
      </c>
      <c r="X1179">
        <f t="shared" si="207"/>
        <v>0</v>
      </c>
      <c r="Y1179">
        <f t="shared" si="208"/>
        <v>1</v>
      </c>
    </row>
    <row r="1180" spans="1:25" ht="15" customHeight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0">
        <f t="shared" si="200"/>
        <v>41837.905694444446</v>
      </c>
      <c r="J1180" s="11">
        <f t="shared" si="201"/>
        <v>41837.905694444446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202"/>
        <v>6.666666666666667E-5</v>
      </c>
      <c r="R1180">
        <f t="shared" si="203"/>
        <v>5</v>
      </c>
      <c r="S1180" t="str">
        <f t="shared" si="209"/>
        <v>food</v>
      </c>
      <c r="T1180" t="str">
        <f t="shared" si="204"/>
        <v>food trucks</v>
      </c>
      <c r="U1180" t="str">
        <f t="shared" si="210"/>
        <v>Greater than 50000</v>
      </c>
      <c r="V1180">
        <f t="shared" si="205"/>
        <v>0</v>
      </c>
      <c r="W1180">
        <f t="shared" si="206"/>
        <v>1</v>
      </c>
      <c r="X1180">
        <f t="shared" si="207"/>
        <v>0</v>
      </c>
      <c r="Y1180">
        <f t="shared" si="208"/>
        <v>1</v>
      </c>
    </row>
    <row r="1181" spans="1:25" ht="15" customHeight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0">
        <f t="shared" si="200"/>
        <v>42275.720219907409</v>
      </c>
      <c r="J1181" s="11">
        <f t="shared" si="201"/>
        <v>42275.720219907409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202"/>
        <v>5.3333333333333337E-2</v>
      </c>
      <c r="R1181">
        <f t="shared" si="203"/>
        <v>640</v>
      </c>
      <c r="S1181" t="str">
        <f t="shared" si="209"/>
        <v>food</v>
      </c>
      <c r="T1181" t="str">
        <f t="shared" si="204"/>
        <v>food trucks</v>
      </c>
      <c r="U1181" t="str">
        <f t="shared" si="210"/>
        <v>Greater than 50000</v>
      </c>
      <c r="V1181">
        <f t="shared" si="205"/>
        <v>0</v>
      </c>
      <c r="W1181">
        <f t="shared" si="206"/>
        <v>1</v>
      </c>
      <c r="X1181">
        <f t="shared" si="207"/>
        <v>0</v>
      </c>
      <c r="Y1181">
        <f t="shared" si="208"/>
        <v>1</v>
      </c>
    </row>
    <row r="1182" spans="1:25" ht="15" customHeight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0">
        <f t="shared" si="200"/>
        <v>41781.806875000002</v>
      </c>
      <c r="J1182" s="11">
        <f t="shared" si="201"/>
        <v>41781.806875000002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202"/>
        <v>0.11749999999999999</v>
      </c>
      <c r="R1182">
        <f t="shared" si="203"/>
        <v>69.12</v>
      </c>
      <c r="S1182" t="str">
        <f t="shared" si="209"/>
        <v>food</v>
      </c>
      <c r="T1182" t="str">
        <f t="shared" si="204"/>
        <v>food trucks</v>
      </c>
      <c r="U1182" t="str">
        <f t="shared" si="210"/>
        <v>Greater than 50000</v>
      </c>
      <c r="V1182">
        <f t="shared" si="205"/>
        <v>0</v>
      </c>
      <c r="W1182">
        <f t="shared" si="206"/>
        <v>1</v>
      </c>
      <c r="X1182">
        <f t="shared" si="207"/>
        <v>0</v>
      </c>
      <c r="Y1182">
        <f t="shared" si="208"/>
        <v>1</v>
      </c>
    </row>
    <row r="1183" spans="1:25" ht="15" customHeight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0">
        <f t="shared" si="200"/>
        <v>42034.339363425926</v>
      </c>
      <c r="J1183" s="11">
        <f t="shared" si="201"/>
        <v>42034.339363425926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202"/>
        <v>8.0000000000000007E-5</v>
      </c>
      <c r="R1183">
        <f t="shared" si="203"/>
        <v>1.33</v>
      </c>
      <c r="S1183" t="str">
        <f t="shared" si="209"/>
        <v>food</v>
      </c>
      <c r="T1183" t="str">
        <f t="shared" si="204"/>
        <v>food trucks</v>
      </c>
      <c r="U1183" t="str">
        <f t="shared" si="210"/>
        <v>Greater than 50000</v>
      </c>
      <c r="V1183">
        <f t="shared" si="205"/>
        <v>0</v>
      </c>
      <c r="W1183">
        <f t="shared" si="206"/>
        <v>1</v>
      </c>
      <c r="X1183">
        <f t="shared" si="207"/>
        <v>0</v>
      </c>
      <c r="Y1183">
        <f t="shared" si="208"/>
        <v>1</v>
      </c>
    </row>
    <row r="1184" spans="1:25" ht="15" customHeight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0">
        <f t="shared" si="200"/>
        <v>42728.827407407407</v>
      </c>
      <c r="J1184" s="11">
        <f t="shared" si="201"/>
        <v>42728.827407407407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202"/>
        <v>4.2000000000000003E-2</v>
      </c>
      <c r="R1184">
        <f t="shared" si="203"/>
        <v>10.5</v>
      </c>
      <c r="S1184" t="str">
        <f t="shared" si="209"/>
        <v>food</v>
      </c>
      <c r="T1184" t="str">
        <f t="shared" si="204"/>
        <v>food trucks</v>
      </c>
      <c r="U1184" t="str">
        <f t="shared" si="210"/>
        <v>1000 to 4999</v>
      </c>
      <c r="V1184">
        <f t="shared" si="205"/>
        <v>0</v>
      </c>
      <c r="W1184">
        <f t="shared" si="206"/>
        <v>1</v>
      </c>
      <c r="X1184">
        <f t="shared" si="207"/>
        <v>0</v>
      </c>
      <c r="Y1184">
        <f t="shared" si="208"/>
        <v>1</v>
      </c>
    </row>
    <row r="1185" spans="1:25" ht="15" customHeight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0">
        <f t="shared" si="200"/>
        <v>42656.86137731481</v>
      </c>
      <c r="J1185" s="11">
        <f t="shared" si="201"/>
        <v>42656.86137731481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202"/>
        <v>0.04</v>
      </c>
      <c r="R1185">
        <f t="shared" si="203"/>
        <v>33.33</v>
      </c>
      <c r="S1185" t="str">
        <f t="shared" si="209"/>
        <v>food</v>
      </c>
      <c r="T1185" t="str">
        <f t="shared" si="204"/>
        <v>food trucks</v>
      </c>
      <c r="U1185" t="str">
        <f t="shared" si="210"/>
        <v>1000 to 4999</v>
      </c>
      <c r="V1185">
        <f t="shared" si="205"/>
        <v>0</v>
      </c>
      <c r="W1185">
        <f t="shared" si="206"/>
        <v>1</v>
      </c>
      <c r="X1185">
        <f t="shared" si="207"/>
        <v>0</v>
      </c>
      <c r="Y1185">
        <f t="shared" si="208"/>
        <v>1</v>
      </c>
    </row>
    <row r="1186" spans="1:25" ht="15" customHeight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0">
        <f t="shared" si="200"/>
        <v>42741.599664351852</v>
      </c>
      <c r="J1186" s="11">
        <f t="shared" si="201"/>
        <v>42741.599664351852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202"/>
        <v>1.0493636363636363</v>
      </c>
      <c r="R1186">
        <f t="shared" si="203"/>
        <v>61.56</v>
      </c>
      <c r="S1186" t="str">
        <f t="shared" si="209"/>
        <v>photography</v>
      </c>
      <c r="T1186" t="str">
        <f t="shared" si="204"/>
        <v>photobooks</v>
      </c>
      <c r="U1186" t="str">
        <f t="shared" si="210"/>
        <v>20000 to 24999</v>
      </c>
      <c r="V1186">
        <f t="shared" si="205"/>
        <v>1</v>
      </c>
      <c r="W1186">
        <f t="shared" si="206"/>
        <v>0</v>
      </c>
      <c r="X1186">
        <f t="shared" si="207"/>
        <v>0</v>
      </c>
      <c r="Y1186">
        <f t="shared" si="208"/>
        <v>1</v>
      </c>
    </row>
    <row r="1187" spans="1:25" ht="15" customHeight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0">
        <f t="shared" si="200"/>
        <v>42130.865150462967</v>
      </c>
      <c r="J1187" s="11">
        <f t="shared" si="201"/>
        <v>42130.865150462967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202"/>
        <v>1.0544</v>
      </c>
      <c r="R1187">
        <f t="shared" si="203"/>
        <v>118.74</v>
      </c>
      <c r="S1187" t="str">
        <f t="shared" si="209"/>
        <v>photography</v>
      </c>
      <c r="T1187" t="str">
        <f t="shared" si="204"/>
        <v>photobooks</v>
      </c>
      <c r="U1187" t="str">
        <f t="shared" si="210"/>
        <v>10000 to 14999</v>
      </c>
      <c r="V1187">
        <f t="shared" si="205"/>
        <v>1</v>
      </c>
      <c r="W1187">
        <f t="shared" si="206"/>
        <v>0</v>
      </c>
      <c r="X1187">
        <f t="shared" si="207"/>
        <v>0</v>
      </c>
      <c r="Y1187">
        <f t="shared" si="208"/>
        <v>1</v>
      </c>
    </row>
    <row r="1188" spans="1:25" ht="15" customHeight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0">
        <f t="shared" si="200"/>
        <v>42123.86336805555</v>
      </c>
      <c r="J1188" s="11">
        <f t="shared" si="201"/>
        <v>42123.86336805555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202"/>
        <v>1.0673333333333332</v>
      </c>
      <c r="R1188">
        <f t="shared" si="203"/>
        <v>65.08</v>
      </c>
      <c r="S1188" t="str">
        <f t="shared" si="209"/>
        <v>photography</v>
      </c>
      <c r="T1188" t="str">
        <f t="shared" si="204"/>
        <v>photobooks</v>
      </c>
      <c r="U1188" t="str">
        <f t="shared" si="210"/>
        <v>5000 to 9999</v>
      </c>
      <c r="V1188">
        <f t="shared" si="205"/>
        <v>1</v>
      </c>
      <c r="W1188">
        <f t="shared" si="206"/>
        <v>0</v>
      </c>
      <c r="X1188">
        <f t="shared" si="207"/>
        <v>0</v>
      </c>
      <c r="Y1188">
        <f t="shared" si="208"/>
        <v>1</v>
      </c>
    </row>
    <row r="1189" spans="1:25" ht="15" customHeight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0">
        <f t="shared" si="200"/>
        <v>42109.894942129627</v>
      </c>
      <c r="J1189" s="11">
        <f t="shared" si="201"/>
        <v>42109.894942129627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202"/>
        <v>1.0412571428571429</v>
      </c>
      <c r="R1189">
        <f t="shared" si="203"/>
        <v>130.16</v>
      </c>
      <c r="S1189" t="str">
        <f t="shared" si="209"/>
        <v>photography</v>
      </c>
      <c r="T1189" t="str">
        <f t="shared" si="204"/>
        <v>photobooks</v>
      </c>
      <c r="U1189" t="str">
        <f t="shared" si="210"/>
        <v>5000 to 9999</v>
      </c>
      <c r="V1189">
        <f t="shared" si="205"/>
        <v>1</v>
      </c>
      <c r="W1189">
        <f t="shared" si="206"/>
        <v>0</v>
      </c>
      <c r="X1189">
        <f t="shared" si="207"/>
        <v>0</v>
      </c>
      <c r="Y1189">
        <f t="shared" si="208"/>
        <v>1</v>
      </c>
    </row>
    <row r="1190" spans="1:25" ht="15" customHeight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0">
        <f t="shared" si="200"/>
        <v>42711.700694444444</v>
      </c>
      <c r="J1190" s="11">
        <f t="shared" si="201"/>
        <v>42711.700694444444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202"/>
        <v>1.6054999999999999</v>
      </c>
      <c r="R1190">
        <f t="shared" si="203"/>
        <v>37.78</v>
      </c>
      <c r="S1190" t="str">
        <f t="shared" si="209"/>
        <v>photography</v>
      </c>
      <c r="T1190" t="str">
        <f t="shared" si="204"/>
        <v>photobooks</v>
      </c>
      <c r="U1190" t="str">
        <f t="shared" si="210"/>
        <v>1000 to 4999</v>
      </c>
      <c r="V1190">
        <f t="shared" si="205"/>
        <v>1</v>
      </c>
      <c r="W1190">
        <f t="shared" si="206"/>
        <v>0</v>
      </c>
      <c r="X1190">
        <f t="shared" si="207"/>
        <v>0</v>
      </c>
      <c r="Y1190">
        <f t="shared" si="208"/>
        <v>1</v>
      </c>
    </row>
    <row r="1191" spans="1:25" ht="15" customHeight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0">
        <f t="shared" si="200"/>
        <v>42529.979108796295</v>
      </c>
      <c r="J1191" s="11">
        <f t="shared" si="201"/>
        <v>42529.979108796295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202"/>
        <v>1.0777777777777777</v>
      </c>
      <c r="R1191">
        <f t="shared" si="203"/>
        <v>112.79</v>
      </c>
      <c r="S1191" t="str">
        <f t="shared" si="209"/>
        <v>photography</v>
      </c>
      <c r="T1191" t="str">
        <f t="shared" si="204"/>
        <v>photobooks</v>
      </c>
      <c r="U1191" t="str">
        <f t="shared" si="210"/>
        <v>5000 to 9999</v>
      </c>
      <c r="V1191">
        <f t="shared" si="205"/>
        <v>1</v>
      </c>
      <c r="W1191">
        <f t="shared" si="206"/>
        <v>0</v>
      </c>
      <c r="X1191">
        <f t="shared" si="207"/>
        <v>0</v>
      </c>
      <c r="Y1191">
        <f t="shared" si="208"/>
        <v>1</v>
      </c>
    </row>
    <row r="1192" spans="1:25" ht="15" customHeight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0">
        <f t="shared" si="200"/>
        <v>41852.665798611109</v>
      </c>
      <c r="J1192" s="11">
        <f t="shared" si="201"/>
        <v>41852.665798611109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202"/>
        <v>1.35</v>
      </c>
      <c r="R1192">
        <f t="shared" si="203"/>
        <v>51.92</v>
      </c>
      <c r="S1192" t="str">
        <f t="shared" si="209"/>
        <v>photography</v>
      </c>
      <c r="T1192" t="str">
        <f t="shared" si="204"/>
        <v>photobooks</v>
      </c>
      <c r="U1192" t="str">
        <f t="shared" si="210"/>
        <v>Less than 1000</v>
      </c>
      <c r="V1192">
        <f t="shared" si="205"/>
        <v>1</v>
      </c>
      <c r="W1192">
        <f t="shared" si="206"/>
        <v>0</v>
      </c>
      <c r="X1192">
        <f t="shared" si="207"/>
        <v>0</v>
      </c>
      <c r="Y1192">
        <f t="shared" si="208"/>
        <v>1</v>
      </c>
    </row>
    <row r="1193" spans="1:25" ht="15" customHeight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0">
        <f t="shared" si="200"/>
        <v>42419.603703703702</v>
      </c>
      <c r="J1193" s="11">
        <f t="shared" si="201"/>
        <v>42419.603703703702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202"/>
        <v>1.0907407407407408</v>
      </c>
      <c r="R1193">
        <f t="shared" si="203"/>
        <v>89.24</v>
      </c>
      <c r="S1193" t="str">
        <f t="shared" si="209"/>
        <v>photography</v>
      </c>
      <c r="T1193" t="str">
        <f t="shared" si="204"/>
        <v>photobooks</v>
      </c>
      <c r="U1193" t="str">
        <f t="shared" si="210"/>
        <v>1000 to 4999</v>
      </c>
      <c r="V1193">
        <f t="shared" si="205"/>
        <v>1</v>
      </c>
      <c r="W1193">
        <f t="shared" si="206"/>
        <v>0</v>
      </c>
      <c r="X1193">
        <f t="shared" si="207"/>
        <v>0</v>
      </c>
      <c r="Y1193">
        <f t="shared" si="208"/>
        <v>1</v>
      </c>
    </row>
    <row r="1194" spans="1:25" ht="15" customHeight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0">
        <f t="shared" si="200"/>
        <v>42747.506689814814</v>
      </c>
      <c r="J1194" s="11">
        <f t="shared" si="201"/>
        <v>42747.506689814814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202"/>
        <v>2.9</v>
      </c>
      <c r="R1194">
        <f t="shared" si="203"/>
        <v>19.329999999999998</v>
      </c>
      <c r="S1194" t="str">
        <f t="shared" si="209"/>
        <v>photography</v>
      </c>
      <c r="T1194" t="str">
        <f t="shared" si="204"/>
        <v>photobooks</v>
      </c>
      <c r="U1194" t="str">
        <f t="shared" si="210"/>
        <v>Less than 1000</v>
      </c>
      <c r="V1194">
        <f t="shared" si="205"/>
        <v>1</v>
      </c>
      <c r="W1194">
        <f t="shared" si="206"/>
        <v>0</v>
      </c>
      <c r="X1194">
        <f t="shared" si="207"/>
        <v>0</v>
      </c>
      <c r="Y1194">
        <f t="shared" si="208"/>
        <v>1</v>
      </c>
    </row>
    <row r="1195" spans="1:25" ht="15" customHeight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0">
        <f t="shared" si="200"/>
        <v>42409.776076388895</v>
      </c>
      <c r="J1195" s="11">
        <f t="shared" si="201"/>
        <v>42409.776076388895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202"/>
        <v>1.0395714285714286</v>
      </c>
      <c r="R1195">
        <f t="shared" si="203"/>
        <v>79.97</v>
      </c>
      <c r="S1195" t="str">
        <f t="shared" si="209"/>
        <v>photography</v>
      </c>
      <c r="T1195" t="str">
        <f t="shared" si="204"/>
        <v>photobooks</v>
      </c>
      <c r="U1195" t="str">
        <f t="shared" si="210"/>
        <v>20000 to 24999</v>
      </c>
      <c r="V1195">
        <f t="shared" si="205"/>
        <v>1</v>
      </c>
      <c r="W1195">
        <f t="shared" si="206"/>
        <v>0</v>
      </c>
      <c r="X1195">
        <f t="shared" si="207"/>
        <v>0</v>
      </c>
      <c r="Y1195">
        <f t="shared" si="208"/>
        <v>1</v>
      </c>
    </row>
    <row r="1196" spans="1:25" ht="15" customHeight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0">
        <f t="shared" si="200"/>
        <v>42072.488182870366</v>
      </c>
      <c r="J1196" s="11">
        <f t="shared" si="201"/>
        <v>42072.488182870366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202"/>
        <v>3.2223999999999999</v>
      </c>
      <c r="R1196">
        <f t="shared" si="203"/>
        <v>56.41</v>
      </c>
      <c r="S1196" t="str">
        <f t="shared" si="209"/>
        <v>photography</v>
      </c>
      <c r="T1196" t="str">
        <f t="shared" si="204"/>
        <v>photobooks</v>
      </c>
      <c r="U1196" t="str">
        <f t="shared" si="210"/>
        <v>10000 to 14999</v>
      </c>
      <c r="V1196">
        <f t="shared" si="205"/>
        <v>1</v>
      </c>
      <c r="W1196">
        <f t="shared" si="206"/>
        <v>0</v>
      </c>
      <c r="X1196">
        <f t="shared" si="207"/>
        <v>0</v>
      </c>
      <c r="Y1196">
        <f t="shared" si="208"/>
        <v>1</v>
      </c>
    </row>
    <row r="1197" spans="1:25" ht="15" customHeight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0">
        <f t="shared" si="200"/>
        <v>42298.34783564815</v>
      </c>
      <c r="J1197" s="11">
        <f t="shared" si="201"/>
        <v>42298.34783564815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202"/>
        <v>1.35</v>
      </c>
      <c r="R1197">
        <f t="shared" si="203"/>
        <v>79.41</v>
      </c>
      <c r="S1197" t="str">
        <f t="shared" si="209"/>
        <v>photography</v>
      </c>
      <c r="T1197" t="str">
        <f t="shared" si="204"/>
        <v>photobooks</v>
      </c>
      <c r="U1197" t="str">
        <f t="shared" si="210"/>
        <v>10000 to 14999</v>
      </c>
      <c r="V1197">
        <f t="shared" si="205"/>
        <v>1</v>
      </c>
      <c r="W1197">
        <f t="shared" si="206"/>
        <v>0</v>
      </c>
      <c r="X1197">
        <f t="shared" si="207"/>
        <v>0</v>
      </c>
      <c r="Y1197">
        <f t="shared" si="208"/>
        <v>1</v>
      </c>
    </row>
    <row r="1198" spans="1:25" ht="15" customHeight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0">
        <f t="shared" si="200"/>
        <v>42326.818738425922</v>
      </c>
      <c r="J1198" s="11">
        <f t="shared" si="201"/>
        <v>42326.818738425922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202"/>
        <v>2.6991034482758622</v>
      </c>
      <c r="R1198">
        <f t="shared" si="203"/>
        <v>76.44</v>
      </c>
      <c r="S1198" t="str">
        <f t="shared" si="209"/>
        <v>photography</v>
      </c>
      <c r="T1198" t="str">
        <f t="shared" si="204"/>
        <v>photobooks</v>
      </c>
      <c r="U1198" t="str">
        <f t="shared" si="210"/>
        <v>10000 to 14999</v>
      </c>
      <c r="V1198">
        <f t="shared" si="205"/>
        <v>1</v>
      </c>
      <c r="W1198">
        <f t="shared" si="206"/>
        <v>0</v>
      </c>
      <c r="X1198">
        <f t="shared" si="207"/>
        <v>0</v>
      </c>
      <c r="Y1198">
        <f t="shared" si="208"/>
        <v>1</v>
      </c>
    </row>
    <row r="1199" spans="1:25" ht="15" customHeight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0">
        <f t="shared" si="200"/>
        <v>42503.66474537037</v>
      </c>
      <c r="J1199" s="11">
        <f t="shared" si="201"/>
        <v>42503.66474537037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202"/>
        <v>2.5329333333333333</v>
      </c>
      <c r="R1199">
        <f t="shared" si="203"/>
        <v>121</v>
      </c>
      <c r="S1199" t="str">
        <f t="shared" si="209"/>
        <v>photography</v>
      </c>
      <c r="T1199" t="str">
        <f t="shared" si="204"/>
        <v>photobooks</v>
      </c>
      <c r="U1199" t="str">
        <f t="shared" si="210"/>
        <v>15000 to 19999</v>
      </c>
      <c r="V1199">
        <f t="shared" si="205"/>
        <v>1</v>
      </c>
      <c r="W1199">
        <f t="shared" si="206"/>
        <v>0</v>
      </c>
      <c r="X1199">
        <f t="shared" si="207"/>
        <v>0</v>
      </c>
      <c r="Y1199">
        <f t="shared" si="208"/>
        <v>1</v>
      </c>
    </row>
    <row r="1200" spans="1:25" ht="15" customHeight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0">
        <f t="shared" si="200"/>
        <v>42333.619050925925</v>
      </c>
      <c r="J1200" s="11">
        <f t="shared" si="201"/>
        <v>42333.619050925925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202"/>
        <v>2.6059999999999999</v>
      </c>
      <c r="R1200">
        <f t="shared" si="203"/>
        <v>54.62</v>
      </c>
      <c r="S1200" t="str">
        <f t="shared" si="209"/>
        <v>photography</v>
      </c>
      <c r="T1200" t="str">
        <f t="shared" si="204"/>
        <v>photobooks</v>
      </c>
      <c r="U1200" t="str">
        <f t="shared" si="210"/>
        <v>1000 to 4999</v>
      </c>
      <c r="V1200">
        <f t="shared" si="205"/>
        <v>1</v>
      </c>
      <c r="W1200">
        <f t="shared" si="206"/>
        <v>0</v>
      </c>
      <c r="X1200">
        <f t="shared" si="207"/>
        <v>0</v>
      </c>
      <c r="Y1200">
        <f t="shared" si="208"/>
        <v>1</v>
      </c>
    </row>
    <row r="1201" spans="1:25" ht="15" customHeight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0">
        <f t="shared" si="200"/>
        <v>42161.770833333328</v>
      </c>
      <c r="J1201" s="11">
        <f t="shared" si="201"/>
        <v>42161.770833333328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202"/>
        <v>1.0131677953348381</v>
      </c>
      <c r="R1201">
        <f t="shared" si="203"/>
        <v>299.22000000000003</v>
      </c>
      <c r="S1201" t="str">
        <f t="shared" si="209"/>
        <v>photography</v>
      </c>
      <c r="T1201" t="str">
        <f t="shared" si="204"/>
        <v>photobooks</v>
      </c>
      <c r="U1201" t="str">
        <f t="shared" si="210"/>
        <v>1000 to 4999</v>
      </c>
      <c r="V1201">
        <f t="shared" si="205"/>
        <v>1</v>
      </c>
      <c r="W1201">
        <f t="shared" si="206"/>
        <v>0</v>
      </c>
      <c r="X1201">
        <f t="shared" si="207"/>
        <v>0</v>
      </c>
      <c r="Y1201">
        <f t="shared" si="208"/>
        <v>1</v>
      </c>
    </row>
    <row r="1202" spans="1:25" ht="15" customHeight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0">
        <f t="shared" si="200"/>
        <v>42089.477500000001</v>
      </c>
      <c r="J1202" s="11">
        <f t="shared" si="201"/>
        <v>42089.477500000001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202"/>
        <v>1.2560416666666667</v>
      </c>
      <c r="R1202">
        <f t="shared" si="203"/>
        <v>58.53</v>
      </c>
      <c r="S1202" t="str">
        <f t="shared" si="209"/>
        <v>photography</v>
      </c>
      <c r="T1202" t="str">
        <f t="shared" si="204"/>
        <v>photobooks</v>
      </c>
      <c r="U1202" t="str">
        <f t="shared" si="210"/>
        <v>1000 to 4999</v>
      </c>
      <c r="V1202">
        <f t="shared" si="205"/>
        <v>1</v>
      </c>
      <c r="W1202">
        <f t="shared" si="206"/>
        <v>0</v>
      </c>
      <c r="X1202">
        <f t="shared" si="207"/>
        <v>0</v>
      </c>
      <c r="Y1202">
        <f t="shared" si="208"/>
        <v>1</v>
      </c>
    </row>
    <row r="1203" spans="1:25" ht="15" customHeight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0">
        <f t="shared" si="200"/>
        <v>42536.60701388889</v>
      </c>
      <c r="J1203" s="11">
        <f t="shared" si="201"/>
        <v>42536.60701388889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202"/>
        <v>1.0243783333333334</v>
      </c>
      <c r="R1203">
        <f t="shared" si="203"/>
        <v>55.37</v>
      </c>
      <c r="S1203" t="str">
        <f t="shared" si="209"/>
        <v>photography</v>
      </c>
      <c r="T1203" t="str">
        <f t="shared" si="204"/>
        <v>photobooks</v>
      </c>
      <c r="U1203" t="str">
        <f t="shared" si="210"/>
        <v>5000 to 9999</v>
      </c>
      <c r="V1203">
        <f t="shared" si="205"/>
        <v>1</v>
      </c>
      <c r="W1203">
        <f t="shared" si="206"/>
        <v>0</v>
      </c>
      <c r="X1203">
        <f t="shared" si="207"/>
        <v>0</v>
      </c>
      <c r="Y1203">
        <f t="shared" si="208"/>
        <v>1</v>
      </c>
    </row>
    <row r="1204" spans="1:25" ht="15" customHeight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0">
        <f t="shared" si="200"/>
        <v>42152.288819444439</v>
      </c>
      <c r="J1204" s="11">
        <f t="shared" si="201"/>
        <v>42152.288819444439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202"/>
        <v>1.99244</v>
      </c>
      <c r="R1204">
        <f t="shared" si="203"/>
        <v>183.8</v>
      </c>
      <c r="S1204" t="str">
        <f t="shared" si="209"/>
        <v>photography</v>
      </c>
      <c r="T1204" t="str">
        <f t="shared" si="204"/>
        <v>photobooks</v>
      </c>
      <c r="U1204" t="str">
        <f t="shared" si="210"/>
        <v>25000 to 29999</v>
      </c>
      <c r="V1204">
        <f t="shared" si="205"/>
        <v>1</v>
      </c>
      <c r="W1204">
        <f t="shared" si="206"/>
        <v>0</v>
      </c>
      <c r="X1204">
        <f t="shared" si="207"/>
        <v>0</v>
      </c>
      <c r="Y1204">
        <f t="shared" si="208"/>
        <v>1</v>
      </c>
    </row>
    <row r="1205" spans="1:25" ht="15" customHeight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0">
        <f t="shared" si="200"/>
        <v>42125.614895833336</v>
      </c>
      <c r="J1205" s="11">
        <f t="shared" si="201"/>
        <v>42125.614895833336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202"/>
        <v>1.0245398773006136</v>
      </c>
      <c r="R1205">
        <f t="shared" si="203"/>
        <v>165.35</v>
      </c>
      <c r="S1205" t="str">
        <f t="shared" si="209"/>
        <v>photography</v>
      </c>
      <c r="T1205" t="str">
        <f t="shared" si="204"/>
        <v>photobooks</v>
      </c>
      <c r="U1205" t="str">
        <f t="shared" si="210"/>
        <v>15000 to 19999</v>
      </c>
      <c r="V1205">
        <f t="shared" si="205"/>
        <v>1</v>
      </c>
      <c r="W1205">
        <f t="shared" si="206"/>
        <v>0</v>
      </c>
      <c r="X1205">
        <f t="shared" si="207"/>
        <v>0</v>
      </c>
      <c r="Y1205">
        <f t="shared" si="208"/>
        <v>1</v>
      </c>
    </row>
    <row r="1206" spans="1:25" ht="15" customHeight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0">
        <f t="shared" si="200"/>
        <v>42297.748067129629</v>
      </c>
      <c r="J1206" s="11">
        <f t="shared" si="201"/>
        <v>42297.748067129629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202"/>
        <v>1.0294615384615384</v>
      </c>
      <c r="R1206">
        <f t="shared" si="203"/>
        <v>234.79</v>
      </c>
      <c r="S1206" t="str">
        <f t="shared" si="209"/>
        <v>photography</v>
      </c>
      <c r="T1206" t="str">
        <f t="shared" si="204"/>
        <v>photobooks</v>
      </c>
      <c r="U1206" t="str">
        <f t="shared" si="210"/>
        <v>10000 to 14999</v>
      </c>
      <c r="V1206">
        <f t="shared" si="205"/>
        <v>1</v>
      </c>
      <c r="W1206">
        <f t="shared" si="206"/>
        <v>0</v>
      </c>
      <c r="X1206">
        <f t="shared" si="207"/>
        <v>0</v>
      </c>
      <c r="Y1206">
        <f t="shared" si="208"/>
        <v>1</v>
      </c>
    </row>
    <row r="1207" spans="1:25" ht="15" customHeight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0">
        <f t="shared" si="200"/>
        <v>42138.506377314814</v>
      </c>
      <c r="J1207" s="11">
        <f t="shared" si="201"/>
        <v>42138.506377314814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202"/>
        <v>1.0086153846153847</v>
      </c>
      <c r="R1207">
        <f t="shared" si="203"/>
        <v>211.48</v>
      </c>
      <c r="S1207" t="str">
        <f t="shared" si="209"/>
        <v>photography</v>
      </c>
      <c r="T1207" t="str">
        <f t="shared" si="204"/>
        <v>photobooks</v>
      </c>
      <c r="U1207" t="str">
        <f t="shared" si="210"/>
        <v>10000 to 14999</v>
      </c>
      <c r="V1207">
        <f t="shared" si="205"/>
        <v>1</v>
      </c>
      <c r="W1207">
        <f t="shared" si="206"/>
        <v>0</v>
      </c>
      <c r="X1207">
        <f t="shared" si="207"/>
        <v>0</v>
      </c>
      <c r="Y1207">
        <f t="shared" si="208"/>
        <v>1</v>
      </c>
    </row>
    <row r="1208" spans="1:25" ht="15" customHeight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0">
        <f t="shared" si="200"/>
        <v>42772.776076388895</v>
      </c>
      <c r="J1208" s="11">
        <f t="shared" si="201"/>
        <v>42772.776076388895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202"/>
        <v>1.1499999999999999</v>
      </c>
      <c r="R1208">
        <f t="shared" si="203"/>
        <v>32.340000000000003</v>
      </c>
      <c r="S1208" t="str">
        <f t="shared" si="209"/>
        <v>photography</v>
      </c>
      <c r="T1208" t="str">
        <f t="shared" si="204"/>
        <v>photobooks</v>
      </c>
      <c r="U1208" t="str">
        <f t="shared" si="210"/>
        <v>Less than 1000</v>
      </c>
      <c r="V1208">
        <f t="shared" si="205"/>
        <v>1</v>
      </c>
      <c r="W1208">
        <f t="shared" si="206"/>
        <v>0</v>
      </c>
      <c r="X1208">
        <f t="shared" si="207"/>
        <v>0</v>
      </c>
      <c r="Y1208">
        <f t="shared" si="208"/>
        <v>1</v>
      </c>
    </row>
    <row r="1209" spans="1:25" ht="15" customHeight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0">
        <f t="shared" si="200"/>
        <v>42430.430243055554</v>
      </c>
      <c r="J1209" s="11">
        <f t="shared" si="201"/>
        <v>42430.430243055554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202"/>
        <v>1.0416766467065868</v>
      </c>
      <c r="R1209">
        <f t="shared" si="203"/>
        <v>123.38</v>
      </c>
      <c r="S1209" t="str">
        <f t="shared" si="209"/>
        <v>photography</v>
      </c>
      <c r="T1209" t="str">
        <f t="shared" si="204"/>
        <v>photobooks</v>
      </c>
      <c r="U1209" t="str">
        <f t="shared" si="210"/>
        <v>15000 to 19999</v>
      </c>
      <c r="V1209">
        <f t="shared" si="205"/>
        <v>1</v>
      </c>
      <c r="W1209">
        <f t="shared" si="206"/>
        <v>0</v>
      </c>
      <c r="X1209">
        <f t="shared" si="207"/>
        <v>0</v>
      </c>
      <c r="Y1209">
        <f t="shared" si="208"/>
        <v>1</v>
      </c>
    </row>
    <row r="1210" spans="1:25" ht="15" customHeight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0">
        <f t="shared" si="200"/>
        <v>42423.709074074075</v>
      </c>
      <c r="J1210" s="11">
        <f t="shared" si="201"/>
        <v>42423.709074074075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202"/>
        <v>1.5529999999999999</v>
      </c>
      <c r="R1210">
        <f t="shared" si="203"/>
        <v>207.07</v>
      </c>
      <c r="S1210" t="str">
        <f t="shared" si="209"/>
        <v>photography</v>
      </c>
      <c r="T1210" t="str">
        <f t="shared" si="204"/>
        <v>photobooks</v>
      </c>
      <c r="U1210" t="str">
        <f t="shared" si="210"/>
        <v>10000 to 14999</v>
      </c>
      <c r="V1210">
        <f t="shared" si="205"/>
        <v>1</v>
      </c>
      <c r="W1210">
        <f t="shared" si="206"/>
        <v>0</v>
      </c>
      <c r="X1210">
        <f t="shared" si="207"/>
        <v>0</v>
      </c>
      <c r="Y1210">
        <f t="shared" si="208"/>
        <v>1</v>
      </c>
    </row>
    <row r="1211" spans="1:25" ht="15" customHeight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0">
        <f t="shared" si="200"/>
        <v>42761.846122685187</v>
      </c>
      <c r="J1211" s="11">
        <f t="shared" si="201"/>
        <v>42761.846122685187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202"/>
        <v>1.06</v>
      </c>
      <c r="R1211">
        <f t="shared" si="203"/>
        <v>138.26</v>
      </c>
      <c r="S1211" t="str">
        <f t="shared" si="209"/>
        <v>photography</v>
      </c>
      <c r="T1211" t="str">
        <f t="shared" si="204"/>
        <v>photobooks</v>
      </c>
      <c r="U1211" t="str">
        <f t="shared" si="210"/>
        <v>5000 to 9999</v>
      </c>
      <c r="V1211">
        <f t="shared" si="205"/>
        <v>1</v>
      </c>
      <c r="W1211">
        <f t="shared" si="206"/>
        <v>0</v>
      </c>
      <c r="X1211">
        <f t="shared" si="207"/>
        <v>0</v>
      </c>
      <c r="Y1211">
        <f t="shared" si="208"/>
        <v>1</v>
      </c>
    </row>
    <row r="1212" spans="1:25" ht="15" customHeight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0">
        <f t="shared" si="200"/>
        <v>42132.941805555558</v>
      </c>
      <c r="J1212" s="11">
        <f t="shared" si="201"/>
        <v>42132.941805555558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202"/>
        <v>2.5431499999999998</v>
      </c>
      <c r="R1212">
        <f t="shared" si="203"/>
        <v>493.82</v>
      </c>
      <c r="S1212" t="str">
        <f t="shared" si="209"/>
        <v>photography</v>
      </c>
      <c r="T1212" t="str">
        <f t="shared" si="204"/>
        <v>photobooks</v>
      </c>
      <c r="U1212" t="str">
        <f t="shared" si="210"/>
        <v>20000 to 24999</v>
      </c>
      <c r="V1212">
        <f t="shared" si="205"/>
        <v>1</v>
      </c>
      <c r="W1212">
        <f t="shared" si="206"/>
        <v>0</v>
      </c>
      <c r="X1212">
        <f t="shared" si="207"/>
        <v>0</v>
      </c>
      <c r="Y1212">
        <f t="shared" si="208"/>
        <v>1</v>
      </c>
    </row>
    <row r="1213" spans="1:25" ht="15" customHeight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0">
        <f t="shared" si="200"/>
        <v>42515.866446759261</v>
      </c>
      <c r="J1213" s="11">
        <f t="shared" si="201"/>
        <v>42515.866446759261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202"/>
        <v>1.0109999999999999</v>
      </c>
      <c r="R1213">
        <f t="shared" si="203"/>
        <v>168.5</v>
      </c>
      <c r="S1213" t="str">
        <f t="shared" si="209"/>
        <v>photography</v>
      </c>
      <c r="T1213" t="str">
        <f t="shared" si="204"/>
        <v>photobooks</v>
      </c>
      <c r="U1213" t="str">
        <f t="shared" si="210"/>
        <v>1000 to 4999</v>
      </c>
      <c r="V1213">
        <f t="shared" si="205"/>
        <v>1</v>
      </c>
      <c r="W1213">
        <f t="shared" si="206"/>
        <v>0</v>
      </c>
      <c r="X1213">
        <f t="shared" si="207"/>
        <v>0</v>
      </c>
      <c r="Y1213">
        <f t="shared" si="208"/>
        <v>1</v>
      </c>
    </row>
    <row r="1214" spans="1:25" ht="15" customHeight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0">
        <f t="shared" si="200"/>
        <v>42318.950173611112</v>
      </c>
      <c r="J1214" s="11">
        <f t="shared" si="201"/>
        <v>42318.950173611112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202"/>
        <v>1.2904</v>
      </c>
      <c r="R1214">
        <f t="shared" si="203"/>
        <v>38.869999999999997</v>
      </c>
      <c r="S1214" t="str">
        <f t="shared" si="209"/>
        <v>photography</v>
      </c>
      <c r="T1214" t="str">
        <f t="shared" si="204"/>
        <v>photobooks</v>
      </c>
      <c r="U1214" t="str">
        <f t="shared" si="210"/>
        <v>1000 to 4999</v>
      </c>
      <c r="V1214">
        <f t="shared" si="205"/>
        <v>1</v>
      </c>
      <c r="W1214">
        <f t="shared" si="206"/>
        <v>0</v>
      </c>
      <c r="X1214">
        <f t="shared" si="207"/>
        <v>0</v>
      </c>
      <c r="Y1214">
        <f t="shared" si="208"/>
        <v>1</v>
      </c>
    </row>
    <row r="1215" spans="1:25" ht="15" customHeight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0">
        <f t="shared" si="200"/>
        <v>42731.755787037036</v>
      </c>
      <c r="J1215" s="11">
        <f t="shared" si="201"/>
        <v>42731.755787037036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202"/>
        <v>1.0223076923076924</v>
      </c>
      <c r="R1215">
        <f t="shared" si="203"/>
        <v>61.53</v>
      </c>
      <c r="S1215" t="str">
        <f t="shared" si="209"/>
        <v>photography</v>
      </c>
      <c r="T1215" t="str">
        <f t="shared" si="204"/>
        <v>photobooks</v>
      </c>
      <c r="U1215" t="str">
        <f t="shared" si="210"/>
        <v>5000 to 9999</v>
      </c>
      <c r="V1215">
        <f t="shared" si="205"/>
        <v>1</v>
      </c>
      <c r="W1215">
        <f t="shared" si="206"/>
        <v>0</v>
      </c>
      <c r="X1215">
        <f t="shared" si="207"/>
        <v>0</v>
      </c>
      <c r="Y1215">
        <f t="shared" si="208"/>
        <v>1</v>
      </c>
    </row>
    <row r="1216" spans="1:25" ht="15" customHeight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0">
        <f t="shared" si="200"/>
        <v>42104.840335648143</v>
      </c>
      <c r="J1216" s="11">
        <f t="shared" si="201"/>
        <v>42104.840335648143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202"/>
        <v>1.3180000000000001</v>
      </c>
      <c r="R1216">
        <f t="shared" si="203"/>
        <v>105.44</v>
      </c>
      <c r="S1216" t="str">
        <f t="shared" si="209"/>
        <v>photography</v>
      </c>
      <c r="T1216" t="str">
        <f t="shared" si="204"/>
        <v>photobooks</v>
      </c>
      <c r="U1216" t="str">
        <f t="shared" si="210"/>
        <v>1000 to 4999</v>
      </c>
      <c r="V1216">
        <f t="shared" si="205"/>
        <v>1</v>
      </c>
      <c r="W1216">
        <f t="shared" si="206"/>
        <v>0</v>
      </c>
      <c r="X1216">
        <f t="shared" si="207"/>
        <v>0</v>
      </c>
      <c r="Y1216">
        <f t="shared" si="208"/>
        <v>1</v>
      </c>
    </row>
    <row r="1217" spans="1:25" ht="15" customHeight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0">
        <f t="shared" si="200"/>
        <v>41759.923101851848</v>
      </c>
      <c r="J1217" s="11">
        <f t="shared" si="201"/>
        <v>41759.923101851848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202"/>
        <v>7.8608020000000005</v>
      </c>
      <c r="R1217">
        <f t="shared" si="203"/>
        <v>71.59</v>
      </c>
      <c r="S1217" t="str">
        <f t="shared" si="209"/>
        <v>photography</v>
      </c>
      <c r="T1217" t="str">
        <f t="shared" si="204"/>
        <v>photobooks</v>
      </c>
      <c r="U1217" t="str">
        <f t="shared" si="210"/>
        <v>5000 to 9999</v>
      </c>
      <c r="V1217">
        <f t="shared" si="205"/>
        <v>1</v>
      </c>
      <c r="W1217">
        <f t="shared" si="206"/>
        <v>0</v>
      </c>
      <c r="X1217">
        <f t="shared" si="207"/>
        <v>0</v>
      </c>
      <c r="Y1217">
        <f t="shared" si="208"/>
        <v>1</v>
      </c>
    </row>
    <row r="1218" spans="1:25" ht="15" customHeight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0">
        <f t="shared" si="200"/>
        <v>42247.616400462968</v>
      </c>
      <c r="J1218" s="11">
        <f t="shared" si="201"/>
        <v>42247.616400462968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202"/>
        <v>1.4570000000000001</v>
      </c>
      <c r="R1218">
        <f t="shared" si="203"/>
        <v>91.88</v>
      </c>
      <c r="S1218" t="str">
        <f t="shared" si="209"/>
        <v>photography</v>
      </c>
      <c r="T1218" t="str">
        <f t="shared" si="204"/>
        <v>photobooks</v>
      </c>
      <c r="U1218" t="str">
        <f t="shared" si="210"/>
        <v>10000 to 14999</v>
      </c>
      <c r="V1218">
        <f t="shared" si="205"/>
        <v>1</v>
      </c>
      <c r="W1218">
        <f t="shared" si="206"/>
        <v>0</v>
      </c>
      <c r="X1218">
        <f t="shared" si="207"/>
        <v>0</v>
      </c>
      <c r="Y1218">
        <f t="shared" si="208"/>
        <v>1</v>
      </c>
    </row>
    <row r="1219" spans="1:25" ht="15" customHeight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0">
        <f t="shared" ref="I1219:I1282" si="211">(((L1219/60)/60)/24)+DATE(1970,1,1)</f>
        <v>42535.809490740736</v>
      </c>
      <c r="J1219" s="11">
        <f t="shared" ref="J1219:J1282" si="212">(((L1219/60)/60)/24)+DATE(1970,1,1)</f>
        <v>42535.809490740736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213">E1219/D1219</f>
        <v>1.026</v>
      </c>
      <c r="R1219">
        <f t="shared" ref="R1219:R1282" si="214">ROUND(E1219/N1219,2)</f>
        <v>148.57</v>
      </c>
      <c r="S1219" t="str">
        <f t="shared" si="209"/>
        <v>photography</v>
      </c>
      <c r="T1219" t="str">
        <f t="shared" ref="T1219:T1282" si="215">MID(P1219,FIND("/",P1219,1)+1,LEN(P1219))</f>
        <v>photobooks</v>
      </c>
      <c r="U1219" t="str">
        <f t="shared" si="210"/>
        <v>25000 to 29999</v>
      </c>
      <c r="V1219">
        <f t="shared" ref="V1219:V1282" si="216">COUNTIF(F1219,"successful")</f>
        <v>1</v>
      </c>
      <c r="W1219">
        <f t="shared" ref="W1219:W1282" si="217">COUNTIF(F1219,"Failed")</f>
        <v>0</v>
      </c>
      <c r="X1219">
        <f t="shared" ref="X1219:X1282" si="218">COUNTIF(F1219,"Canceled")</f>
        <v>0</v>
      </c>
      <c r="Y1219">
        <f t="shared" ref="Y1219:Y1282" si="219">COUNTIF(F1219,"Successful")+ COUNTIF(F1219,"Failed") + COUNTIF(F1219,"Canceled")</f>
        <v>1</v>
      </c>
    </row>
    <row r="1220" spans="1:25" ht="15" customHeight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0">
        <f t="shared" si="211"/>
        <v>42278.662037037036</v>
      </c>
      <c r="J1220" s="11">
        <f t="shared" si="212"/>
        <v>42278.662037037036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213"/>
        <v>1.7227777777777777</v>
      </c>
      <c r="R1220">
        <f t="shared" si="214"/>
        <v>174.21</v>
      </c>
      <c r="S1220" t="str">
        <f t="shared" ref="S1220:S1283" si="220">LEFT(P1220,FIND("/",P1220,1)-1)</f>
        <v>photography</v>
      </c>
      <c r="T1220" t="str">
        <f t="shared" si="215"/>
        <v>photobooks</v>
      </c>
      <c r="U1220" t="str">
        <f t="shared" ref="U1220:U1283" si="221">IF(D1220&lt;1000,"Less than 1000",
IF(D1220&lt;5000,"1000 to 4999",
IF(D1220 &lt; 10000,"5000 to 9999",
IF(D1220&lt;15000,"10000 to 14999",
IF(D1220&lt;20000,"15000 to 19999",
IF(D1220&lt;25000,"20000 to 24999",
IF(D1220&lt;30000,"25000 to 29999",
IF(D1220&lt;35000,"30000 to 34999",
IF(D1220&lt;40000,"35000 to 39999",
IF(D1220&lt;45000,"40000 to 44999",IF(D1220&lt;50000,"45000 to 49999","Greater than 50000")))))))))))</f>
        <v>5000 to 9999</v>
      </c>
      <c r="V1220">
        <f t="shared" si="216"/>
        <v>1</v>
      </c>
      <c r="W1220">
        <f t="shared" si="217"/>
        <v>0</v>
      </c>
      <c r="X1220">
        <f t="shared" si="218"/>
        <v>0</v>
      </c>
      <c r="Y1220">
        <f t="shared" si="219"/>
        <v>1</v>
      </c>
    </row>
    <row r="1221" spans="1:25" ht="15" customHeight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0">
        <f t="shared" si="211"/>
        <v>42633.461956018517</v>
      </c>
      <c r="J1221" s="11">
        <f t="shared" si="212"/>
        <v>42633.461956018517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213"/>
        <v>1.5916819571865444</v>
      </c>
      <c r="R1221">
        <f t="shared" si="214"/>
        <v>102.86</v>
      </c>
      <c r="S1221" t="str">
        <f t="shared" si="220"/>
        <v>photography</v>
      </c>
      <c r="T1221" t="str">
        <f t="shared" si="215"/>
        <v>photobooks</v>
      </c>
      <c r="U1221" t="str">
        <f t="shared" si="221"/>
        <v>15000 to 19999</v>
      </c>
      <c r="V1221">
        <f t="shared" si="216"/>
        <v>1</v>
      </c>
      <c r="W1221">
        <f t="shared" si="217"/>
        <v>0</v>
      </c>
      <c r="X1221">
        <f t="shared" si="218"/>
        <v>0</v>
      </c>
      <c r="Y1221">
        <f t="shared" si="219"/>
        <v>1</v>
      </c>
    </row>
    <row r="1222" spans="1:25" ht="15" customHeight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0">
        <f t="shared" si="211"/>
        <v>42211.628611111111</v>
      </c>
      <c r="J1222" s="11">
        <f t="shared" si="212"/>
        <v>42211.628611111111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213"/>
        <v>1.0376666666666667</v>
      </c>
      <c r="R1222">
        <f t="shared" si="214"/>
        <v>111.18</v>
      </c>
      <c r="S1222" t="str">
        <f t="shared" si="220"/>
        <v>photography</v>
      </c>
      <c r="T1222" t="str">
        <f t="shared" si="215"/>
        <v>photobooks</v>
      </c>
      <c r="U1222" t="str">
        <f t="shared" si="221"/>
        <v>15000 to 19999</v>
      </c>
      <c r="V1222">
        <f t="shared" si="216"/>
        <v>1</v>
      </c>
      <c r="W1222">
        <f t="shared" si="217"/>
        <v>0</v>
      </c>
      <c r="X1222">
        <f t="shared" si="218"/>
        <v>0</v>
      </c>
      <c r="Y1222">
        <f t="shared" si="219"/>
        <v>1</v>
      </c>
    </row>
    <row r="1223" spans="1:25" ht="15" customHeight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0">
        <f t="shared" si="211"/>
        <v>42680.47555555556</v>
      </c>
      <c r="J1223" s="11">
        <f t="shared" si="212"/>
        <v>42680.47555555556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213"/>
        <v>1.1140954545454547</v>
      </c>
      <c r="R1223">
        <f t="shared" si="214"/>
        <v>23.8</v>
      </c>
      <c r="S1223" t="str">
        <f t="shared" si="220"/>
        <v>photography</v>
      </c>
      <c r="T1223" t="str">
        <f t="shared" si="215"/>
        <v>photobooks</v>
      </c>
      <c r="U1223" t="str">
        <f t="shared" si="221"/>
        <v>1000 to 4999</v>
      </c>
      <c r="V1223">
        <f t="shared" si="216"/>
        <v>1</v>
      </c>
      <c r="W1223">
        <f t="shared" si="217"/>
        <v>0</v>
      </c>
      <c r="X1223">
        <f t="shared" si="218"/>
        <v>0</v>
      </c>
      <c r="Y1223">
        <f t="shared" si="219"/>
        <v>1</v>
      </c>
    </row>
    <row r="1224" spans="1:25" ht="15" customHeight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0">
        <f t="shared" si="211"/>
        <v>42430.720451388886</v>
      </c>
      <c r="J1224" s="11">
        <f t="shared" si="212"/>
        <v>42430.720451388886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213"/>
        <v>2.80375</v>
      </c>
      <c r="R1224">
        <f t="shared" si="214"/>
        <v>81.27</v>
      </c>
      <c r="S1224" t="str">
        <f t="shared" si="220"/>
        <v>photography</v>
      </c>
      <c r="T1224" t="str">
        <f t="shared" si="215"/>
        <v>photobooks</v>
      </c>
      <c r="U1224" t="str">
        <f t="shared" si="221"/>
        <v>1000 to 4999</v>
      </c>
      <c r="V1224">
        <f t="shared" si="216"/>
        <v>1</v>
      </c>
      <c r="W1224">
        <f t="shared" si="217"/>
        <v>0</v>
      </c>
      <c r="X1224">
        <f t="shared" si="218"/>
        <v>0</v>
      </c>
      <c r="Y1224">
        <f t="shared" si="219"/>
        <v>1</v>
      </c>
    </row>
    <row r="1225" spans="1:25" ht="15" customHeight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0">
        <f t="shared" si="211"/>
        <v>42654.177187499998</v>
      </c>
      <c r="J1225" s="11">
        <f t="shared" si="212"/>
        <v>42654.177187499998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213"/>
        <v>1.1210606060606061</v>
      </c>
      <c r="R1225">
        <f t="shared" si="214"/>
        <v>116.21</v>
      </c>
      <c r="S1225" t="str">
        <f t="shared" si="220"/>
        <v>photography</v>
      </c>
      <c r="T1225" t="str">
        <f t="shared" si="215"/>
        <v>photobooks</v>
      </c>
      <c r="U1225" t="str">
        <f t="shared" si="221"/>
        <v>15000 to 19999</v>
      </c>
      <c r="V1225">
        <f t="shared" si="216"/>
        <v>1</v>
      </c>
      <c r="W1225">
        <f t="shared" si="217"/>
        <v>0</v>
      </c>
      <c r="X1225">
        <f t="shared" si="218"/>
        <v>0</v>
      </c>
      <c r="Y1225">
        <f t="shared" si="219"/>
        <v>1</v>
      </c>
    </row>
    <row r="1226" spans="1:25" ht="15" customHeight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0">
        <f t="shared" si="211"/>
        <v>41736.549791666665</v>
      </c>
      <c r="J1226" s="11">
        <f t="shared" si="212"/>
        <v>41736.549791666665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213"/>
        <v>7.0666666666666669E-2</v>
      </c>
      <c r="R1226">
        <f t="shared" si="214"/>
        <v>58.89</v>
      </c>
      <c r="S1226" t="str">
        <f t="shared" si="220"/>
        <v>music</v>
      </c>
      <c r="T1226" t="str">
        <f t="shared" si="215"/>
        <v>world music</v>
      </c>
      <c r="U1226" t="str">
        <f t="shared" si="221"/>
        <v>15000 to 19999</v>
      </c>
      <c r="V1226">
        <f t="shared" si="216"/>
        <v>0</v>
      </c>
      <c r="W1226">
        <f t="shared" si="217"/>
        <v>0</v>
      </c>
      <c r="X1226">
        <f t="shared" si="218"/>
        <v>1</v>
      </c>
      <c r="Y1226">
        <f t="shared" si="219"/>
        <v>1</v>
      </c>
    </row>
    <row r="1227" spans="1:25" ht="15" customHeight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0">
        <f t="shared" si="211"/>
        <v>41509.905995370369</v>
      </c>
      <c r="J1227" s="11">
        <f t="shared" si="212"/>
        <v>41509.905995370369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213"/>
        <v>4.3999999999999997E-2</v>
      </c>
      <c r="R1227">
        <f t="shared" si="214"/>
        <v>44</v>
      </c>
      <c r="S1227" t="str">
        <f t="shared" si="220"/>
        <v>music</v>
      </c>
      <c r="T1227" t="str">
        <f t="shared" si="215"/>
        <v>world music</v>
      </c>
      <c r="U1227" t="str">
        <f t="shared" si="221"/>
        <v>1000 to 4999</v>
      </c>
      <c r="V1227">
        <f t="shared" si="216"/>
        <v>0</v>
      </c>
      <c r="W1227">
        <f t="shared" si="217"/>
        <v>0</v>
      </c>
      <c r="X1227">
        <f t="shared" si="218"/>
        <v>1</v>
      </c>
      <c r="Y1227">
        <f t="shared" si="219"/>
        <v>1</v>
      </c>
    </row>
    <row r="1228" spans="1:25" ht="15" customHeight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0">
        <f t="shared" si="211"/>
        <v>41715.874780092592</v>
      </c>
      <c r="J1228" s="11">
        <f t="shared" si="212"/>
        <v>41715.874780092592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213"/>
        <v>3.8739999999999997E-2</v>
      </c>
      <c r="R1228">
        <f t="shared" si="214"/>
        <v>48.43</v>
      </c>
      <c r="S1228" t="str">
        <f t="shared" si="220"/>
        <v>music</v>
      </c>
      <c r="T1228" t="str">
        <f t="shared" si="215"/>
        <v>world music</v>
      </c>
      <c r="U1228" t="str">
        <f t="shared" si="221"/>
        <v>Greater than 50000</v>
      </c>
      <c r="V1228">
        <f t="shared" si="216"/>
        <v>0</v>
      </c>
      <c r="W1228">
        <f t="shared" si="217"/>
        <v>0</v>
      </c>
      <c r="X1228">
        <f t="shared" si="218"/>
        <v>1</v>
      </c>
      <c r="Y1228">
        <f t="shared" si="219"/>
        <v>1</v>
      </c>
    </row>
    <row r="1229" spans="1:25" ht="15" customHeight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0">
        <f t="shared" si="211"/>
        <v>41827.919166666667</v>
      </c>
      <c r="J1229" s="11">
        <f t="shared" si="212"/>
        <v>41827.919166666667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213"/>
        <v>0</v>
      </c>
      <c r="R1229" t="e">
        <f t="shared" si="214"/>
        <v>#DIV/0!</v>
      </c>
      <c r="S1229" t="str">
        <f t="shared" si="220"/>
        <v>music</v>
      </c>
      <c r="T1229" t="str">
        <f t="shared" si="215"/>
        <v>world music</v>
      </c>
      <c r="U1229" t="str">
        <f t="shared" si="221"/>
        <v>1000 to 4999</v>
      </c>
      <c r="V1229">
        <f t="shared" si="216"/>
        <v>0</v>
      </c>
      <c r="W1229">
        <f t="shared" si="217"/>
        <v>0</v>
      </c>
      <c r="X1229">
        <f t="shared" si="218"/>
        <v>1</v>
      </c>
      <c r="Y1229">
        <f t="shared" si="219"/>
        <v>1</v>
      </c>
    </row>
    <row r="1230" spans="1:25" ht="15" customHeight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0">
        <f t="shared" si="211"/>
        <v>40754.729259259257</v>
      </c>
      <c r="J1230" s="11">
        <f t="shared" si="212"/>
        <v>40754.729259259257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213"/>
        <v>0.29299999999999998</v>
      </c>
      <c r="R1230">
        <f t="shared" si="214"/>
        <v>61.04</v>
      </c>
      <c r="S1230" t="str">
        <f t="shared" si="220"/>
        <v>music</v>
      </c>
      <c r="T1230" t="str">
        <f t="shared" si="215"/>
        <v>world music</v>
      </c>
      <c r="U1230" t="str">
        <f t="shared" si="221"/>
        <v>5000 to 9999</v>
      </c>
      <c r="V1230">
        <f t="shared" si="216"/>
        <v>0</v>
      </c>
      <c r="W1230">
        <f t="shared" si="217"/>
        <v>0</v>
      </c>
      <c r="X1230">
        <f t="shared" si="218"/>
        <v>1</v>
      </c>
      <c r="Y1230">
        <f t="shared" si="219"/>
        <v>1</v>
      </c>
    </row>
    <row r="1231" spans="1:25" ht="15" customHeight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0">
        <f t="shared" si="211"/>
        <v>40985.459803240738</v>
      </c>
      <c r="J1231" s="11">
        <f t="shared" si="212"/>
        <v>40985.459803240738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213"/>
        <v>9.0909090909090905E-3</v>
      </c>
      <c r="R1231">
        <f t="shared" si="214"/>
        <v>25</v>
      </c>
      <c r="S1231" t="str">
        <f t="shared" si="220"/>
        <v>music</v>
      </c>
      <c r="T1231" t="str">
        <f t="shared" si="215"/>
        <v>world music</v>
      </c>
      <c r="U1231" t="str">
        <f t="shared" si="221"/>
        <v>1000 to 4999</v>
      </c>
      <c r="V1231">
        <f t="shared" si="216"/>
        <v>0</v>
      </c>
      <c r="W1231">
        <f t="shared" si="217"/>
        <v>0</v>
      </c>
      <c r="X1231">
        <f t="shared" si="218"/>
        <v>1</v>
      </c>
      <c r="Y1231">
        <f t="shared" si="219"/>
        <v>1</v>
      </c>
    </row>
    <row r="1232" spans="1:25" ht="15" customHeight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0">
        <f t="shared" si="211"/>
        <v>40568.972569444442</v>
      </c>
      <c r="J1232" s="11">
        <f t="shared" si="212"/>
        <v>40568.972569444442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213"/>
        <v>0</v>
      </c>
      <c r="R1232" t="e">
        <f t="shared" si="214"/>
        <v>#DIV/0!</v>
      </c>
      <c r="S1232" t="str">
        <f t="shared" si="220"/>
        <v>music</v>
      </c>
      <c r="T1232" t="str">
        <f t="shared" si="215"/>
        <v>world music</v>
      </c>
      <c r="U1232" t="str">
        <f t="shared" si="221"/>
        <v>Greater than 50000</v>
      </c>
      <c r="V1232">
        <f t="shared" si="216"/>
        <v>0</v>
      </c>
      <c r="W1232">
        <f t="shared" si="217"/>
        <v>0</v>
      </c>
      <c r="X1232">
        <f t="shared" si="218"/>
        <v>1</v>
      </c>
      <c r="Y1232">
        <f t="shared" si="219"/>
        <v>1</v>
      </c>
    </row>
    <row r="1233" spans="1:25" ht="15" customHeight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0">
        <f t="shared" si="211"/>
        <v>42193.941759259258</v>
      </c>
      <c r="J1233" s="11">
        <f t="shared" si="212"/>
        <v>42193.941759259258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213"/>
        <v>0</v>
      </c>
      <c r="R1233" t="e">
        <f t="shared" si="214"/>
        <v>#DIV/0!</v>
      </c>
      <c r="S1233" t="str">
        <f t="shared" si="220"/>
        <v>music</v>
      </c>
      <c r="T1233" t="str">
        <f t="shared" si="215"/>
        <v>world music</v>
      </c>
      <c r="U1233" t="str">
        <f t="shared" si="221"/>
        <v>5000 to 9999</v>
      </c>
      <c r="V1233">
        <f t="shared" si="216"/>
        <v>0</v>
      </c>
      <c r="W1233">
        <f t="shared" si="217"/>
        <v>0</v>
      </c>
      <c r="X1233">
        <f t="shared" si="218"/>
        <v>1</v>
      </c>
      <c r="Y1233">
        <f t="shared" si="219"/>
        <v>1</v>
      </c>
    </row>
    <row r="1234" spans="1:25" ht="15" customHeight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0">
        <f t="shared" si="211"/>
        <v>41506.848032407412</v>
      </c>
      <c r="J1234" s="11">
        <f t="shared" si="212"/>
        <v>41506.848032407412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213"/>
        <v>8.0000000000000002E-3</v>
      </c>
      <c r="R1234">
        <f t="shared" si="214"/>
        <v>40</v>
      </c>
      <c r="S1234" t="str">
        <f t="shared" si="220"/>
        <v>music</v>
      </c>
      <c r="T1234" t="str">
        <f t="shared" si="215"/>
        <v>world music</v>
      </c>
      <c r="U1234" t="str">
        <f t="shared" si="221"/>
        <v>5000 to 9999</v>
      </c>
      <c r="V1234">
        <f t="shared" si="216"/>
        <v>0</v>
      </c>
      <c r="W1234">
        <f t="shared" si="217"/>
        <v>0</v>
      </c>
      <c r="X1234">
        <f t="shared" si="218"/>
        <v>1</v>
      </c>
      <c r="Y1234">
        <f t="shared" si="219"/>
        <v>1</v>
      </c>
    </row>
    <row r="1235" spans="1:25" ht="15" customHeight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0">
        <f t="shared" si="211"/>
        <v>40939.948773148149</v>
      </c>
      <c r="J1235" s="11">
        <f t="shared" si="212"/>
        <v>40939.948773148149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213"/>
        <v>0.11600000000000001</v>
      </c>
      <c r="R1235">
        <f t="shared" si="214"/>
        <v>19.329999999999998</v>
      </c>
      <c r="S1235" t="str">
        <f t="shared" si="220"/>
        <v>music</v>
      </c>
      <c r="T1235" t="str">
        <f t="shared" si="215"/>
        <v>world music</v>
      </c>
      <c r="U1235" t="str">
        <f t="shared" si="221"/>
        <v>1000 to 4999</v>
      </c>
      <c r="V1235">
        <f t="shared" si="216"/>
        <v>0</v>
      </c>
      <c r="W1235">
        <f t="shared" si="217"/>
        <v>0</v>
      </c>
      <c r="X1235">
        <f t="shared" si="218"/>
        <v>1</v>
      </c>
      <c r="Y1235">
        <f t="shared" si="219"/>
        <v>1</v>
      </c>
    </row>
    <row r="1236" spans="1:25" ht="15" customHeight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0">
        <f t="shared" si="211"/>
        <v>42007.788680555561</v>
      </c>
      <c r="J1236" s="11">
        <f t="shared" si="212"/>
        <v>42007.788680555561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213"/>
        <v>0</v>
      </c>
      <c r="R1236" t="e">
        <f t="shared" si="214"/>
        <v>#DIV/0!</v>
      </c>
      <c r="S1236" t="str">
        <f t="shared" si="220"/>
        <v>music</v>
      </c>
      <c r="T1236" t="str">
        <f t="shared" si="215"/>
        <v>world music</v>
      </c>
      <c r="U1236" t="str">
        <f t="shared" si="221"/>
        <v>Greater than 50000</v>
      </c>
      <c r="V1236">
        <f t="shared" si="216"/>
        <v>0</v>
      </c>
      <c r="W1236">
        <f t="shared" si="217"/>
        <v>0</v>
      </c>
      <c r="X1236">
        <f t="shared" si="218"/>
        <v>1</v>
      </c>
      <c r="Y1236">
        <f t="shared" si="219"/>
        <v>1</v>
      </c>
    </row>
    <row r="1237" spans="1:25" ht="15" customHeight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0">
        <f t="shared" si="211"/>
        <v>41583.135405092595</v>
      </c>
      <c r="J1237" s="11">
        <f t="shared" si="212"/>
        <v>41583.135405092595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213"/>
        <v>2.787363950092912E-2</v>
      </c>
      <c r="R1237">
        <f t="shared" si="214"/>
        <v>35</v>
      </c>
      <c r="S1237" t="str">
        <f t="shared" si="220"/>
        <v>music</v>
      </c>
      <c r="T1237" t="str">
        <f t="shared" si="215"/>
        <v>world music</v>
      </c>
      <c r="U1237" t="str">
        <f t="shared" si="221"/>
        <v>5000 to 9999</v>
      </c>
      <c r="V1237">
        <f t="shared" si="216"/>
        <v>0</v>
      </c>
      <c r="W1237">
        <f t="shared" si="217"/>
        <v>0</v>
      </c>
      <c r="X1237">
        <f t="shared" si="218"/>
        <v>1</v>
      </c>
      <c r="Y1237">
        <f t="shared" si="219"/>
        <v>1</v>
      </c>
    </row>
    <row r="1238" spans="1:25" ht="15" customHeight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0">
        <f t="shared" si="211"/>
        <v>41110.680138888885</v>
      </c>
      <c r="J1238" s="11">
        <f t="shared" si="212"/>
        <v>41110.680138888885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213"/>
        <v>0</v>
      </c>
      <c r="R1238" t="e">
        <f t="shared" si="214"/>
        <v>#DIV/0!</v>
      </c>
      <c r="S1238" t="str">
        <f t="shared" si="220"/>
        <v>music</v>
      </c>
      <c r="T1238" t="str">
        <f t="shared" si="215"/>
        <v>world music</v>
      </c>
      <c r="U1238" t="str">
        <f t="shared" si="221"/>
        <v>1000 to 4999</v>
      </c>
      <c r="V1238">
        <f t="shared" si="216"/>
        <v>0</v>
      </c>
      <c r="W1238">
        <f t="shared" si="217"/>
        <v>0</v>
      </c>
      <c r="X1238">
        <f t="shared" si="218"/>
        <v>1</v>
      </c>
      <c r="Y1238">
        <f t="shared" si="219"/>
        <v>1</v>
      </c>
    </row>
    <row r="1239" spans="1:25" ht="15" customHeight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0">
        <f t="shared" si="211"/>
        <v>41125.283159722225</v>
      </c>
      <c r="J1239" s="11">
        <f t="shared" si="212"/>
        <v>41125.283159722225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213"/>
        <v>0</v>
      </c>
      <c r="R1239" t="e">
        <f t="shared" si="214"/>
        <v>#DIV/0!</v>
      </c>
      <c r="S1239" t="str">
        <f t="shared" si="220"/>
        <v>music</v>
      </c>
      <c r="T1239" t="str">
        <f t="shared" si="215"/>
        <v>world music</v>
      </c>
      <c r="U1239" t="str">
        <f t="shared" si="221"/>
        <v>25000 to 29999</v>
      </c>
      <c r="V1239">
        <f t="shared" si="216"/>
        <v>0</v>
      </c>
      <c r="W1239">
        <f t="shared" si="217"/>
        <v>0</v>
      </c>
      <c r="X1239">
        <f t="shared" si="218"/>
        <v>1</v>
      </c>
      <c r="Y1239">
        <f t="shared" si="219"/>
        <v>1</v>
      </c>
    </row>
    <row r="1240" spans="1:25" ht="15" customHeight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0">
        <f t="shared" si="211"/>
        <v>40731.61037037037</v>
      </c>
      <c r="J1240" s="11">
        <f t="shared" si="212"/>
        <v>40731.61037037037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213"/>
        <v>0.17799999999999999</v>
      </c>
      <c r="R1240">
        <f t="shared" si="214"/>
        <v>59.33</v>
      </c>
      <c r="S1240" t="str">
        <f t="shared" si="220"/>
        <v>music</v>
      </c>
      <c r="T1240" t="str">
        <f t="shared" si="215"/>
        <v>world music</v>
      </c>
      <c r="U1240" t="str">
        <f t="shared" si="221"/>
        <v>1000 to 4999</v>
      </c>
      <c r="V1240">
        <f t="shared" si="216"/>
        <v>0</v>
      </c>
      <c r="W1240">
        <f t="shared" si="217"/>
        <v>0</v>
      </c>
      <c r="X1240">
        <f t="shared" si="218"/>
        <v>1</v>
      </c>
      <c r="Y1240">
        <f t="shared" si="219"/>
        <v>1</v>
      </c>
    </row>
    <row r="1241" spans="1:25" ht="15" customHeight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0">
        <f t="shared" si="211"/>
        <v>40883.962581018517</v>
      </c>
      <c r="J1241" s="11">
        <f t="shared" si="212"/>
        <v>40883.962581018517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213"/>
        <v>0</v>
      </c>
      <c r="R1241" t="e">
        <f t="shared" si="214"/>
        <v>#DIV/0!</v>
      </c>
      <c r="S1241" t="str">
        <f t="shared" si="220"/>
        <v>music</v>
      </c>
      <c r="T1241" t="str">
        <f t="shared" si="215"/>
        <v>world music</v>
      </c>
      <c r="U1241" t="str">
        <f t="shared" si="221"/>
        <v>1000 to 4999</v>
      </c>
      <c r="V1241">
        <f t="shared" si="216"/>
        <v>0</v>
      </c>
      <c r="W1241">
        <f t="shared" si="217"/>
        <v>0</v>
      </c>
      <c r="X1241">
        <f t="shared" si="218"/>
        <v>1</v>
      </c>
      <c r="Y1241">
        <f t="shared" si="219"/>
        <v>1</v>
      </c>
    </row>
    <row r="1242" spans="1:25" ht="15" customHeight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0">
        <f t="shared" si="211"/>
        <v>41409.040011574078</v>
      </c>
      <c r="J1242" s="11">
        <f t="shared" si="212"/>
        <v>41409.040011574078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213"/>
        <v>3.0124999999999999E-2</v>
      </c>
      <c r="R1242">
        <f t="shared" si="214"/>
        <v>30.13</v>
      </c>
      <c r="S1242" t="str">
        <f t="shared" si="220"/>
        <v>music</v>
      </c>
      <c r="T1242" t="str">
        <f t="shared" si="215"/>
        <v>world music</v>
      </c>
      <c r="U1242" t="str">
        <f t="shared" si="221"/>
        <v>5000 to 9999</v>
      </c>
      <c r="V1242">
        <f t="shared" si="216"/>
        <v>0</v>
      </c>
      <c r="W1242">
        <f t="shared" si="217"/>
        <v>0</v>
      </c>
      <c r="X1242">
        <f t="shared" si="218"/>
        <v>1</v>
      </c>
      <c r="Y1242">
        <f t="shared" si="219"/>
        <v>1</v>
      </c>
    </row>
    <row r="1243" spans="1:25" ht="15" customHeight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0">
        <f t="shared" si="211"/>
        <v>41923.837731481479</v>
      </c>
      <c r="J1243" s="11">
        <f t="shared" si="212"/>
        <v>41923.837731481479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213"/>
        <v>0.50739999999999996</v>
      </c>
      <c r="R1243">
        <f t="shared" si="214"/>
        <v>74.62</v>
      </c>
      <c r="S1243" t="str">
        <f t="shared" si="220"/>
        <v>music</v>
      </c>
      <c r="T1243" t="str">
        <f t="shared" si="215"/>
        <v>world music</v>
      </c>
      <c r="U1243" t="str">
        <f t="shared" si="221"/>
        <v>5000 to 9999</v>
      </c>
      <c r="V1243">
        <f t="shared" si="216"/>
        <v>0</v>
      </c>
      <c r="W1243">
        <f t="shared" si="217"/>
        <v>0</v>
      </c>
      <c r="X1243">
        <f t="shared" si="218"/>
        <v>1</v>
      </c>
      <c r="Y1243">
        <f t="shared" si="219"/>
        <v>1</v>
      </c>
    </row>
    <row r="1244" spans="1:25" ht="15" customHeight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0">
        <f t="shared" si="211"/>
        <v>40782.165532407409</v>
      </c>
      <c r="J1244" s="11">
        <f t="shared" si="212"/>
        <v>40782.165532407409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213"/>
        <v>5.4884742041712408E-3</v>
      </c>
      <c r="R1244">
        <f t="shared" si="214"/>
        <v>5</v>
      </c>
      <c r="S1244" t="str">
        <f t="shared" si="220"/>
        <v>music</v>
      </c>
      <c r="T1244" t="str">
        <f t="shared" si="215"/>
        <v>world music</v>
      </c>
      <c r="U1244" t="str">
        <f t="shared" si="221"/>
        <v>Less than 1000</v>
      </c>
      <c r="V1244">
        <f t="shared" si="216"/>
        <v>0</v>
      </c>
      <c r="W1244">
        <f t="shared" si="217"/>
        <v>0</v>
      </c>
      <c r="X1244">
        <f t="shared" si="218"/>
        <v>1</v>
      </c>
      <c r="Y1244">
        <f t="shared" si="219"/>
        <v>1</v>
      </c>
    </row>
    <row r="1245" spans="1:25" ht="15" customHeight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0">
        <f t="shared" si="211"/>
        <v>40671.879293981481</v>
      </c>
      <c r="J1245" s="11">
        <f t="shared" si="212"/>
        <v>40671.879293981481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213"/>
        <v>0.14091666666666666</v>
      </c>
      <c r="R1245">
        <f t="shared" si="214"/>
        <v>44.5</v>
      </c>
      <c r="S1245" t="str">
        <f t="shared" si="220"/>
        <v>music</v>
      </c>
      <c r="T1245" t="str">
        <f t="shared" si="215"/>
        <v>world music</v>
      </c>
      <c r="U1245" t="str">
        <f t="shared" si="221"/>
        <v>10000 to 14999</v>
      </c>
      <c r="V1245">
        <f t="shared" si="216"/>
        <v>0</v>
      </c>
      <c r="W1245">
        <f t="shared" si="217"/>
        <v>0</v>
      </c>
      <c r="X1245">
        <f t="shared" si="218"/>
        <v>1</v>
      </c>
      <c r="Y1245">
        <f t="shared" si="219"/>
        <v>1</v>
      </c>
    </row>
    <row r="1246" spans="1:25" ht="15" customHeight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0">
        <f t="shared" si="211"/>
        <v>41355.825497685182</v>
      </c>
      <c r="J1246" s="11">
        <f t="shared" si="212"/>
        <v>41355.825497685182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213"/>
        <v>1.038</v>
      </c>
      <c r="R1246">
        <f t="shared" si="214"/>
        <v>46.13</v>
      </c>
      <c r="S1246" t="str">
        <f t="shared" si="220"/>
        <v>music</v>
      </c>
      <c r="T1246" t="str">
        <f t="shared" si="215"/>
        <v>rock</v>
      </c>
      <c r="U1246" t="str">
        <f t="shared" si="221"/>
        <v>1000 to 4999</v>
      </c>
      <c r="V1246">
        <f t="shared" si="216"/>
        <v>1</v>
      </c>
      <c r="W1246">
        <f t="shared" si="217"/>
        <v>0</v>
      </c>
      <c r="X1246">
        <f t="shared" si="218"/>
        <v>0</v>
      </c>
      <c r="Y1246">
        <f t="shared" si="219"/>
        <v>1</v>
      </c>
    </row>
    <row r="1247" spans="1:25" ht="15" customHeight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0">
        <f t="shared" si="211"/>
        <v>41774.599930555552</v>
      </c>
      <c r="J1247" s="11">
        <f t="shared" si="212"/>
        <v>41774.599930555552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213"/>
        <v>1.2024999999999999</v>
      </c>
      <c r="R1247">
        <f t="shared" si="214"/>
        <v>141.47</v>
      </c>
      <c r="S1247" t="str">
        <f t="shared" si="220"/>
        <v>music</v>
      </c>
      <c r="T1247" t="str">
        <f t="shared" si="215"/>
        <v>rock</v>
      </c>
      <c r="U1247" t="str">
        <f t="shared" si="221"/>
        <v>1000 to 4999</v>
      </c>
      <c r="V1247">
        <f t="shared" si="216"/>
        <v>1</v>
      </c>
      <c r="W1247">
        <f t="shared" si="217"/>
        <v>0</v>
      </c>
      <c r="X1247">
        <f t="shared" si="218"/>
        <v>0</v>
      </c>
      <c r="Y1247">
        <f t="shared" si="219"/>
        <v>1</v>
      </c>
    </row>
    <row r="1248" spans="1:25" ht="15" customHeight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0">
        <f t="shared" si="211"/>
        <v>40838.043391203704</v>
      </c>
      <c r="J1248" s="11">
        <f t="shared" si="212"/>
        <v>40838.043391203704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213"/>
        <v>1.17</v>
      </c>
      <c r="R1248">
        <f t="shared" si="214"/>
        <v>75.48</v>
      </c>
      <c r="S1248" t="str">
        <f t="shared" si="220"/>
        <v>music</v>
      </c>
      <c r="T1248" t="str">
        <f t="shared" si="215"/>
        <v>rock</v>
      </c>
      <c r="U1248" t="str">
        <f t="shared" si="221"/>
        <v>1000 to 4999</v>
      </c>
      <c r="V1248">
        <f t="shared" si="216"/>
        <v>1</v>
      </c>
      <c r="W1248">
        <f t="shared" si="217"/>
        <v>0</v>
      </c>
      <c r="X1248">
        <f t="shared" si="218"/>
        <v>0</v>
      </c>
      <c r="Y1248">
        <f t="shared" si="219"/>
        <v>1</v>
      </c>
    </row>
    <row r="1249" spans="1:25" ht="15" customHeight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0">
        <f t="shared" si="211"/>
        <v>41370.292303240742</v>
      </c>
      <c r="J1249" s="11">
        <f t="shared" si="212"/>
        <v>41370.292303240742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213"/>
        <v>1.2214285714285715</v>
      </c>
      <c r="R1249">
        <f t="shared" si="214"/>
        <v>85.5</v>
      </c>
      <c r="S1249" t="str">
        <f t="shared" si="220"/>
        <v>music</v>
      </c>
      <c r="T1249" t="str">
        <f t="shared" si="215"/>
        <v>rock</v>
      </c>
      <c r="U1249" t="str">
        <f t="shared" si="221"/>
        <v>1000 to 4999</v>
      </c>
      <c r="V1249">
        <f t="shared" si="216"/>
        <v>1</v>
      </c>
      <c r="W1249">
        <f t="shared" si="217"/>
        <v>0</v>
      </c>
      <c r="X1249">
        <f t="shared" si="218"/>
        <v>0</v>
      </c>
      <c r="Y1249">
        <f t="shared" si="219"/>
        <v>1</v>
      </c>
    </row>
    <row r="1250" spans="1:25" ht="15" customHeight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0">
        <f t="shared" si="211"/>
        <v>41767.656863425924</v>
      </c>
      <c r="J1250" s="11">
        <f t="shared" si="212"/>
        <v>41767.656863425924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213"/>
        <v>1.5164</v>
      </c>
      <c r="R1250">
        <f t="shared" si="214"/>
        <v>64.25</v>
      </c>
      <c r="S1250" t="str">
        <f t="shared" si="220"/>
        <v>music</v>
      </c>
      <c r="T1250" t="str">
        <f t="shared" si="215"/>
        <v>rock</v>
      </c>
      <c r="U1250" t="str">
        <f t="shared" si="221"/>
        <v>1000 to 4999</v>
      </c>
      <c r="V1250">
        <f t="shared" si="216"/>
        <v>1</v>
      </c>
      <c r="W1250">
        <f t="shared" si="217"/>
        <v>0</v>
      </c>
      <c r="X1250">
        <f t="shared" si="218"/>
        <v>0</v>
      </c>
      <c r="Y1250">
        <f t="shared" si="219"/>
        <v>1</v>
      </c>
    </row>
    <row r="1251" spans="1:25" ht="15" customHeight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0">
        <f t="shared" si="211"/>
        <v>41067.74086805556</v>
      </c>
      <c r="J1251" s="11">
        <f t="shared" si="212"/>
        <v>41067.74086805556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213"/>
        <v>1.0444</v>
      </c>
      <c r="R1251">
        <f t="shared" si="214"/>
        <v>64.47</v>
      </c>
      <c r="S1251" t="str">
        <f t="shared" si="220"/>
        <v>music</v>
      </c>
      <c r="T1251" t="str">
        <f t="shared" si="215"/>
        <v>rock</v>
      </c>
      <c r="U1251" t="str">
        <f t="shared" si="221"/>
        <v>5000 to 9999</v>
      </c>
      <c r="V1251">
        <f t="shared" si="216"/>
        <v>1</v>
      </c>
      <c r="W1251">
        <f t="shared" si="217"/>
        <v>0</v>
      </c>
      <c r="X1251">
        <f t="shared" si="218"/>
        <v>0</v>
      </c>
      <c r="Y1251">
        <f t="shared" si="219"/>
        <v>1</v>
      </c>
    </row>
    <row r="1252" spans="1:25" ht="15" customHeight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0">
        <f t="shared" si="211"/>
        <v>41843.64271990741</v>
      </c>
      <c r="J1252" s="11">
        <f t="shared" si="212"/>
        <v>41843.64271990741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213"/>
        <v>2.0015333333333332</v>
      </c>
      <c r="R1252">
        <f t="shared" si="214"/>
        <v>118.2</v>
      </c>
      <c r="S1252" t="str">
        <f t="shared" si="220"/>
        <v>music</v>
      </c>
      <c r="T1252" t="str">
        <f t="shared" si="215"/>
        <v>rock</v>
      </c>
      <c r="U1252" t="str">
        <f t="shared" si="221"/>
        <v>30000 to 34999</v>
      </c>
      <c r="V1252">
        <f t="shared" si="216"/>
        <v>1</v>
      </c>
      <c r="W1252">
        <f t="shared" si="217"/>
        <v>0</v>
      </c>
      <c r="X1252">
        <f t="shared" si="218"/>
        <v>0</v>
      </c>
      <c r="Y1252">
        <f t="shared" si="219"/>
        <v>1</v>
      </c>
    </row>
    <row r="1253" spans="1:25" ht="15" customHeight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0">
        <f t="shared" si="211"/>
        <v>40751.814432870371</v>
      </c>
      <c r="J1253" s="11">
        <f t="shared" si="212"/>
        <v>40751.814432870371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213"/>
        <v>1.018</v>
      </c>
      <c r="R1253">
        <f t="shared" si="214"/>
        <v>82.54</v>
      </c>
      <c r="S1253" t="str">
        <f t="shared" si="220"/>
        <v>music</v>
      </c>
      <c r="T1253" t="str">
        <f t="shared" si="215"/>
        <v>rock</v>
      </c>
      <c r="U1253" t="str">
        <f t="shared" si="221"/>
        <v>5000 to 9999</v>
      </c>
      <c r="V1253">
        <f t="shared" si="216"/>
        <v>1</v>
      </c>
      <c r="W1253">
        <f t="shared" si="217"/>
        <v>0</v>
      </c>
      <c r="X1253">
        <f t="shared" si="218"/>
        <v>0</v>
      </c>
      <c r="Y1253">
        <f t="shared" si="219"/>
        <v>1</v>
      </c>
    </row>
    <row r="1254" spans="1:25" ht="15" customHeight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0">
        <f t="shared" si="211"/>
        <v>41543.988067129627</v>
      </c>
      <c r="J1254" s="11">
        <f t="shared" si="212"/>
        <v>41543.988067129627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213"/>
        <v>1.3765714285714286</v>
      </c>
      <c r="R1254">
        <f t="shared" si="214"/>
        <v>34.17</v>
      </c>
      <c r="S1254" t="str">
        <f t="shared" si="220"/>
        <v>music</v>
      </c>
      <c r="T1254" t="str">
        <f t="shared" si="215"/>
        <v>rock</v>
      </c>
      <c r="U1254" t="str">
        <f t="shared" si="221"/>
        <v>1000 to 4999</v>
      </c>
      <c r="V1254">
        <f t="shared" si="216"/>
        <v>1</v>
      </c>
      <c r="W1254">
        <f t="shared" si="217"/>
        <v>0</v>
      </c>
      <c r="X1254">
        <f t="shared" si="218"/>
        <v>0</v>
      </c>
      <c r="Y1254">
        <f t="shared" si="219"/>
        <v>1</v>
      </c>
    </row>
    <row r="1255" spans="1:25" ht="15" customHeight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0">
        <f t="shared" si="211"/>
        <v>41855.783645833333</v>
      </c>
      <c r="J1255" s="11">
        <f t="shared" si="212"/>
        <v>41855.783645833333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213"/>
        <v>3038.3319999999999</v>
      </c>
      <c r="R1255">
        <f t="shared" si="214"/>
        <v>42.73</v>
      </c>
      <c r="S1255" t="str">
        <f t="shared" si="220"/>
        <v>music</v>
      </c>
      <c r="T1255" t="str">
        <f t="shared" si="215"/>
        <v>rock</v>
      </c>
      <c r="U1255" t="str">
        <f t="shared" si="221"/>
        <v>Less than 1000</v>
      </c>
      <c r="V1255">
        <f t="shared" si="216"/>
        <v>1</v>
      </c>
      <c r="W1255">
        <f t="shared" si="217"/>
        <v>0</v>
      </c>
      <c r="X1255">
        <f t="shared" si="218"/>
        <v>0</v>
      </c>
      <c r="Y1255">
        <f t="shared" si="219"/>
        <v>1</v>
      </c>
    </row>
    <row r="1256" spans="1:25" ht="15" customHeight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0">
        <f t="shared" si="211"/>
        <v>40487.621365740742</v>
      </c>
      <c r="J1256" s="11">
        <f t="shared" si="212"/>
        <v>40487.621365740742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213"/>
        <v>1.9885074626865671</v>
      </c>
      <c r="R1256">
        <f t="shared" si="214"/>
        <v>94.49</v>
      </c>
      <c r="S1256" t="str">
        <f t="shared" si="220"/>
        <v>music</v>
      </c>
      <c r="T1256" t="str">
        <f t="shared" si="215"/>
        <v>rock</v>
      </c>
      <c r="U1256" t="str">
        <f t="shared" si="221"/>
        <v>5000 to 9999</v>
      </c>
      <c r="V1256">
        <f t="shared" si="216"/>
        <v>1</v>
      </c>
      <c r="W1256">
        <f t="shared" si="217"/>
        <v>0</v>
      </c>
      <c r="X1256">
        <f t="shared" si="218"/>
        <v>0</v>
      </c>
      <c r="Y1256">
        <f t="shared" si="219"/>
        <v>1</v>
      </c>
    </row>
    <row r="1257" spans="1:25" ht="15" customHeight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0">
        <f t="shared" si="211"/>
        <v>41579.845509259263</v>
      </c>
      <c r="J1257" s="11">
        <f t="shared" si="212"/>
        <v>41579.845509259263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213"/>
        <v>2.0236666666666667</v>
      </c>
      <c r="R1257">
        <f t="shared" si="214"/>
        <v>55.7</v>
      </c>
      <c r="S1257" t="str">
        <f t="shared" si="220"/>
        <v>music</v>
      </c>
      <c r="T1257" t="str">
        <f t="shared" si="215"/>
        <v>rock</v>
      </c>
      <c r="U1257" t="str">
        <f t="shared" si="221"/>
        <v>1000 to 4999</v>
      </c>
      <c r="V1257">
        <f t="shared" si="216"/>
        <v>1</v>
      </c>
      <c r="W1257">
        <f t="shared" si="217"/>
        <v>0</v>
      </c>
      <c r="X1257">
        <f t="shared" si="218"/>
        <v>0</v>
      </c>
      <c r="Y1257">
        <f t="shared" si="219"/>
        <v>1</v>
      </c>
    </row>
    <row r="1258" spans="1:25" ht="15" customHeight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0">
        <f t="shared" si="211"/>
        <v>40921.919340277782</v>
      </c>
      <c r="J1258" s="11">
        <f t="shared" si="212"/>
        <v>40921.919340277782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213"/>
        <v>1.1796376666666666</v>
      </c>
      <c r="R1258">
        <f t="shared" si="214"/>
        <v>98.03</v>
      </c>
      <c r="S1258" t="str">
        <f t="shared" si="220"/>
        <v>music</v>
      </c>
      <c r="T1258" t="str">
        <f t="shared" si="215"/>
        <v>rock</v>
      </c>
      <c r="U1258" t="str">
        <f t="shared" si="221"/>
        <v>30000 to 34999</v>
      </c>
      <c r="V1258">
        <f t="shared" si="216"/>
        <v>1</v>
      </c>
      <c r="W1258">
        <f t="shared" si="217"/>
        <v>0</v>
      </c>
      <c r="X1258">
        <f t="shared" si="218"/>
        <v>0</v>
      </c>
      <c r="Y1258">
        <f t="shared" si="219"/>
        <v>1</v>
      </c>
    </row>
    <row r="1259" spans="1:25" ht="15" customHeight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0">
        <f t="shared" si="211"/>
        <v>40587.085532407407</v>
      </c>
      <c r="J1259" s="11">
        <f t="shared" si="212"/>
        <v>40587.085532407407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213"/>
        <v>2.9472727272727273</v>
      </c>
      <c r="R1259">
        <f t="shared" si="214"/>
        <v>92.1</v>
      </c>
      <c r="S1259" t="str">
        <f t="shared" si="220"/>
        <v>music</v>
      </c>
      <c r="T1259" t="str">
        <f t="shared" si="215"/>
        <v>rock</v>
      </c>
      <c r="U1259" t="str">
        <f t="shared" si="221"/>
        <v>5000 to 9999</v>
      </c>
      <c r="V1259">
        <f t="shared" si="216"/>
        <v>1</v>
      </c>
      <c r="W1259">
        <f t="shared" si="217"/>
        <v>0</v>
      </c>
      <c r="X1259">
        <f t="shared" si="218"/>
        <v>0</v>
      </c>
      <c r="Y1259">
        <f t="shared" si="219"/>
        <v>1</v>
      </c>
    </row>
    <row r="1260" spans="1:25" ht="15" customHeight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0">
        <f t="shared" si="211"/>
        <v>41487.611250000002</v>
      </c>
      <c r="J1260" s="11">
        <f t="shared" si="212"/>
        <v>41487.611250000002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213"/>
        <v>2.1314633333333335</v>
      </c>
      <c r="R1260">
        <f t="shared" si="214"/>
        <v>38.18</v>
      </c>
      <c r="S1260" t="str">
        <f t="shared" si="220"/>
        <v>music</v>
      </c>
      <c r="T1260" t="str">
        <f t="shared" si="215"/>
        <v>rock</v>
      </c>
      <c r="U1260" t="str">
        <f t="shared" si="221"/>
        <v>10000 to 14999</v>
      </c>
      <c r="V1260">
        <f t="shared" si="216"/>
        <v>1</v>
      </c>
      <c r="W1260">
        <f t="shared" si="217"/>
        <v>0</v>
      </c>
      <c r="X1260">
        <f t="shared" si="218"/>
        <v>0</v>
      </c>
      <c r="Y1260">
        <f t="shared" si="219"/>
        <v>1</v>
      </c>
    </row>
    <row r="1261" spans="1:25" ht="15" customHeight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0">
        <f t="shared" si="211"/>
        <v>41766.970648148148</v>
      </c>
      <c r="J1261" s="11">
        <f t="shared" si="212"/>
        <v>41766.970648148148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213"/>
        <v>1.0424</v>
      </c>
      <c r="R1261">
        <f t="shared" si="214"/>
        <v>27.15</v>
      </c>
      <c r="S1261" t="str">
        <f t="shared" si="220"/>
        <v>music</v>
      </c>
      <c r="T1261" t="str">
        <f t="shared" si="215"/>
        <v>rock</v>
      </c>
      <c r="U1261" t="str">
        <f t="shared" si="221"/>
        <v>1000 to 4999</v>
      </c>
      <c r="V1261">
        <f t="shared" si="216"/>
        <v>1</v>
      </c>
      <c r="W1261">
        <f t="shared" si="217"/>
        <v>0</v>
      </c>
      <c r="X1261">
        <f t="shared" si="218"/>
        <v>0</v>
      </c>
      <c r="Y1261">
        <f t="shared" si="219"/>
        <v>1</v>
      </c>
    </row>
    <row r="1262" spans="1:25" ht="15" customHeight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0">
        <f t="shared" si="211"/>
        <v>41666.842824074076</v>
      </c>
      <c r="J1262" s="11">
        <f t="shared" si="212"/>
        <v>41666.842824074076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213"/>
        <v>1.1366666666666667</v>
      </c>
      <c r="R1262">
        <f t="shared" si="214"/>
        <v>50.69</v>
      </c>
      <c r="S1262" t="str">
        <f t="shared" si="220"/>
        <v>music</v>
      </c>
      <c r="T1262" t="str">
        <f t="shared" si="215"/>
        <v>rock</v>
      </c>
      <c r="U1262" t="str">
        <f t="shared" si="221"/>
        <v>1000 to 4999</v>
      </c>
      <c r="V1262">
        <f t="shared" si="216"/>
        <v>1</v>
      </c>
      <c r="W1262">
        <f t="shared" si="217"/>
        <v>0</v>
      </c>
      <c r="X1262">
        <f t="shared" si="218"/>
        <v>0</v>
      </c>
      <c r="Y1262">
        <f t="shared" si="219"/>
        <v>1</v>
      </c>
    </row>
    <row r="1263" spans="1:25" ht="15" customHeight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0">
        <f t="shared" si="211"/>
        <v>41638.342905092592</v>
      </c>
      <c r="J1263" s="11">
        <f t="shared" si="212"/>
        <v>41638.342905092592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213"/>
        <v>1.0125</v>
      </c>
      <c r="R1263">
        <f t="shared" si="214"/>
        <v>38.94</v>
      </c>
      <c r="S1263" t="str">
        <f t="shared" si="220"/>
        <v>music</v>
      </c>
      <c r="T1263" t="str">
        <f t="shared" si="215"/>
        <v>rock</v>
      </c>
      <c r="U1263" t="str">
        <f t="shared" si="221"/>
        <v>1000 to 4999</v>
      </c>
      <c r="V1263">
        <f t="shared" si="216"/>
        <v>1</v>
      </c>
      <c r="W1263">
        <f t="shared" si="217"/>
        <v>0</v>
      </c>
      <c r="X1263">
        <f t="shared" si="218"/>
        <v>0</v>
      </c>
      <c r="Y1263">
        <f t="shared" si="219"/>
        <v>1</v>
      </c>
    </row>
    <row r="1264" spans="1:25" ht="15" customHeight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0">
        <f t="shared" si="211"/>
        <v>41656.762638888889</v>
      </c>
      <c r="J1264" s="11">
        <f t="shared" si="212"/>
        <v>41656.762638888889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213"/>
        <v>1.2541538461538462</v>
      </c>
      <c r="R1264">
        <f t="shared" si="214"/>
        <v>77.64</v>
      </c>
      <c r="S1264" t="str">
        <f t="shared" si="220"/>
        <v>music</v>
      </c>
      <c r="T1264" t="str">
        <f t="shared" si="215"/>
        <v>rock</v>
      </c>
      <c r="U1264" t="str">
        <f t="shared" si="221"/>
        <v>5000 to 9999</v>
      </c>
      <c r="V1264">
        <f t="shared" si="216"/>
        <v>1</v>
      </c>
      <c r="W1264">
        <f t="shared" si="217"/>
        <v>0</v>
      </c>
      <c r="X1264">
        <f t="shared" si="218"/>
        <v>0</v>
      </c>
      <c r="Y1264">
        <f t="shared" si="219"/>
        <v>1</v>
      </c>
    </row>
    <row r="1265" spans="1:25" ht="15" customHeight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0">
        <f t="shared" si="211"/>
        <v>41692.084143518521</v>
      </c>
      <c r="J1265" s="11">
        <f t="shared" si="212"/>
        <v>41692.084143518521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213"/>
        <v>1.19</v>
      </c>
      <c r="R1265">
        <f t="shared" si="214"/>
        <v>43.54</v>
      </c>
      <c r="S1265" t="str">
        <f t="shared" si="220"/>
        <v>music</v>
      </c>
      <c r="T1265" t="str">
        <f t="shared" si="215"/>
        <v>rock</v>
      </c>
      <c r="U1265" t="str">
        <f t="shared" si="221"/>
        <v>1000 to 4999</v>
      </c>
      <c r="V1265">
        <f t="shared" si="216"/>
        <v>1</v>
      </c>
      <c r="W1265">
        <f t="shared" si="217"/>
        <v>0</v>
      </c>
      <c r="X1265">
        <f t="shared" si="218"/>
        <v>0</v>
      </c>
      <c r="Y1265">
        <f t="shared" si="219"/>
        <v>1</v>
      </c>
    </row>
    <row r="1266" spans="1:25" ht="15" customHeight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0">
        <f t="shared" si="211"/>
        <v>41547.662997685184</v>
      </c>
      <c r="J1266" s="11">
        <f t="shared" si="212"/>
        <v>41547.662997685184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213"/>
        <v>1.6646153846153846</v>
      </c>
      <c r="R1266">
        <f t="shared" si="214"/>
        <v>31.82</v>
      </c>
      <c r="S1266" t="str">
        <f t="shared" si="220"/>
        <v>music</v>
      </c>
      <c r="T1266" t="str">
        <f t="shared" si="215"/>
        <v>rock</v>
      </c>
      <c r="U1266" t="str">
        <f t="shared" si="221"/>
        <v>Less than 1000</v>
      </c>
      <c r="V1266">
        <f t="shared" si="216"/>
        <v>1</v>
      </c>
      <c r="W1266">
        <f t="shared" si="217"/>
        <v>0</v>
      </c>
      <c r="X1266">
        <f t="shared" si="218"/>
        <v>0</v>
      </c>
      <c r="Y1266">
        <f t="shared" si="219"/>
        <v>1</v>
      </c>
    </row>
    <row r="1267" spans="1:25" ht="15" customHeight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0">
        <f t="shared" si="211"/>
        <v>40465.655266203699</v>
      </c>
      <c r="J1267" s="11">
        <f t="shared" si="212"/>
        <v>40465.655266203699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213"/>
        <v>1.1914771428571429</v>
      </c>
      <c r="R1267">
        <f t="shared" si="214"/>
        <v>63.18</v>
      </c>
      <c r="S1267" t="str">
        <f t="shared" si="220"/>
        <v>music</v>
      </c>
      <c r="T1267" t="str">
        <f t="shared" si="215"/>
        <v>rock</v>
      </c>
      <c r="U1267" t="str">
        <f t="shared" si="221"/>
        <v>1000 to 4999</v>
      </c>
      <c r="V1267">
        <f t="shared" si="216"/>
        <v>1</v>
      </c>
      <c r="W1267">
        <f t="shared" si="217"/>
        <v>0</v>
      </c>
      <c r="X1267">
        <f t="shared" si="218"/>
        <v>0</v>
      </c>
      <c r="Y1267">
        <f t="shared" si="219"/>
        <v>1</v>
      </c>
    </row>
    <row r="1268" spans="1:25" ht="15" customHeight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0">
        <f t="shared" si="211"/>
        <v>41620.87667824074</v>
      </c>
      <c r="J1268" s="11">
        <f t="shared" si="212"/>
        <v>41620.87667824074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213"/>
        <v>1.0047368421052632</v>
      </c>
      <c r="R1268">
        <f t="shared" si="214"/>
        <v>190.9</v>
      </c>
      <c r="S1268" t="str">
        <f t="shared" si="220"/>
        <v>music</v>
      </c>
      <c r="T1268" t="str">
        <f t="shared" si="215"/>
        <v>rock</v>
      </c>
      <c r="U1268" t="str">
        <f t="shared" si="221"/>
        <v>5000 to 9999</v>
      </c>
      <c r="V1268">
        <f t="shared" si="216"/>
        <v>1</v>
      </c>
      <c r="W1268">
        <f t="shared" si="217"/>
        <v>0</v>
      </c>
      <c r="X1268">
        <f t="shared" si="218"/>
        <v>0</v>
      </c>
      <c r="Y1268">
        <f t="shared" si="219"/>
        <v>1</v>
      </c>
    </row>
    <row r="1269" spans="1:25" ht="15" customHeight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0">
        <f t="shared" si="211"/>
        <v>41449.585162037038</v>
      </c>
      <c r="J1269" s="11">
        <f t="shared" si="212"/>
        <v>41449.585162037038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213"/>
        <v>1.018</v>
      </c>
      <c r="R1269">
        <f t="shared" si="214"/>
        <v>140.86000000000001</v>
      </c>
      <c r="S1269" t="str">
        <f t="shared" si="220"/>
        <v>music</v>
      </c>
      <c r="T1269" t="str">
        <f t="shared" si="215"/>
        <v>rock</v>
      </c>
      <c r="U1269" t="str">
        <f t="shared" si="221"/>
        <v>20000 to 24999</v>
      </c>
      <c r="V1269">
        <f t="shared" si="216"/>
        <v>1</v>
      </c>
      <c r="W1269">
        <f t="shared" si="217"/>
        <v>0</v>
      </c>
      <c r="X1269">
        <f t="shared" si="218"/>
        <v>0</v>
      </c>
      <c r="Y1269">
        <f t="shared" si="219"/>
        <v>1</v>
      </c>
    </row>
    <row r="1270" spans="1:25" ht="15" customHeight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0">
        <f t="shared" si="211"/>
        <v>41507.845451388886</v>
      </c>
      <c r="J1270" s="11">
        <f t="shared" si="212"/>
        <v>41507.845451388886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213"/>
        <v>1.1666666666666667</v>
      </c>
      <c r="R1270">
        <f t="shared" si="214"/>
        <v>76.92</v>
      </c>
      <c r="S1270" t="str">
        <f t="shared" si="220"/>
        <v>music</v>
      </c>
      <c r="T1270" t="str">
        <f t="shared" si="215"/>
        <v>rock</v>
      </c>
      <c r="U1270" t="str">
        <f t="shared" si="221"/>
        <v>10000 to 14999</v>
      </c>
      <c r="V1270">
        <f t="shared" si="216"/>
        <v>1</v>
      </c>
      <c r="W1270">
        <f t="shared" si="217"/>
        <v>0</v>
      </c>
      <c r="X1270">
        <f t="shared" si="218"/>
        <v>0</v>
      </c>
      <c r="Y1270">
        <f t="shared" si="219"/>
        <v>1</v>
      </c>
    </row>
    <row r="1271" spans="1:25" ht="15" customHeight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0">
        <f t="shared" si="211"/>
        <v>42445.823055555549</v>
      </c>
      <c r="J1271" s="11">
        <f t="shared" si="212"/>
        <v>42445.823055555549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213"/>
        <v>1.0864893617021276</v>
      </c>
      <c r="R1271">
        <f t="shared" si="214"/>
        <v>99.16</v>
      </c>
      <c r="S1271" t="str">
        <f t="shared" si="220"/>
        <v>music</v>
      </c>
      <c r="T1271" t="str">
        <f t="shared" si="215"/>
        <v>rock</v>
      </c>
      <c r="U1271" t="str">
        <f t="shared" si="221"/>
        <v>15000 to 19999</v>
      </c>
      <c r="V1271">
        <f t="shared" si="216"/>
        <v>1</v>
      </c>
      <c r="W1271">
        <f t="shared" si="217"/>
        <v>0</v>
      </c>
      <c r="X1271">
        <f t="shared" si="218"/>
        <v>0</v>
      </c>
      <c r="Y1271">
        <f t="shared" si="219"/>
        <v>1</v>
      </c>
    </row>
    <row r="1272" spans="1:25" ht="15" customHeight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0">
        <f t="shared" si="211"/>
        <v>40933.856967592597</v>
      </c>
      <c r="J1272" s="11">
        <f t="shared" si="212"/>
        <v>40933.856967592597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213"/>
        <v>1.1472</v>
      </c>
      <c r="R1272">
        <f t="shared" si="214"/>
        <v>67.88</v>
      </c>
      <c r="S1272" t="str">
        <f t="shared" si="220"/>
        <v>music</v>
      </c>
      <c r="T1272" t="str">
        <f t="shared" si="215"/>
        <v>rock</v>
      </c>
      <c r="U1272" t="str">
        <f t="shared" si="221"/>
        <v>10000 to 14999</v>
      </c>
      <c r="V1272">
        <f t="shared" si="216"/>
        <v>1</v>
      </c>
      <c r="W1272">
        <f t="shared" si="217"/>
        <v>0</v>
      </c>
      <c r="X1272">
        <f t="shared" si="218"/>
        <v>0</v>
      </c>
      <c r="Y1272">
        <f t="shared" si="219"/>
        <v>1</v>
      </c>
    </row>
    <row r="1273" spans="1:25" ht="15" customHeight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0">
        <f t="shared" si="211"/>
        <v>41561.683553240742</v>
      </c>
      <c r="J1273" s="11">
        <f t="shared" si="212"/>
        <v>41561.683553240742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213"/>
        <v>1.018</v>
      </c>
      <c r="R1273">
        <f t="shared" si="214"/>
        <v>246.29</v>
      </c>
      <c r="S1273" t="str">
        <f t="shared" si="220"/>
        <v>music</v>
      </c>
      <c r="T1273" t="str">
        <f t="shared" si="215"/>
        <v>rock</v>
      </c>
      <c r="U1273" t="str">
        <f t="shared" si="221"/>
        <v>5000 to 9999</v>
      </c>
      <c r="V1273">
        <f t="shared" si="216"/>
        <v>1</v>
      </c>
      <c r="W1273">
        <f t="shared" si="217"/>
        <v>0</v>
      </c>
      <c r="X1273">
        <f t="shared" si="218"/>
        <v>0</v>
      </c>
      <c r="Y1273">
        <f t="shared" si="219"/>
        <v>1</v>
      </c>
    </row>
    <row r="1274" spans="1:25" ht="15" customHeight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0">
        <f t="shared" si="211"/>
        <v>40274.745127314818</v>
      </c>
      <c r="J1274" s="11">
        <f t="shared" si="212"/>
        <v>40274.745127314818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213"/>
        <v>1.06</v>
      </c>
      <c r="R1274">
        <f t="shared" si="214"/>
        <v>189.29</v>
      </c>
      <c r="S1274" t="str">
        <f t="shared" si="220"/>
        <v>music</v>
      </c>
      <c r="T1274" t="str">
        <f t="shared" si="215"/>
        <v>rock</v>
      </c>
      <c r="U1274" t="str">
        <f t="shared" si="221"/>
        <v>5000 to 9999</v>
      </c>
      <c r="V1274">
        <f t="shared" si="216"/>
        <v>1</v>
      </c>
      <c r="W1274">
        <f t="shared" si="217"/>
        <v>0</v>
      </c>
      <c r="X1274">
        <f t="shared" si="218"/>
        <v>0</v>
      </c>
      <c r="Y1274">
        <f t="shared" si="219"/>
        <v>1</v>
      </c>
    </row>
    <row r="1275" spans="1:25" ht="15" customHeight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0">
        <f t="shared" si="211"/>
        <v>41852.730219907404</v>
      </c>
      <c r="J1275" s="11">
        <f t="shared" si="212"/>
        <v>41852.730219907404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213"/>
        <v>1.0349999999999999</v>
      </c>
      <c r="R1275">
        <f t="shared" si="214"/>
        <v>76.67</v>
      </c>
      <c r="S1275" t="str">
        <f t="shared" si="220"/>
        <v>music</v>
      </c>
      <c r="T1275" t="str">
        <f t="shared" si="215"/>
        <v>rock</v>
      </c>
      <c r="U1275" t="str">
        <f t="shared" si="221"/>
        <v>1000 to 4999</v>
      </c>
      <c r="V1275">
        <f t="shared" si="216"/>
        <v>1</v>
      </c>
      <c r="W1275">
        <f t="shared" si="217"/>
        <v>0</v>
      </c>
      <c r="X1275">
        <f t="shared" si="218"/>
        <v>0</v>
      </c>
      <c r="Y1275">
        <f t="shared" si="219"/>
        <v>1</v>
      </c>
    </row>
    <row r="1276" spans="1:25" ht="15" customHeight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0">
        <f t="shared" si="211"/>
        <v>41116.690104166664</v>
      </c>
      <c r="J1276" s="11">
        <f t="shared" si="212"/>
        <v>41116.690104166664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213"/>
        <v>1.5497535999999998</v>
      </c>
      <c r="R1276">
        <f t="shared" si="214"/>
        <v>82.96</v>
      </c>
      <c r="S1276" t="str">
        <f t="shared" si="220"/>
        <v>music</v>
      </c>
      <c r="T1276" t="str">
        <f t="shared" si="215"/>
        <v>rock</v>
      </c>
      <c r="U1276" t="str">
        <f t="shared" si="221"/>
        <v>25000 to 29999</v>
      </c>
      <c r="V1276">
        <f t="shared" si="216"/>
        <v>1</v>
      </c>
      <c r="W1276">
        <f t="shared" si="217"/>
        <v>0</v>
      </c>
      <c r="X1276">
        <f t="shared" si="218"/>
        <v>0</v>
      </c>
      <c r="Y1276">
        <f t="shared" si="219"/>
        <v>1</v>
      </c>
    </row>
    <row r="1277" spans="1:25" ht="15" customHeight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0">
        <f t="shared" si="211"/>
        <v>41458.867905092593</v>
      </c>
      <c r="J1277" s="11">
        <f t="shared" si="212"/>
        <v>41458.867905092593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213"/>
        <v>1.6214066666666667</v>
      </c>
      <c r="R1277">
        <f t="shared" si="214"/>
        <v>62.52</v>
      </c>
      <c r="S1277" t="str">
        <f t="shared" si="220"/>
        <v>music</v>
      </c>
      <c r="T1277" t="str">
        <f t="shared" si="215"/>
        <v>rock</v>
      </c>
      <c r="U1277" t="str">
        <f t="shared" si="221"/>
        <v>15000 to 19999</v>
      </c>
      <c r="V1277">
        <f t="shared" si="216"/>
        <v>1</v>
      </c>
      <c r="W1277">
        <f t="shared" si="217"/>
        <v>0</v>
      </c>
      <c r="X1277">
        <f t="shared" si="218"/>
        <v>0</v>
      </c>
      <c r="Y1277">
        <f t="shared" si="219"/>
        <v>1</v>
      </c>
    </row>
    <row r="1278" spans="1:25" ht="15" customHeight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0">
        <f t="shared" si="211"/>
        <v>40007.704247685186</v>
      </c>
      <c r="J1278" s="11">
        <f t="shared" si="212"/>
        <v>40007.704247685186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213"/>
        <v>1.0442100000000001</v>
      </c>
      <c r="R1278">
        <f t="shared" si="214"/>
        <v>46.07</v>
      </c>
      <c r="S1278" t="str">
        <f t="shared" si="220"/>
        <v>music</v>
      </c>
      <c r="T1278" t="str">
        <f t="shared" si="215"/>
        <v>rock</v>
      </c>
      <c r="U1278" t="str">
        <f t="shared" si="221"/>
        <v>1000 to 4999</v>
      </c>
      <c r="V1278">
        <f t="shared" si="216"/>
        <v>1</v>
      </c>
      <c r="W1278">
        <f t="shared" si="217"/>
        <v>0</v>
      </c>
      <c r="X1278">
        <f t="shared" si="218"/>
        <v>0</v>
      </c>
      <c r="Y1278">
        <f t="shared" si="219"/>
        <v>1</v>
      </c>
    </row>
    <row r="1279" spans="1:25" ht="15" customHeight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0">
        <f t="shared" si="211"/>
        <v>41121.561886574076</v>
      </c>
      <c r="J1279" s="11">
        <f t="shared" si="212"/>
        <v>41121.561886574076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213"/>
        <v>1.0612433333333333</v>
      </c>
      <c r="R1279">
        <f t="shared" si="214"/>
        <v>38.54</v>
      </c>
      <c r="S1279" t="str">
        <f t="shared" si="220"/>
        <v>music</v>
      </c>
      <c r="T1279" t="str">
        <f t="shared" si="215"/>
        <v>rock</v>
      </c>
      <c r="U1279" t="str">
        <f t="shared" si="221"/>
        <v>15000 to 19999</v>
      </c>
      <c r="V1279">
        <f t="shared" si="216"/>
        <v>1</v>
      </c>
      <c r="W1279">
        <f t="shared" si="217"/>
        <v>0</v>
      </c>
      <c r="X1279">
        <f t="shared" si="218"/>
        <v>0</v>
      </c>
      <c r="Y1279">
        <f t="shared" si="219"/>
        <v>1</v>
      </c>
    </row>
    <row r="1280" spans="1:25" ht="15" customHeight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0">
        <f t="shared" si="211"/>
        <v>41786.555162037039</v>
      </c>
      <c r="J1280" s="11">
        <f t="shared" si="212"/>
        <v>41786.555162037039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213"/>
        <v>1.5493846153846154</v>
      </c>
      <c r="R1280">
        <f t="shared" si="214"/>
        <v>53.01</v>
      </c>
      <c r="S1280" t="str">
        <f t="shared" si="220"/>
        <v>music</v>
      </c>
      <c r="T1280" t="str">
        <f t="shared" si="215"/>
        <v>rock</v>
      </c>
      <c r="U1280" t="str">
        <f t="shared" si="221"/>
        <v>5000 to 9999</v>
      </c>
      <c r="V1280">
        <f t="shared" si="216"/>
        <v>1</v>
      </c>
      <c r="W1280">
        <f t="shared" si="217"/>
        <v>0</v>
      </c>
      <c r="X1280">
        <f t="shared" si="218"/>
        <v>0</v>
      </c>
      <c r="Y1280">
        <f t="shared" si="219"/>
        <v>1</v>
      </c>
    </row>
    <row r="1281" spans="1:25" ht="15" customHeight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0">
        <f t="shared" si="211"/>
        <v>41682.099189814813</v>
      </c>
      <c r="J1281" s="11">
        <f t="shared" si="212"/>
        <v>41682.099189814813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213"/>
        <v>1.1077157238734421</v>
      </c>
      <c r="R1281">
        <f t="shared" si="214"/>
        <v>73.36</v>
      </c>
      <c r="S1281" t="str">
        <f t="shared" si="220"/>
        <v>music</v>
      </c>
      <c r="T1281" t="str">
        <f t="shared" si="215"/>
        <v>rock</v>
      </c>
      <c r="U1281" t="str">
        <f t="shared" si="221"/>
        <v>10000 to 14999</v>
      </c>
      <c r="V1281">
        <f t="shared" si="216"/>
        <v>1</v>
      </c>
      <c r="W1281">
        <f t="shared" si="217"/>
        <v>0</v>
      </c>
      <c r="X1281">
        <f t="shared" si="218"/>
        <v>0</v>
      </c>
      <c r="Y1281">
        <f t="shared" si="219"/>
        <v>1</v>
      </c>
    </row>
    <row r="1282" spans="1:25" ht="15" customHeight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0">
        <f t="shared" si="211"/>
        <v>40513.757569444446</v>
      </c>
      <c r="J1282" s="11">
        <f t="shared" si="212"/>
        <v>40513.757569444446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213"/>
        <v>1.1091186666666666</v>
      </c>
      <c r="R1282">
        <f t="shared" si="214"/>
        <v>127.98</v>
      </c>
      <c r="S1282" t="str">
        <f t="shared" si="220"/>
        <v>music</v>
      </c>
      <c r="T1282" t="str">
        <f t="shared" si="215"/>
        <v>rock</v>
      </c>
      <c r="U1282" t="str">
        <f t="shared" si="221"/>
        <v>15000 to 19999</v>
      </c>
      <c r="V1282">
        <f t="shared" si="216"/>
        <v>1</v>
      </c>
      <c r="W1282">
        <f t="shared" si="217"/>
        <v>0</v>
      </c>
      <c r="X1282">
        <f t="shared" si="218"/>
        <v>0</v>
      </c>
      <c r="Y1282">
        <f t="shared" si="219"/>
        <v>1</v>
      </c>
    </row>
    <row r="1283" spans="1:25" ht="15" customHeight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0">
        <f t="shared" ref="I1283:I1346" si="222">(((L1283/60)/60)/24)+DATE(1970,1,1)</f>
        <v>41463.743472222224</v>
      </c>
      <c r="J1283" s="11">
        <f t="shared" ref="J1283:J1346" si="223">(((L1283/60)/60)/24)+DATE(1970,1,1)</f>
        <v>41463.743472222224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224">E1283/D1283</f>
        <v>1.1071428571428572</v>
      </c>
      <c r="R1283">
        <f t="shared" ref="R1283:R1346" si="225">ROUND(E1283/N1283,2)</f>
        <v>104.73</v>
      </c>
      <c r="S1283" t="str">
        <f t="shared" si="220"/>
        <v>music</v>
      </c>
      <c r="T1283" t="str">
        <f t="shared" ref="T1283:T1346" si="226">MID(P1283,FIND("/",P1283,1)+1,LEN(P1283))</f>
        <v>rock</v>
      </c>
      <c r="U1283" t="str">
        <f t="shared" si="221"/>
        <v>5000 to 9999</v>
      </c>
      <c r="V1283">
        <f t="shared" ref="V1283:V1346" si="227">COUNTIF(F1283,"successful")</f>
        <v>1</v>
      </c>
      <c r="W1283">
        <f t="shared" ref="W1283:W1346" si="228">COUNTIF(F1283,"Failed")</f>
        <v>0</v>
      </c>
      <c r="X1283">
        <f t="shared" ref="X1283:X1346" si="229">COUNTIF(F1283,"Canceled")</f>
        <v>0</v>
      </c>
      <c r="Y1283">
        <f t="shared" ref="Y1283:Y1346" si="230">COUNTIF(F1283,"Successful")+ COUNTIF(F1283,"Failed") + COUNTIF(F1283,"Canceled")</f>
        <v>1</v>
      </c>
    </row>
    <row r="1284" spans="1:25" ht="15" customHeight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0">
        <f t="shared" si="222"/>
        <v>41586.475173611114</v>
      </c>
      <c r="J1284" s="11">
        <f t="shared" si="223"/>
        <v>41586.475173611114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224"/>
        <v>1.2361333333333333</v>
      </c>
      <c r="R1284">
        <f t="shared" si="225"/>
        <v>67.67</v>
      </c>
      <c r="S1284" t="str">
        <f t="shared" ref="S1284:S1347" si="231">LEFT(P1284,FIND("/",P1284,1)-1)</f>
        <v>music</v>
      </c>
      <c r="T1284" t="str">
        <f t="shared" si="226"/>
        <v>rock</v>
      </c>
      <c r="U1284" t="str">
        <f t="shared" ref="U1284:U1347" si="232">IF(D1284&lt;1000,"Less than 1000",
IF(D1284&lt;5000,"1000 to 4999",
IF(D1284 &lt; 10000,"5000 to 9999",
IF(D1284&lt;15000,"10000 to 14999",
IF(D1284&lt;20000,"15000 to 19999",
IF(D1284&lt;25000,"20000 to 24999",
IF(D1284&lt;30000,"25000 to 29999",
IF(D1284&lt;35000,"30000 to 34999",
IF(D1284&lt;40000,"35000 to 39999",
IF(D1284&lt;45000,"40000 to 44999",IF(D1284&lt;50000,"45000 to 49999","Greater than 50000")))))))))))</f>
        <v>15000 to 19999</v>
      </c>
      <c r="V1284">
        <f t="shared" si="227"/>
        <v>1</v>
      </c>
      <c r="W1284">
        <f t="shared" si="228"/>
        <v>0</v>
      </c>
      <c r="X1284">
        <f t="shared" si="229"/>
        <v>0</v>
      </c>
      <c r="Y1284">
        <f t="shared" si="230"/>
        <v>1</v>
      </c>
    </row>
    <row r="1285" spans="1:25" ht="15" customHeight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0">
        <f t="shared" si="222"/>
        <v>41320.717465277776</v>
      </c>
      <c r="J1285" s="11">
        <f t="shared" si="223"/>
        <v>41320.717465277776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224"/>
        <v>2.1105</v>
      </c>
      <c r="R1285">
        <f t="shared" si="225"/>
        <v>95.93</v>
      </c>
      <c r="S1285" t="str">
        <f t="shared" si="231"/>
        <v>music</v>
      </c>
      <c r="T1285" t="str">
        <f t="shared" si="226"/>
        <v>rock</v>
      </c>
      <c r="U1285" t="str">
        <f t="shared" si="232"/>
        <v>1000 to 4999</v>
      </c>
      <c r="V1285">
        <f t="shared" si="227"/>
        <v>1</v>
      </c>
      <c r="W1285">
        <f t="shared" si="228"/>
        <v>0</v>
      </c>
      <c r="X1285">
        <f t="shared" si="229"/>
        <v>0</v>
      </c>
      <c r="Y1285">
        <f t="shared" si="230"/>
        <v>1</v>
      </c>
    </row>
    <row r="1286" spans="1:25" ht="15" customHeight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0">
        <f t="shared" si="222"/>
        <v>42712.23474537037</v>
      </c>
      <c r="J1286" s="11">
        <f t="shared" si="223"/>
        <v>42712.23474537037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224"/>
        <v>1.01</v>
      </c>
      <c r="R1286">
        <f t="shared" si="225"/>
        <v>65.16</v>
      </c>
      <c r="S1286" t="str">
        <f t="shared" si="231"/>
        <v>theater</v>
      </c>
      <c r="T1286" t="str">
        <f t="shared" si="226"/>
        <v>plays</v>
      </c>
      <c r="U1286" t="str">
        <f t="shared" si="232"/>
        <v>1000 to 4999</v>
      </c>
      <c r="V1286">
        <f t="shared" si="227"/>
        <v>1</v>
      </c>
      <c r="W1286">
        <f t="shared" si="228"/>
        <v>0</v>
      </c>
      <c r="X1286">
        <f t="shared" si="229"/>
        <v>0</v>
      </c>
      <c r="Y1286">
        <f t="shared" si="230"/>
        <v>1</v>
      </c>
    </row>
    <row r="1287" spans="1:25" ht="15" customHeight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0">
        <f t="shared" si="222"/>
        <v>42160.583043981482</v>
      </c>
      <c r="J1287" s="11">
        <f t="shared" si="223"/>
        <v>42160.583043981482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224"/>
        <v>1.0165</v>
      </c>
      <c r="R1287">
        <f t="shared" si="225"/>
        <v>32.270000000000003</v>
      </c>
      <c r="S1287" t="str">
        <f t="shared" si="231"/>
        <v>theater</v>
      </c>
      <c r="T1287" t="str">
        <f t="shared" si="226"/>
        <v>plays</v>
      </c>
      <c r="U1287" t="str">
        <f t="shared" si="232"/>
        <v>1000 to 4999</v>
      </c>
      <c r="V1287">
        <f t="shared" si="227"/>
        <v>1</v>
      </c>
      <c r="W1287">
        <f t="shared" si="228"/>
        <v>0</v>
      </c>
      <c r="X1287">
        <f t="shared" si="229"/>
        <v>0</v>
      </c>
      <c r="Y1287">
        <f t="shared" si="230"/>
        <v>1</v>
      </c>
    </row>
    <row r="1288" spans="1:25" ht="15" customHeight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0">
        <f t="shared" si="222"/>
        <v>42039.384571759263</v>
      </c>
      <c r="J1288" s="11">
        <f t="shared" si="223"/>
        <v>42039.384571759263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224"/>
        <v>1.0833333333333333</v>
      </c>
      <c r="R1288">
        <f t="shared" si="225"/>
        <v>81.25</v>
      </c>
      <c r="S1288" t="str">
        <f t="shared" si="231"/>
        <v>theater</v>
      </c>
      <c r="T1288" t="str">
        <f t="shared" si="226"/>
        <v>plays</v>
      </c>
      <c r="U1288" t="str">
        <f t="shared" si="232"/>
        <v>1000 to 4999</v>
      </c>
      <c r="V1288">
        <f t="shared" si="227"/>
        <v>1</v>
      </c>
      <c r="W1288">
        <f t="shared" si="228"/>
        <v>0</v>
      </c>
      <c r="X1288">
        <f t="shared" si="229"/>
        <v>0</v>
      </c>
      <c r="Y1288">
        <f t="shared" si="230"/>
        <v>1</v>
      </c>
    </row>
    <row r="1289" spans="1:25" ht="15" customHeight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0">
        <f t="shared" si="222"/>
        <v>42107.621018518519</v>
      </c>
      <c r="J1289" s="11">
        <f t="shared" si="223"/>
        <v>42107.621018518519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224"/>
        <v>2.42</v>
      </c>
      <c r="R1289">
        <f t="shared" si="225"/>
        <v>24.2</v>
      </c>
      <c r="S1289" t="str">
        <f t="shared" si="231"/>
        <v>theater</v>
      </c>
      <c r="T1289" t="str">
        <f t="shared" si="226"/>
        <v>plays</v>
      </c>
      <c r="U1289" t="str">
        <f t="shared" si="232"/>
        <v>Less than 1000</v>
      </c>
      <c r="V1289">
        <f t="shared" si="227"/>
        <v>1</v>
      </c>
      <c r="W1289">
        <f t="shared" si="228"/>
        <v>0</v>
      </c>
      <c r="X1289">
        <f t="shared" si="229"/>
        <v>0</v>
      </c>
      <c r="Y1289">
        <f t="shared" si="230"/>
        <v>1</v>
      </c>
    </row>
    <row r="1290" spans="1:25" ht="15" customHeight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0">
        <f t="shared" si="222"/>
        <v>42561.154664351852</v>
      </c>
      <c r="J1290" s="11">
        <f t="shared" si="223"/>
        <v>42561.154664351852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224"/>
        <v>1.0044999999999999</v>
      </c>
      <c r="R1290">
        <f t="shared" si="225"/>
        <v>65.87</v>
      </c>
      <c r="S1290" t="str">
        <f t="shared" si="231"/>
        <v>theater</v>
      </c>
      <c r="T1290" t="str">
        <f t="shared" si="226"/>
        <v>plays</v>
      </c>
      <c r="U1290" t="str">
        <f t="shared" si="232"/>
        <v>1000 to 4999</v>
      </c>
      <c r="V1290">
        <f t="shared" si="227"/>
        <v>1</v>
      </c>
      <c r="W1290">
        <f t="shared" si="228"/>
        <v>0</v>
      </c>
      <c r="X1290">
        <f t="shared" si="229"/>
        <v>0</v>
      </c>
      <c r="Y1290">
        <f t="shared" si="230"/>
        <v>1</v>
      </c>
    </row>
    <row r="1291" spans="1:25" ht="15" customHeight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0">
        <f t="shared" si="222"/>
        <v>42709.134780092587</v>
      </c>
      <c r="J1291" s="11">
        <f t="shared" si="223"/>
        <v>42709.134780092587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224"/>
        <v>1.2506666666666666</v>
      </c>
      <c r="R1291">
        <f t="shared" si="225"/>
        <v>36.08</v>
      </c>
      <c r="S1291" t="str">
        <f t="shared" si="231"/>
        <v>theater</v>
      </c>
      <c r="T1291" t="str">
        <f t="shared" si="226"/>
        <v>plays</v>
      </c>
      <c r="U1291" t="str">
        <f t="shared" si="232"/>
        <v>1000 to 4999</v>
      </c>
      <c r="V1291">
        <f t="shared" si="227"/>
        <v>1</v>
      </c>
      <c r="W1291">
        <f t="shared" si="228"/>
        <v>0</v>
      </c>
      <c r="X1291">
        <f t="shared" si="229"/>
        <v>0</v>
      </c>
      <c r="Y1291">
        <f t="shared" si="230"/>
        <v>1</v>
      </c>
    </row>
    <row r="1292" spans="1:25" ht="15" customHeight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0">
        <f t="shared" si="222"/>
        <v>42086.614942129629</v>
      </c>
      <c r="J1292" s="11">
        <f t="shared" si="223"/>
        <v>42086.614942129629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224"/>
        <v>1.0857142857142856</v>
      </c>
      <c r="R1292">
        <f t="shared" si="225"/>
        <v>44.19</v>
      </c>
      <c r="S1292" t="str">
        <f t="shared" si="231"/>
        <v>theater</v>
      </c>
      <c r="T1292" t="str">
        <f t="shared" si="226"/>
        <v>plays</v>
      </c>
      <c r="U1292" t="str">
        <f t="shared" si="232"/>
        <v>1000 to 4999</v>
      </c>
      <c r="V1292">
        <f t="shared" si="227"/>
        <v>1</v>
      </c>
      <c r="W1292">
        <f t="shared" si="228"/>
        <v>0</v>
      </c>
      <c r="X1292">
        <f t="shared" si="229"/>
        <v>0</v>
      </c>
      <c r="Y1292">
        <f t="shared" si="230"/>
        <v>1</v>
      </c>
    </row>
    <row r="1293" spans="1:25" ht="15" customHeight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0">
        <f t="shared" si="222"/>
        <v>42064.652673611112</v>
      </c>
      <c r="J1293" s="11">
        <f t="shared" si="223"/>
        <v>42064.652673611112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224"/>
        <v>1.4570000000000001</v>
      </c>
      <c r="R1293">
        <f t="shared" si="225"/>
        <v>104.07</v>
      </c>
      <c r="S1293" t="str">
        <f t="shared" si="231"/>
        <v>theater</v>
      </c>
      <c r="T1293" t="str">
        <f t="shared" si="226"/>
        <v>plays</v>
      </c>
      <c r="U1293" t="str">
        <f t="shared" si="232"/>
        <v>1000 to 4999</v>
      </c>
      <c r="V1293">
        <f t="shared" si="227"/>
        <v>1</v>
      </c>
      <c r="W1293">
        <f t="shared" si="228"/>
        <v>0</v>
      </c>
      <c r="X1293">
        <f t="shared" si="229"/>
        <v>0</v>
      </c>
      <c r="Y1293">
        <f t="shared" si="230"/>
        <v>1</v>
      </c>
    </row>
    <row r="1294" spans="1:25" ht="15" customHeight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0">
        <f t="shared" si="222"/>
        <v>42256.764212962968</v>
      </c>
      <c r="J1294" s="11">
        <f t="shared" si="223"/>
        <v>42256.764212962968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224"/>
        <v>1.1000000000000001</v>
      </c>
      <c r="R1294">
        <f t="shared" si="225"/>
        <v>35.96</v>
      </c>
      <c r="S1294" t="str">
        <f t="shared" si="231"/>
        <v>theater</v>
      </c>
      <c r="T1294" t="str">
        <f t="shared" si="226"/>
        <v>plays</v>
      </c>
      <c r="U1294" t="str">
        <f t="shared" si="232"/>
        <v>1000 to 4999</v>
      </c>
      <c r="V1294">
        <f t="shared" si="227"/>
        <v>1</v>
      </c>
      <c r="W1294">
        <f t="shared" si="228"/>
        <v>0</v>
      </c>
      <c r="X1294">
        <f t="shared" si="229"/>
        <v>0</v>
      </c>
      <c r="Y1294">
        <f t="shared" si="230"/>
        <v>1</v>
      </c>
    </row>
    <row r="1295" spans="1:25" ht="15" customHeight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0">
        <f t="shared" si="222"/>
        <v>42292.701053240744</v>
      </c>
      <c r="J1295" s="11">
        <f t="shared" si="223"/>
        <v>42292.701053240744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224"/>
        <v>1.0223333333333333</v>
      </c>
      <c r="R1295">
        <f t="shared" si="225"/>
        <v>127.79</v>
      </c>
      <c r="S1295" t="str">
        <f t="shared" si="231"/>
        <v>theater</v>
      </c>
      <c r="T1295" t="str">
        <f t="shared" si="226"/>
        <v>plays</v>
      </c>
      <c r="U1295" t="str">
        <f t="shared" si="232"/>
        <v>15000 to 19999</v>
      </c>
      <c r="V1295">
        <f t="shared" si="227"/>
        <v>1</v>
      </c>
      <c r="W1295">
        <f t="shared" si="228"/>
        <v>0</v>
      </c>
      <c r="X1295">
        <f t="shared" si="229"/>
        <v>0</v>
      </c>
      <c r="Y1295">
        <f t="shared" si="230"/>
        <v>1</v>
      </c>
    </row>
    <row r="1296" spans="1:25" ht="15" customHeight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0">
        <f t="shared" si="222"/>
        <v>42278.453668981485</v>
      </c>
      <c r="J1296" s="11">
        <f t="shared" si="223"/>
        <v>42278.453668981485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224"/>
        <v>1.22</v>
      </c>
      <c r="R1296">
        <f t="shared" si="225"/>
        <v>27.73</v>
      </c>
      <c r="S1296" t="str">
        <f t="shared" si="231"/>
        <v>theater</v>
      </c>
      <c r="T1296" t="str">
        <f t="shared" si="226"/>
        <v>plays</v>
      </c>
      <c r="U1296" t="str">
        <f t="shared" si="232"/>
        <v>Less than 1000</v>
      </c>
      <c r="V1296">
        <f t="shared" si="227"/>
        <v>1</v>
      </c>
      <c r="W1296">
        <f t="shared" si="228"/>
        <v>0</v>
      </c>
      <c r="X1296">
        <f t="shared" si="229"/>
        <v>0</v>
      </c>
      <c r="Y1296">
        <f t="shared" si="230"/>
        <v>1</v>
      </c>
    </row>
    <row r="1297" spans="1:25" ht="15" customHeight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0">
        <f t="shared" si="222"/>
        <v>42184.572881944448</v>
      </c>
      <c r="J1297" s="11">
        <f t="shared" si="223"/>
        <v>42184.572881944448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224"/>
        <v>1.0196000000000001</v>
      </c>
      <c r="R1297">
        <f t="shared" si="225"/>
        <v>39.83</v>
      </c>
      <c r="S1297" t="str">
        <f t="shared" si="231"/>
        <v>theater</v>
      </c>
      <c r="T1297" t="str">
        <f t="shared" si="226"/>
        <v>plays</v>
      </c>
      <c r="U1297" t="str">
        <f t="shared" si="232"/>
        <v>1000 to 4999</v>
      </c>
      <c r="V1297">
        <f t="shared" si="227"/>
        <v>1</v>
      </c>
      <c r="W1297">
        <f t="shared" si="228"/>
        <v>0</v>
      </c>
      <c r="X1297">
        <f t="shared" si="229"/>
        <v>0</v>
      </c>
      <c r="Y1297">
        <f t="shared" si="230"/>
        <v>1</v>
      </c>
    </row>
    <row r="1298" spans="1:25" ht="15" customHeight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0">
        <f t="shared" si="222"/>
        <v>42423.050613425927</v>
      </c>
      <c r="J1298" s="11">
        <f t="shared" si="223"/>
        <v>42423.050613425927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224"/>
        <v>1.411764705882353</v>
      </c>
      <c r="R1298">
        <f t="shared" si="225"/>
        <v>52.17</v>
      </c>
      <c r="S1298" t="str">
        <f t="shared" si="231"/>
        <v>theater</v>
      </c>
      <c r="T1298" t="str">
        <f t="shared" si="226"/>
        <v>plays</v>
      </c>
      <c r="U1298" t="str">
        <f t="shared" si="232"/>
        <v>Less than 1000</v>
      </c>
      <c r="V1298">
        <f t="shared" si="227"/>
        <v>1</v>
      </c>
      <c r="W1298">
        <f t="shared" si="228"/>
        <v>0</v>
      </c>
      <c r="X1298">
        <f t="shared" si="229"/>
        <v>0</v>
      </c>
      <c r="Y1298">
        <f t="shared" si="230"/>
        <v>1</v>
      </c>
    </row>
    <row r="1299" spans="1:25" ht="15" customHeight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0">
        <f t="shared" si="222"/>
        <v>42461.747199074074</v>
      </c>
      <c r="J1299" s="11">
        <f t="shared" si="223"/>
        <v>42461.747199074074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224"/>
        <v>1.0952500000000001</v>
      </c>
      <c r="R1299">
        <f t="shared" si="225"/>
        <v>92.04</v>
      </c>
      <c r="S1299" t="str">
        <f t="shared" si="231"/>
        <v>theater</v>
      </c>
      <c r="T1299" t="str">
        <f t="shared" si="226"/>
        <v>plays</v>
      </c>
      <c r="U1299" t="str">
        <f t="shared" si="232"/>
        <v>20000 to 24999</v>
      </c>
      <c r="V1299">
        <f t="shared" si="227"/>
        <v>1</v>
      </c>
      <c r="W1299">
        <f t="shared" si="228"/>
        <v>0</v>
      </c>
      <c r="X1299">
        <f t="shared" si="229"/>
        <v>0</v>
      </c>
      <c r="Y1299">
        <f t="shared" si="230"/>
        <v>1</v>
      </c>
    </row>
    <row r="1300" spans="1:25" ht="15" customHeight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0">
        <f t="shared" si="222"/>
        <v>42458.680925925932</v>
      </c>
      <c r="J1300" s="11">
        <f t="shared" si="223"/>
        <v>42458.680925925932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224"/>
        <v>1.0465</v>
      </c>
      <c r="R1300">
        <f t="shared" si="225"/>
        <v>63.42</v>
      </c>
      <c r="S1300" t="str">
        <f t="shared" si="231"/>
        <v>theater</v>
      </c>
      <c r="T1300" t="str">
        <f t="shared" si="226"/>
        <v>plays</v>
      </c>
      <c r="U1300" t="str">
        <f t="shared" si="232"/>
        <v>1000 to 4999</v>
      </c>
      <c r="V1300">
        <f t="shared" si="227"/>
        <v>1</v>
      </c>
      <c r="W1300">
        <f t="shared" si="228"/>
        <v>0</v>
      </c>
      <c r="X1300">
        <f t="shared" si="229"/>
        <v>0</v>
      </c>
      <c r="Y1300">
        <f t="shared" si="230"/>
        <v>1</v>
      </c>
    </row>
    <row r="1301" spans="1:25" ht="15" customHeight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0">
        <f t="shared" si="222"/>
        <v>42169.814340277779</v>
      </c>
      <c r="J1301" s="11">
        <f t="shared" si="223"/>
        <v>42169.814340277779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224"/>
        <v>1.24</v>
      </c>
      <c r="R1301">
        <f t="shared" si="225"/>
        <v>135.63</v>
      </c>
      <c r="S1301" t="str">
        <f t="shared" si="231"/>
        <v>theater</v>
      </c>
      <c r="T1301" t="str">
        <f t="shared" si="226"/>
        <v>plays</v>
      </c>
      <c r="U1301" t="str">
        <f t="shared" si="232"/>
        <v>1000 to 4999</v>
      </c>
      <c r="V1301">
        <f t="shared" si="227"/>
        <v>1</v>
      </c>
      <c r="W1301">
        <f t="shared" si="228"/>
        <v>0</v>
      </c>
      <c r="X1301">
        <f t="shared" si="229"/>
        <v>0</v>
      </c>
      <c r="Y1301">
        <f t="shared" si="230"/>
        <v>1</v>
      </c>
    </row>
    <row r="1302" spans="1:25" ht="15" customHeight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0">
        <f t="shared" si="222"/>
        <v>42483.675208333334</v>
      </c>
      <c r="J1302" s="11">
        <f t="shared" si="223"/>
        <v>42483.675208333334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224"/>
        <v>1.35</v>
      </c>
      <c r="R1302">
        <f t="shared" si="225"/>
        <v>168.75</v>
      </c>
      <c r="S1302" t="str">
        <f t="shared" si="231"/>
        <v>theater</v>
      </c>
      <c r="T1302" t="str">
        <f t="shared" si="226"/>
        <v>plays</v>
      </c>
      <c r="U1302" t="str">
        <f t="shared" si="232"/>
        <v>1000 to 4999</v>
      </c>
      <c r="V1302">
        <f t="shared" si="227"/>
        <v>1</v>
      </c>
      <c r="W1302">
        <f t="shared" si="228"/>
        <v>0</v>
      </c>
      <c r="X1302">
        <f t="shared" si="229"/>
        <v>0</v>
      </c>
      <c r="Y1302">
        <f t="shared" si="230"/>
        <v>1</v>
      </c>
    </row>
    <row r="1303" spans="1:25" ht="15" customHeight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0">
        <f t="shared" si="222"/>
        <v>42195.749745370369</v>
      </c>
      <c r="J1303" s="11">
        <f t="shared" si="223"/>
        <v>42195.749745370369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224"/>
        <v>1.0275000000000001</v>
      </c>
      <c r="R1303">
        <f t="shared" si="225"/>
        <v>70.86</v>
      </c>
      <c r="S1303" t="str">
        <f t="shared" si="231"/>
        <v>theater</v>
      </c>
      <c r="T1303" t="str">
        <f t="shared" si="226"/>
        <v>plays</v>
      </c>
      <c r="U1303" t="str">
        <f t="shared" si="232"/>
        <v>1000 to 4999</v>
      </c>
      <c r="V1303">
        <f t="shared" si="227"/>
        <v>1</v>
      </c>
      <c r="W1303">
        <f t="shared" si="228"/>
        <v>0</v>
      </c>
      <c r="X1303">
        <f t="shared" si="229"/>
        <v>0</v>
      </c>
      <c r="Y1303">
        <f t="shared" si="230"/>
        <v>1</v>
      </c>
    </row>
    <row r="1304" spans="1:25" ht="15" customHeight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0">
        <f t="shared" si="222"/>
        <v>42675.057997685188</v>
      </c>
      <c r="J1304" s="11">
        <f t="shared" si="223"/>
        <v>42675.057997685188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224"/>
        <v>1</v>
      </c>
      <c r="R1304">
        <f t="shared" si="225"/>
        <v>50</v>
      </c>
      <c r="S1304" t="str">
        <f t="shared" si="231"/>
        <v>theater</v>
      </c>
      <c r="T1304" t="str">
        <f t="shared" si="226"/>
        <v>plays</v>
      </c>
      <c r="U1304" t="str">
        <f t="shared" si="232"/>
        <v>1000 to 4999</v>
      </c>
      <c r="V1304">
        <f t="shared" si="227"/>
        <v>1</v>
      </c>
      <c r="W1304">
        <f t="shared" si="228"/>
        <v>0</v>
      </c>
      <c r="X1304">
        <f t="shared" si="229"/>
        <v>0</v>
      </c>
      <c r="Y1304">
        <f t="shared" si="230"/>
        <v>1</v>
      </c>
    </row>
    <row r="1305" spans="1:25" ht="15" customHeight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0">
        <f t="shared" si="222"/>
        <v>42566.441203703704</v>
      </c>
      <c r="J1305" s="11">
        <f t="shared" si="223"/>
        <v>42566.441203703704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224"/>
        <v>1.3026085714285716</v>
      </c>
      <c r="R1305">
        <f t="shared" si="225"/>
        <v>42.21</v>
      </c>
      <c r="S1305" t="str">
        <f t="shared" si="231"/>
        <v>theater</v>
      </c>
      <c r="T1305" t="str">
        <f t="shared" si="226"/>
        <v>plays</v>
      </c>
      <c r="U1305" t="str">
        <f t="shared" si="232"/>
        <v>1000 to 4999</v>
      </c>
      <c r="V1305">
        <f t="shared" si="227"/>
        <v>1</v>
      </c>
      <c r="W1305">
        <f t="shared" si="228"/>
        <v>0</v>
      </c>
      <c r="X1305">
        <f t="shared" si="229"/>
        <v>0</v>
      </c>
      <c r="Y1305">
        <f t="shared" si="230"/>
        <v>1</v>
      </c>
    </row>
    <row r="1306" spans="1:25" ht="15" customHeight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0">
        <f t="shared" si="222"/>
        <v>42747.194502314815</v>
      </c>
      <c r="J1306" s="11">
        <f t="shared" si="223"/>
        <v>42747.194502314815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224"/>
        <v>0.39627499999999999</v>
      </c>
      <c r="R1306">
        <f t="shared" si="225"/>
        <v>152.41</v>
      </c>
      <c r="S1306" t="str">
        <f t="shared" si="231"/>
        <v>technology</v>
      </c>
      <c r="T1306" t="str">
        <f t="shared" si="226"/>
        <v>wearables</v>
      </c>
      <c r="U1306" t="str">
        <f t="shared" si="232"/>
        <v>40000 to 44999</v>
      </c>
      <c r="V1306">
        <f t="shared" si="227"/>
        <v>0</v>
      </c>
      <c r="W1306">
        <f t="shared" si="228"/>
        <v>0</v>
      </c>
      <c r="X1306">
        <f t="shared" si="229"/>
        <v>1</v>
      </c>
      <c r="Y1306">
        <f t="shared" si="230"/>
        <v>1</v>
      </c>
    </row>
    <row r="1307" spans="1:25" ht="15" customHeight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0">
        <f t="shared" si="222"/>
        <v>42543.665601851855</v>
      </c>
      <c r="J1307" s="11">
        <f t="shared" si="223"/>
        <v>42543.665601851855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224"/>
        <v>0.25976666666666665</v>
      </c>
      <c r="R1307">
        <f t="shared" si="225"/>
        <v>90.62</v>
      </c>
      <c r="S1307" t="str">
        <f t="shared" si="231"/>
        <v>technology</v>
      </c>
      <c r="T1307" t="str">
        <f t="shared" si="226"/>
        <v>wearables</v>
      </c>
      <c r="U1307" t="str">
        <f t="shared" si="232"/>
        <v>30000 to 34999</v>
      </c>
      <c r="V1307">
        <f t="shared" si="227"/>
        <v>0</v>
      </c>
      <c r="W1307">
        <f t="shared" si="228"/>
        <v>0</v>
      </c>
      <c r="X1307">
        <f t="shared" si="229"/>
        <v>1</v>
      </c>
      <c r="Y1307">
        <f t="shared" si="230"/>
        <v>1</v>
      </c>
    </row>
    <row r="1308" spans="1:25" ht="15" customHeight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0">
        <f t="shared" si="222"/>
        <v>41947.457569444443</v>
      </c>
      <c r="J1308" s="11">
        <f t="shared" si="223"/>
        <v>41947.457569444443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224"/>
        <v>0.65246363636363636</v>
      </c>
      <c r="R1308">
        <f t="shared" si="225"/>
        <v>201.6</v>
      </c>
      <c r="S1308" t="str">
        <f t="shared" si="231"/>
        <v>technology</v>
      </c>
      <c r="T1308" t="str">
        <f t="shared" si="226"/>
        <v>wearables</v>
      </c>
      <c r="U1308" t="str">
        <f t="shared" si="232"/>
        <v>Greater than 50000</v>
      </c>
      <c r="V1308">
        <f t="shared" si="227"/>
        <v>0</v>
      </c>
      <c r="W1308">
        <f t="shared" si="228"/>
        <v>0</v>
      </c>
      <c r="X1308">
        <f t="shared" si="229"/>
        <v>1</v>
      </c>
      <c r="Y1308">
        <f t="shared" si="230"/>
        <v>1</v>
      </c>
    </row>
    <row r="1309" spans="1:25" ht="15" customHeight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0">
        <f t="shared" si="222"/>
        <v>42387.503229166665</v>
      </c>
      <c r="J1309" s="11">
        <f t="shared" si="223"/>
        <v>42387.503229166665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224"/>
        <v>0.11514000000000001</v>
      </c>
      <c r="R1309">
        <f t="shared" si="225"/>
        <v>127.93</v>
      </c>
      <c r="S1309" t="str">
        <f t="shared" si="231"/>
        <v>technology</v>
      </c>
      <c r="T1309" t="str">
        <f t="shared" si="226"/>
        <v>wearables</v>
      </c>
      <c r="U1309" t="str">
        <f t="shared" si="232"/>
        <v>Greater than 50000</v>
      </c>
      <c r="V1309">
        <f t="shared" si="227"/>
        <v>0</v>
      </c>
      <c r="W1309">
        <f t="shared" si="228"/>
        <v>0</v>
      </c>
      <c r="X1309">
        <f t="shared" si="229"/>
        <v>1</v>
      </c>
      <c r="Y1309">
        <f t="shared" si="230"/>
        <v>1</v>
      </c>
    </row>
    <row r="1310" spans="1:25" ht="15" customHeight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0">
        <f t="shared" si="222"/>
        <v>42611.613564814819</v>
      </c>
      <c r="J1310" s="11">
        <f t="shared" si="223"/>
        <v>42611.613564814819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224"/>
        <v>0.11360000000000001</v>
      </c>
      <c r="R1310">
        <f t="shared" si="225"/>
        <v>29.89</v>
      </c>
      <c r="S1310" t="str">
        <f t="shared" si="231"/>
        <v>technology</v>
      </c>
      <c r="T1310" t="str">
        <f t="shared" si="226"/>
        <v>wearables</v>
      </c>
      <c r="U1310" t="str">
        <f t="shared" si="232"/>
        <v>10000 to 14999</v>
      </c>
      <c r="V1310">
        <f t="shared" si="227"/>
        <v>0</v>
      </c>
      <c r="W1310">
        <f t="shared" si="228"/>
        <v>0</v>
      </c>
      <c r="X1310">
        <f t="shared" si="229"/>
        <v>1</v>
      </c>
      <c r="Y1310">
        <f t="shared" si="230"/>
        <v>1</v>
      </c>
    </row>
    <row r="1311" spans="1:25" ht="15" customHeight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0">
        <f t="shared" si="222"/>
        <v>42257.882731481484</v>
      </c>
      <c r="J1311" s="11">
        <f t="shared" si="223"/>
        <v>42257.882731481484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224"/>
        <v>1.1199130434782609</v>
      </c>
      <c r="R1311">
        <f t="shared" si="225"/>
        <v>367.97</v>
      </c>
      <c r="S1311" t="str">
        <f t="shared" si="231"/>
        <v>technology</v>
      </c>
      <c r="T1311" t="str">
        <f t="shared" si="226"/>
        <v>wearables</v>
      </c>
      <c r="U1311" t="str">
        <f t="shared" si="232"/>
        <v>10000 to 14999</v>
      </c>
      <c r="V1311">
        <f t="shared" si="227"/>
        <v>0</v>
      </c>
      <c r="W1311">
        <f t="shared" si="228"/>
        <v>0</v>
      </c>
      <c r="X1311">
        <f t="shared" si="229"/>
        <v>1</v>
      </c>
      <c r="Y1311">
        <f t="shared" si="230"/>
        <v>1</v>
      </c>
    </row>
    <row r="1312" spans="1:25" ht="15" customHeight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0">
        <f t="shared" si="222"/>
        <v>42556.667245370365</v>
      </c>
      <c r="J1312" s="11">
        <f t="shared" si="223"/>
        <v>42556.667245370365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224"/>
        <v>0.155</v>
      </c>
      <c r="R1312">
        <f t="shared" si="225"/>
        <v>129.16999999999999</v>
      </c>
      <c r="S1312" t="str">
        <f t="shared" si="231"/>
        <v>technology</v>
      </c>
      <c r="T1312" t="str">
        <f t="shared" si="226"/>
        <v>wearables</v>
      </c>
      <c r="U1312" t="str">
        <f t="shared" si="232"/>
        <v>20000 to 24999</v>
      </c>
      <c r="V1312">
        <f t="shared" si="227"/>
        <v>0</v>
      </c>
      <c r="W1312">
        <f t="shared" si="228"/>
        <v>0</v>
      </c>
      <c r="X1312">
        <f t="shared" si="229"/>
        <v>1</v>
      </c>
      <c r="Y1312">
        <f t="shared" si="230"/>
        <v>1</v>
      </c>
    </row>
    <row r="1313" spans="1:25" ht="15" customHeight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0">
        <f t="shared" si="222"/>
        <v>42669.802303240736</v>
      </c>
      <c r="J1313" s="11">
        <f t="shared" si="223"/>
        <v>42669.802303240736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224"/>
        <v>0.32028000000000001</v>
      </c>
      <c r="R1313">
        <f t="shared" si="225"/>
        <v>800.7</v>
      </c>
      <c r="S1313" t="str">
        <f t="shared" si="231"/>
        <v>technology</v>
      </c>
      <c r="T1313" t="str">
        <f t="shared" si="226"/>
        <v>wearables</v>
      </c>
      <c r="U1313" t="str">
        <f t="shared" si="232"/>
        <v>Greater than 50000</v>
      </c>
      <c r="V1313">
        <f t="shared" si="227"/>
        <v>0</v>
      </c>
      <c r="W1313">
        <f t="shared" si="228"/>
        <v>0</v>
      </c>
      <c r="X1313">
        <f t="shared" si="229"/>
        <v>1</v>
      </c>
      <c r="Y1313">
        <f t="shared" si="230"/>
        <v>1</v>
      </c>
    </row>
    <row r="1314" spans="1:25" ht="15" customHeight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0">
        <f t="shared" si="222"/>
        <v>42082.702800925923</v>
      </c>
      <c r="J1314" s="11">
        <f t="shared" si="223"/>
        <v>42082.702800925923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224"/>
        <v>6.0869565217391303E-3</v>
      </c>
      <c r="R1314">
        <f t="shared" si="225"/>
        <v>28</v>
      </c>
      <c r="S1314" t="str">
        <f t="shared" si="231"/>
        <v>technology</v>
      </c>
      <c r="T1314" t="str">
        <f t="shared" si="226"/>
        <v>wearables</v>
      </c>
      <c r="U1314" t="str">
        <f t="shared" si="232"/>
        <v>1000 to 4999</v>
      </c>
      <c r="V1314">
        <f t="shared" si="227"/>
        <v>0</v>
      </c>
      <c r="W1314">
        <f t="shared" si="228"/>
        <v>0</v>
      </c>
      <c r="X1314">
        <f t="shared" si="229"/>
        <v>1</v>
      </c>
      <c r="Y1314">
        <f t="shared" si="230"/>
        <v>1</v>
      </c>
    </row>
    <row r="1315" spans="1:25" ht="15" customHeight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0">
        <f t="shared" si="222"/>
        <v>42402.709652777776</v>
      </c>
      <c r="J1315" s="11">
        <f t="shared" si="223"/>
        <v>42402.709652777776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224"/>
        <v>0.31114999999999998</v>
      </c>
      <c r="R1315">
        <f t="shared" si="225"/>
        <v>102.02</v>
      </c>
      <c r="S1315" t="str">
        <f t="shared" si="231"/>
        <v>technology</v>
      </c>
      <c r="T1315" t="str">
        <f t="shared" si="226"/>
        <v>wearables</v>
      </c>
      <c r="U1315" t="str">
        <f t="shared" si="232"/>
        <v>40000 to 44999</v>
      </c>
      <c r="V1315">
        <f t="shared" si="227"/>
        <v>0</v>
      </c>
      <c r="W1315">
        <f t="shared" si="228"/>
        <v>0</v>
      </c>
      <c r="X1315">
        <f t="shared" si="229"/>
        <v>1</v>
      </c>
      <c r="Y1315">
        <f t="shared" si="230"/>
        <v>1</v>
      </c>
    </row>
    <row r="1316" spans="1:25" ht="15" customHeight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0">
        <f t="shared" si="222"/>
        <v>42604.669675925921</v>
      </c>
      <c r="J1316" s="11">
        <f t="shared" si="223"/>
        <v>42604.669675925921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224"/>
        <v>1.1266666666666666E-2</v>
      </c>
      <c r="R1316">
        <f t="shared" si="225"/>
        <v>184.36</v>
      </c>
      <c r="S1316" t="str">
        <f t="shared" si="231"/>
        <v>technology</v>
      </c>
      <c r="T1316" t="str">
        <f t="shared" si="226"/>
        <v>wearables</v>
      </c>
      <c r="U1316" t="str">
        <f t="shared" si="232"/>
        <v>Greater than 50000</v>
      </c>
      <c r="V1316">
        <f t="shared" si="227"/>
        <v>0</v>
      </c>
      <c r="W1316">
        <f t="shared" si="228"/>
        <v>0</v>
      </c>
      <c r="X1316">
        <f t="shared" si="229"/>
        <v>1</v>
      </c>
      <c r="Y1316">
        <f t="shared" si="230"/>
        <v>1</v>
      </c>
    </row>
    <row r="1317" spans="1:25" ht="15" customHeight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0">
        <f t="shared" si="222"/>
        <v>42278.498240740737</v>
      </c>
      <c r="J1317" s="11">
        <f t="shared" si="223"/>
        <v>42278.498240740737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224"/>
        <v>0.40404000000000001</v>
      </c>
      <c r="R1317">
        <f t="shared" si="225"/>
        <v>162.91999999999999</v>
      </c>
      <c r="S1317" t="str">
        <f t="shared" si="231"/>
        <v>technology</v>
      </c>
      <c r="T1317" t="str">
        <f t="shared" si="226"/>
        <v>wearables</v>
      </c>
      <c r="U1317" t="str">
        <f t="shared" si="232"/>
        <v>Greater than 50000</v>
      </c>
      <c r="V1317">
        <f t="shared" si="227"/>
        <v>0</v>
      </c>
      <c r="W1317">
        <f t="shared" si="228"/>
        <v>0</v>
      </c>
      <c r="X1317">
        <f t="shared" si="229"/>
        <v>1</v>
      </c>
      <c r="Y1317">
        <f t="shared" si="230"/>
        <v>1</v>
      </c>
    </row>
    <row r="1318" spans="1:25" ht="15" customHeight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0">
        <f t="shared" si="222"/>
        <v>42393.961909722217</v>
      </c>
      <c r="J1318" s="11">
        <f t="shared" si="223"/>
        <v>42393.961909722217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224"/>
        <v>1.3333333333333333E-5</v>
      </c>
      <c r="R1318">
        <f t="shared" si="225"/>
        <v>1</v>
      </c>
      <c r="S1318" t="str">
        <f t="shared" si="231"/>
        <v>technology</v>
      </c>
      <c r="T1318" t="str">
        <f t="shared" si="226"/>
        <v>wearables</v>
      </c>
      <c r="U1318" t="str">
        <f t="shared" si="232"/>
        <v>Greater than 50000</v>
      </c>
      <c r="V1318">
        <f t="shared" si="227"/>
        <v>0</v>
      </c>
      <c r="W1318">
        <f t="shared" si="228"/>
        <v>0</v>
      </c>
      <c r="X1318">
        <f t="shared" si="229"/>
        <v>1</v>
      </c>
      <c r="Y1318">
        <f t="shared" si="230"/>
        <v>1</v>
      </c>
    </row>
    <row r="1319" spans="1:25" ht="15" customHeight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0">
        <f t="shared" si="222"/>
        <v>42520.235486111109</v>
      </c>
      <c r="J1319" s="11">
        <f t="shared" si="223"/>
        <v>42520.235486111109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224"/>
        <v>5.7334999999999997E-2</v>
      </c>
      <c r="R1319">
        <f t="shared" si="225"/>
        <v>603.53</v>
      </c>
      <c r="S1319" t="str">
        <f t="shared" si="231"/>
        <v>technology</v>
      </c>
      <c r="T1319" t="str">
        <f t="shared" si="226"/>
        <v>wearables</v>
      </c>
      <c r="U1319" t="str">
        <f t="shared" si="232"/>
        <v>Greater than 50000</v>
      </c>
      <c r="V1319">
        <f t="shared" si="227"/>
        <v>0</v>
      </c>
      <c r="W1319">
        <f t="shared" si="228"/>
        <v>0</v>
      </c>
      <c r="X1319">
        <f t="shared" si="229"/>
        <v>1</v>
      </c>
      <c r="Y1319">
        <f t="shared" si="230"/>
        <v>1</v>
      </c>
    </row>
    <row r="1320" spans="1:25" ht="15" customHeight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0">
        <f t="shared" si="222"/>
        <v>41985.043657407412</v>
      </c>
      <c r="J1320" s="11">
        <f t="shared" si="223"/>
        <v>41985.043657407412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224"/>
        <v>0.15325</v>
      </c>
      <c r="R1320">
        <f t="shared" si="225"/>
        <v>45.41</v>
      </c>
      <c r="S1320" t="str">
        <f t="shared" si="231"/>
        <v>technology</v>
      </c>
      <c r="T1320" t="str">
        <f t="shared" si="226"/>
        <v>wearables</v>
      </c>
      <c r="U1320" t="str">
        <f t="shared" si="232"/>
        <v>40000 to 44999</v>
      </c>
      <c r="V1320">
        <f t="shared" si="227"/>
        <v>0</v>
      </c>
      <c r="W1320">
        <f t="shared" si="228"/>
        <v>0</v>
      </c>
      <c r="X1320">
        <f t="shared" si="229"/>
        <v>1</v>
      </c>
      <c r="Y1320">
        <f t="shared" si="230"/>
        <v>1</v>
      </c>
    </row>
    <row r="1321" spans="1:25" ht="15" customHeight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0">
        <f t="shared" si="222"/>
        <v>41816.812094907407</v>
      </c>
      <c r="J1321" s="11">
        <f t="shared" si="223"/>
        <v>41816.812094907407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224"/>
        <v>0.15103448275862069</v>
      </c>
      <c r="R1321">
        <f t="shared" si="225"/>
        <v>97.33</v>
      </c>
      <c r="S1321" t="str">
        <f t="shared" si="231"/>
        <v>technology</v>
      </c>
      <c r="T1321" t="str">
        <f t="shared" si="226"/>
        <v>wearables</v>
      </c>
      <c r="U1321" t="str">
        <f t="shared" si="232"/>
        <v>5000 to 9999</v>
      </c>
      <c r="V1321">
        <f t="shared" si="227"/>
        <v>0</v>
      </c>
      <c r="W1321">
        <f t="shared" si="228"/>
        <v>0</v>
      </c>
      <c r="X1321">
        <f t="shared" si="229"/>
        <v>1</v>
      </c>
      <c r="Y1321">
        <f t="shared" si="230"/>
        <v>1</v>
      </c>
    </row>
    <row r="1322" spans="1:25" ht="15" customHeight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0">
        <f t="shared" si="222"/>
        <v>42705.690347222218</v>
      </c>
      <c r="J1322" s="11">
        <f t="shared" si="223"/>
        <v>42705.690347222218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224"/>
        <v>5.0299999999999997E-3</v>
      </c>
      <c r="R1322">
        <f t="shared" si="225"/>
        <v>167.67</v>
      </c>
      <c r="S1322" t="str">
        <f t="shared" si="231"/>
        <v>technology</v>
      </c>
      <c r="T1322" t="str">
        <f t="shared" si="226"/>
        <v>wearables</v>
      </c>
      <c r="U1322" t="str">
        <f t="shared" si="232"/>
        <v>Greater than 50000</v>
      </c>
      <c r="V1322">
        <f t="shared" si="227"/>
        <v>0</v>
      </c>
      <c r="W1322">
        <f t="shared" si="228"/>
        <v>0</v>
      </c>
      <c r="X1322">
        <f t="shared" si="229"/>
        <v>1</v>
      </c>
      <c r="Y1322">
        <f t="shared" si="230"/>
        <v>1</v>
      </c>
    </row>
    <row r="1323" spans="1:25" ht="15" customHeight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0">
        <f t="shared" si="222"/>
        <v>42697.74927083333</v>
      </c>
      <c r="J1323" s="11">
        <f t="shared" si="223"/>
        <v>42697.74927083333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224"/>
        <v>1.3028138528138528E-2</v>
      </c>
      <c r="R1323">
        <f t="shared" si="225"/>
        <v>859.86</v>
      </c>
      <c r="S1323" t="str">
        <f t="shared" si="231"/>
        <v>technology</v>
      </c>
      <c r="T1323" t="str">
        <f t="shared" si="226"/>
        <v>wearables</v>
      </c>
      <c r="U1323" t="str">
        <f t="shared" si="232"/>
        <v>Greater than 50000</v>
      </c>
      <c r="V1323">
        <f t="shared" si="227"/>
        <v>0</v>
      </c>
      <c r="W1323">
        <f t="shared" si="228"/>
        <v>0</v>
      </c>
      <c r="X1323">
        <f t="shared" si="229"/>
        <v>1</v>
      </c>
      <c r="Y1323">
        <f t="shared" si="230"/>
        <v>1</v>
      </c>
    </row>
    <row r="1324" spans="1:25" ht="15" customHeight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0">
        <f t="shared" si="222"/>
        <v>42115.656539351854</v>
      </c>
      <c r="J1324" s="11">
        <f t="shared" si="223"/>
        <v>42115.656539351854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224"/>
        <v>3.0285714285714286E-3</v>
      </c>
      <c r="R1324">
        <f t="shared" si="225"/>
        <v>26.5</v>
      </c>
      <c r="S1324" t="str">
        <f t="shared" si="231"/>
        <v>technology</v>
      </c>
      <c r="T1324" t="str">
        <f t="shared" si="226"/>
        <v>wearables</v>
      </c>
      <c r="U1324" t="str">
        <f t="shared" si="232"/>
        <v>35000 to 39999</v>
      </c>
      <c r="V1324">
        <f t="shared" si="227"/>
        <v>0</v>
      </c>
      <c r="W1324">
        <f t="shared" si="228"/>
        <v>0</v>
      </c>
      <c r="X1324">
        <f t="shared" si="229"/>
        <v>1</v>
      </c>
      <c r="Y1324">
        <f t="shared" si="230"/>
        <v>1</v>
      </c>
    </row>
    <row r="1325" spans="1:25" ht="15" customHeight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0">
        <f t="shared" si="222"/>
        <v>42451.698449074072</v>
      </c>
      <c r="J1325" s="11">
        <f t="shared" si="223"/>
        <v>42451.698449074072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224"/>
        <v>8.8800000000000004E-2</v>
      </c>
      <c r="R1325">
        <f t="shared" si="225"/>
        <v>30.27</v>
      </c>
      <c r="S1325" t="str">
        <f t="shared" si="231"/>
        <v>technology</v>
      </c>
      <c r="T1325" t="str">
        <f t="shared" si="226"/>
        <v>wearables</v>
      </c>
      <c r="U1325" t="str">
        <f t="shared" si="232"/>
        <v>15000 to 19999</v>
      </c>
      <c r="V1325">
        <f t="shared" si="227"/>
        <v>0</v>
      </c>
      <c r="W1325">
        <f t="shared" si="228"/>
        <v>0</v>
      </c>
      <c r="X1325">
        <f t="shared" si="229"/>
        <v>1</v>
      </c>
      <c r="Y1325">
        <f t="shared" si="230"/>
        <v>1</v>
      </c>
    </row>
    <row r="1326" spans="1:25" ht="15" customHeight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0">
        <f t="shared" si="222"/>
        <v>42626.633703703701</v>
      </c>
      <c r="J1326" s="11">
        <f t="shared" si="223"/>
        <v>42626.633703703701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224"/>
        <v>9.8400000000000001E-2</v>
      </c>
      <c r="R1326">
        <f t="shared" si="225"/>
        <v>54.67</v>
      </c>
      <c r="S1326" t="str">
        <f t="shared" si="231"/>
        <v>technology</v>
      </c>
      <c r="T1326" t="str">
        <f t="shared" si="226"/>
        <v>wearables</v>
      </c>
      <c r="U1326" t="str">
        <f t="shared" si="232"/>
        <v>Greater than 50000</v>
      </c>
      <c r="V1326">
        <f t="shared" si="227"/>
        <v>0</v>
      </c>
      <c r="W1326">
        <f t="shared" si="228"/>
        <v>0</v>
      </c>
      <c r="X1326">
        <f t="shared" si="229"/>
        <v>1</v>
      </c>
      <c r="Y1326">
        <f t="shared" si="230"/>
        <v>1</v>
      </c>
    </row>
    <row r="1327" spans="1:25" ht="15" customHeight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0">
        <f t="shared" si="222"/>
        <v>42704.086053240739</v>
      </c>
      <c r="J1327" s="11">
        <f t="shared" si="223"/>
        <v>42704.086053240739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224"/>
        <v>2.4299999999999999E-2</v>
      </c>
      <c r="R1327">
        <f t="shared" si="225"/>
        <v>60.75</v>
      </c>
      <c r="S1327" t="str">
        <f t="shared" si="231"/>
        <v>technology</v>
      </c>
      <c r="T1327" t="str">
        <f t="shared" si="226"/>
        <v>wearables</v>
      </c>
      <c r="U1327" t="str">
        <f t="shared" si="232"/>
        <v>20000 to 24999</v>
      </c>
      <c r="V1327">
        <f t="shared" si="227"/>
        <v>0</v>
      </c>
      <c r="W1327">
        <f t="shared" si="228"/>
        <v>0</v>
      </c>
      <c r="X1327">
        <f t="shared" si="229"/>
        <v>1</v>
      </c>
      <c r="Y1327">
        <f t="shared" si="230"/>
        <v>1</v>
      </c>
    </row>
    <row r="1328" spans="1:25" ht="15" customHeight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0">
        <f t="shared" si="222"/>
        <v>41974.791990740734</v>
      </c>
      <c r="J1328" s="11">
        <f t="shared" si="223"/>
        <v>41974.791990740734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224"/>
        <v>1.1299999999999999E-2</v>
      </c>
      <c r="R1328">
        <f t="shared" si="225"/>
        <v>102.73</v>
      </c>
      <c r="S1328" t="str">
        <f t="shared" si="231"/>
        <v>technology</v>
      </c>
      <c r="T1328" t="str">
        <f t="shared" si="226"/>
        <v>wearables</v>
      </c>
      <c r="U1328" t="str">
        <f t="shared" si="232"/>
        <v>Greater than 50000</v>
      </c>
      <c r="V1328">
        <f t="shared" si="227"/>
        <v>0</v>
      </c>
      <c r="W1328">
        <f t="shared" si="228"/>
        <v>0</v>
      </c>
      <c r="X1328">
        <f t="shared" si="229"/>
        <v>1</v>
      </c>
      <c r="Y1328">
        <f t="shared" si="230"/>
        <v>1</v>
      </c>
    </row>
    <row r="1329" spans="1:25" ht="15" customHeight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0">
        <f t="shared" si="222"/>
        <v>42123.678645833337</v>
      </c>
      <c r="J1329" s="11">
        <f t="shared" si="223"/>
        <v>42123.678645833337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224"/>
        <v>3.5520833333333335E-2</v>
      </c>
      <c r="R1329">
        <f t="shared" si="225"/>
        <v>41.59</v>
      </c>
      <c r="S1329" t="str">
        <f t="shared" si="231"/>
        <v>technology</v>
      </c>
      <c r="T1329" t="str">
        <f t="shared" si="226"/>
        <v>wearables</v>
      </c>
      <c r="U1329" t="str">
        <f t="shared" si="232"/>
        <v>45000 to 49999</v>
      </c>
      <c r="V1329">
        <f t="shared" si="227"/>
        <v>0</v>
      </c>
      <c r="W1329">
        <f t="shared" si="228"/>
        <v>0</v>
      </c>
      <c r="X1329">
        <f t="shared" si="229"/>
        <v>1</v>
      </c>
      <c r="Y1329">
        <f t="shared" si="230"/>
        <v>1</v>
      </c>
    </row>
    <row r="1330" spans="1:25" ht="15" customHeight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0">
        <f t="shared" si="222"/>
        <v>42612.642754629633</v>
      </c>
      <c r="J1330" s="11">
        <f t="shared" si="223"/>
        <v>42612.642754629633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224"/>
        <v>2.3306666666666667E-2</v>
      </c>
      <c r="R1330">
        <f t="shared" si="225"/>
        <v>116.53</v>
      </c>
      <c r="S1330" t="str">
        <f t="shared" si="231"/>
        <v>technology</v>
      </c>
      <c r="T1330" t="str">
        <f t="shared" si="226"/>
        <v>wearables</v>
      </c>
      <c r="U1330" t="str">
        <f t="shared" si="232"/>
        <v>Greater than 50000</v>
      </c>
      <c r="V1330">
        <f t="shared" si="227"/>
        <v>0</v>
      </c>
      <c r="W1330">
        <f t="shared" si="228"/>
        <v>0</v>
      </c>
      <c r="X1330">
        <f t="shared" si="229"/>
        <v>1</v>
      </c>
      <c r="Y1330">
        <f t="shared" si="230"/>
        <v>1</v>
      </c>
    </row>
    <row r="1331" spans="1:25" ht="15" customHeight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0">
        <f t="shared" si="222"/>
        <v>41935.221585648149</v>
      </c>
      <c r="J1331" s="11">
        <f t="shared" si="223"/>
        <v>41935.221585648149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224"/>
        <v>8.1600000000000006E-3</v>
      </c>
      <c r="R1331">
        <f t="shared" si="225"/>
        <v>45.33</v>
      </c>
      <c r="S1331" t="str">
        <f t="shared" si="231"/>
        <v>technology</v>
      </c>
      <c r="T1331" t="str">
        <f t="shared" si="226"/>
        <v>wearables</v>
      </c>
      <c r="U1331" t="str">
        <f t="shared" si="232"/>
        <v>Greater than 50000</v>
      </c>
      <c r="V1331">
        <f t="shared" si="227"/>
        <v>0</v>
      </c>
      <c r="W1331">
        <f t="shared" si="228"/>
        <v>0</v>
      </c>
      <c r="X1331">
        <f t="shared" si="229"/>
        <v>1</v>
      </c>
      <c r="Y1331">
        <f t="shared" si="230"/>
        <v>1</v>
      </c>
    </row>
    <row r="1332" spans="1:25" ht="15" customHeight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0">
        <f t="shared" si="222"/>
        <v>42522.276724537034</v>
      </c>
      <c r="J1332" s="11">
        <f t="shared" si="223"/>
        <v>42522.276724537034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224"/>
        <v>0.22494285714285714</v>
      </c>
      <c r="R1332">
        <f t="shared" si="225"/>
        <v>157.46</v>
      </c>
      <c r="S1332" t="str">
        <f t="shared" si="231"/>
        <v>technology</v>
      </c>
      <c r="T1332" t="str">
        <f t="shared" si="226"/>
        <v>wearables</v>
      </c>
      <c r="U1332" t="str">
        <f t="shared" si="232"/>
        <v>35000 to 39999</v>
      </c>
      <c r="V1332">
        <f t="shared" si="227"/>
        <v>0</v>
      </c>
      <c r="W1332">
        <f t="shared" si="228"/>
        <v>0</v>
      </c>
      <c r="X1332">
        <f t="shared" si="229"/>
        <v>1</v>
      </c>
      <c r="Y1332">
        <f t="shared" si="230"/>
        <v>1</v>
      </c>
    </row>
    <row r="1333" spans="1:25" ht="15" customHeight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0">
        <f t="shared" si="222"/>
        <v>42569.50409722222</v>
      </c>
      <c r="J1333" s="11">
        <f t="shared" si="223"/>
        <v>42569.50409722222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224"/>
        <v>1.3668E-2</v>
      </c>
      <c r="R1333">
        <f t="shared" si="225"/>
        <v>100.5</v>
      </c>
      <c r="S1333" t="str">
        <f t="shared" si="231"/>
        <v>technology</v>
      </c>
      <c r="T1333" t="str">
        <f t="shared" si="226"/>
        <v>wearables</v>
      </c>
      <c r="U1333" t="str">
        <f t="shared" si="232"/>
        <v>Greater than 50000</v>
      </c>
      <c r="V1333">
        <f t="shared" si="227"/>
        <v>0</v>
      </c>
      <c r="W1333">
        <f t="shared" si="228"/>
        <v>0</v>
      </c>
      <c r="X1333">
        <f t="shared" si="229"/>
        <v>1</v>
      </c>
      <c r="Y1333">
        <f t="shared" si="230"/>
        <v>1</v>
      </c>
    </row>
    <row r="1334" spans="1:25" ht="15" customHeight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0">
        <f t="shared" si="222"/>
        <v>42732.060277777782</v>
      </c>
      <c r="J1334" s="11">
        <f t="shared" si="223"/>
        <v>42732.060277777782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224"/>
        <v>0</v>
      </c>
      <c r="R1334" t="e">
        <f t="shared" si="225"/>
        <v>#DIV/0!</v>
      </c>
      <c r="S1334" t="str">
        <f t="shared" si="231"/>
        <v>technology</v>
      </c>
      <c r="T1334" t="str">
        <f t="shared" si="226"/>
        <v>wearables</v>
      </c>
      <c r="U1334" t="str">
        <f t="shared" si="232"/>
        <v>10000 to 14999</v>
      </c>
      <c r="V1334">
        <f t="shared" si="227"/>
        <v>0</v>
      </c>
      <c r="W1334">
        <f t="shared" si="228"/>
        <v>0</v>
      </c>
      <c r="X1334">
        <f t="shared" si="229"/>
        <v>1</v>
      </c>
      <c r="Y1334">
        <f t="shared" si="230"/>
        <v>1</v>
      </c>
    </row>
    <row r="1335" spans="1:25" ht="15" customHeight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0">
        <f t="shared" si="222"/>
        <v>41806.106770833336</v>
      </c>
      <c r="J1335" s="11">
        <f t="shared" si="223"/>
        <v>41806.106770833336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224"/>
        <v>0</v>
      </c>
      <c r="R1335" t="e">
        <f t="shared" si="225"/>
        <v>#DIV/0!</v>
      </c>
      <c r="S1335" t="str">
        <f t="shared" si="231"/>
        <v>technology</v>
      </c>
      <c r="T1335" t="str">
        <f t="shared" si="226"/>
        <v>wearables</v>
      </c>
      <c r="U1335" t="str">
        <f t="shared" si="232"/>
        <v>1000 to 4999</v>
      </c>
      <c r="V1335">
        <f t="shared" si="227"/>
        <v>0</v>
      </c>
      <c r="W1335">
        <f t="shared" si="228"/>
        <v>0</v>
      </c>
      <c r="X1335">
        <f t="shared" si="229"/>
        <v>1</v>
      </c>
      <c r="Y1335">
        <f t="shared" si="230"/>
        <v>1</v>
      </c>
    </row>
    <row r="1336" spans="1:25" ht="15" customHeight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0">
        <f t="shared" si="222"/>
        <v>42410.774155092593</v>
      </c>
      <c r="J1336" s="11">
        <f t="shared" si="223"/>
        <v>42410.774155092593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224"/>
        <v>0.10754135338345865</v>
      </c>
      <c r="R1336">
        <f t="shared" si="225"/>
        <v>51.82</v>
      </c>
      <c r="S1336" t="str">
        <f t="shared" si="231"/>
        <v>technology</v>
      </c>
      <c r="T1336" t="str">
        <f t="shared" si="226"/>
        <v>wearables</v>
      </c>
      <c r="U1336" t="str">
        <f t="shared" si="232"/>
        <v>Greater than 50000</v>
      </c>
      <c r="V1336">
        <f t="shared" si="227"/>
        <v>0</v>
      </c>
      <c r="W1336">
        <f t="shared" si="228"/>
        <v>0</v>
      </c>
      <c r="X1336">
        <f t="shared" si="229"/>
        <v>1</v>
      </c>
      <c r="Y1336">
        <f t="shared" si="230"/>
        <v>1</v>
      </c>
    </row>
    <row r="1337" spans="1:25" ht="15" customHeight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0">
        <f t="shared" si="222"/>
        <v>42313.936365740738</v>
      </c>
      <c r="J1337" s="11">
        <f t="shared" si="223"/>
        <v>42313.936365740738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224"/>
        <v>0.1976</v>
      </c>
      <c r="R1337">
        <f t="shared" si="225"/>
        <v>308.75</v>
      </c>
      <c r="S1337" t="str">
        <f t="shared" si="231"/>
        <v>technology</v>
      </c>
      <c r="T1337" t="str">
        <f t="shared" si="226"/>
        <v>wearables</v>
      </c>
      <c r="U1337" t="str">
        <f t="shared" si="232"/>
        <v>25000 to 29999</v>
      </c>
      <c r="V1337">
        <f t="shared" si="227"/>
        <v>0</v>
      </c>
      <c r="W1337">
        <f t="shared" si="228"/>
        <v>0</v>
      </c>
      <c r="X1337">
        <f t="shared" si="229"/>
        <v>1</v>
      </c>
      <c r="Y1337">
        <f t="shared" si="230"/>
        <v>1</v>
      </c>
    </row>
    <row r="1338" spans="1:25" ht="15" customHeight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0">
        <f t="shared" si="222"/>
        <v>41955.863750000004</v>
      </c>
      <c r="J1338" s="11">
        <f t="shared" si="223"/>
        <v>41955.863750000004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224"/>
        <v>0.84946999999999995</v>
      </c>
      <c r="R1338">
        <f t="shared" si="225"/>
        <v>379.23</v>
      </c>
      <c r="S1338" t="str">
        <f t="shared" si="231"/>
        <v>technology</v>
      </c>
      <c r="T1338" t="str">
        <f t="shared" si="226"/>
        <v>wearables</v>
      </c>
      <c r="U1338" t="str">
        <f t="shared" si="232"/>
        <v>Greater than 50000</v>
      </c>
      <c r="V1338">
        <f t="shared" si="227"/>
        <v>0</v>
      </c>
      <c r="W1338">
        <f t="shared" si="228"/>
        <v>0</v>
      </c>
      <c r="X1338">
        <f t="shared" si="229"/>
        <v>1</v>
      </c>
      <c r="Y1338">
        <f t="shared" si="230"/>
        <v>1</v>
      </c>
    </row>
    <row r="1339" spans="1:25" ht="15" customHeight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0">
        <f t="shared" si="222"/>
        <v>42767.577303240745</v>
      </c>
      <c r="J1339" s="11">
        <f t="shared" si="223"/>
        <v>42767.577303240745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224"/>
        <v>0.49381999999999998</v>
      </c>
      <c r="R1339">
        <f t="shared" si="225"/>
        <v>176.36</v>
      </c>
      <c r="S1339" t="str">
        <f t="shared" si="231"/>
        <v>technology</v>
      </c>
      <c r="T1339" t="str">
        <f t="shared" si="226"/>
        <v>wearables</v>
      </c>
      <c r="U1339" t="str">
        <f t="shared" si="232"/>
        <v>Greater than 50000</v>
      </c>
      <c r="V1339">
        <f t="shared" si="227"/>
        <v>0</v>
      </c>
      <c r="W1339">
        <f t="shared" si="228"/>
        <v>0</v>
      </c>
      <c r="X1339">
        <f t="shared" si="229"/>
        <v>1</v>
      </c>
      <c r="Y1339">
        <f t="shared" si="230"/>
        <v>1</v>
      </c>
    </row>
    <row r="1340" spans="1:25" ht="15" customHeight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0">
        <f t="shared" si="222"/>
        <v>42188.803622685184</v>
      </c>
      <c r="J1340" s="11">
        <f t="shared" si="223"/>
        <v>42188.803622685184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224"/>
        <v>3.3033333333333331E-2</v>
      </c>
      <c r="R1340">
        <f t="shared" si="225"/>
        <v>66.069999999999993</v>
      </c>
      <c r="S1340" t="str">
        <f t="shared" si="231"/>
        <v>technology</v>
      </c>
      <c r="T1340" t="str">
        <f t="shared" si="226"/>
        <v>wearables</v>
      </c>
      <c r="U1340" t="str">
        <f t="shared" si="232"/>
        <v>30000 to 34999</v>
      </c>
      <c r="V1340">
        <f t="shared" si="227"/>
        <v>0</v>
      </c>
      <c r="W1340">
        <f t="shared" si="228"/>
        <v>0</v>
      </c>
      <c r="X1340">
        <f t="shared" si="229"/>
        <v>1</v>
      </c>
      <c r="Y1340">
        <f t="shared" si="230"/>
        <v>1</v>
      </c>
    </row>
    <row r="1341" spans="1:25" ht="15" customHeight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0">
        <f t="shared" si="222"/>
        <v>41936.647164351853</v>
      </c>
      <c r="J1341" s="11">
        <f t="shared" si="223"/>
        <v>41936.647164351853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224"/>
        <v>6.6339999999999996E-2</v>
      </c>
      <c r="R1341">
        <f t="shared" si="225"/>
        <v>89.65</v>
      </c>
      <c r="S1341" t="str">
        <f t="shared" si="231"/>
        <v>technology</v>
      </c>
      <c r="T1341" t="str">
        <f t="shared" si="226"/>
        <v>wearables</v>
      </c>
      <c r="U1341" t="str">
        <f t="shared" si="232"/>
        <v>Greater than 50000</v>
      </c>
      <c r="V1341">
        <f t="shared" si="227"/>
        <v>0</v>
      </c>
      <c r="W1341">
        <f t="shared" si="228"/>
        <v>0</v>
      </c>
      <c r="X1341">
        <f t="shared" si="229"/>
        <v>1</v>
      </c>
      <c r="Y1341">
        <f t="shared" si="230"/>
        <v>1</v>
      </c>
    </row>
    <row r="1342" spans="1:25" ht="15" customHeight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0">
        <f t="shared" si="222"/>
        <v>41836.595520833333</v>
      </c>
      <c r="J1342" s="11">
        <f t="shared" si="223"/>
        <v>41836.595520833333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224"/>
        <v>0</v>
      </c>
      <c r="R1342" t="e">
        <f t="shared" si="225"/>
        <v>#DIV/0!</v>
      </c>
      <c r="S1342" t="str">
        <f t="shared" si="231"/>
        <v>technology</v>
      </c>
      <c r="T1342" t="str">
        <f t="shared" si="226"/>
        <v>wearables</v>
      </c>
      <c r="U1342" t="str">
        <f t="shared" si="232"/>
        <v>1000 to 4999</v>
      </c>
      <c r="V1342">
        <f t="shared" si="227"/>
        <v>0</v>
      </c>
      <c r="W1342">
        <f t="shared" si="228"/>
        <v>0</v>
      </c>
      <c r="X1342">
        <f t="shared" si="229"/>
        <v>1</v>
      </c>
      <c r="Y1342">
        <f t="shared" si="230"/>
        <v>1</v>
      </c>
    </row>
    <row r="1343" spans="1:25" ht="15" customHeight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0">
        <f t="shared" si="222"/>
        <v>42612.624039351853</v>
      </c>
      <c r="J1343" s="11">
        <f t="shared" si="223"/>
        <v>42612.624039351853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224"/>
        <v>0.7036</v>
      </c>
      <c r="R1343">
        <f t="shared" si="225"/>
        <v>382.39</v>
      </c>
      <c r="S1343" t="str">
        <f t="shared" si="231"/>
        <v>technology</v>
      </c>
      <c r="T1343" t="str">
        <f t="shared" si="226"/>
        <v>wearables</v>
      </c>
      <c r="U1343" t="str">
        <f t="shared" si="232"/>
        <v>25000 to 29999</v>
      </c>
      <c r="V1343">
        <f t="shared" si="227"/>
        <v>0</v>
      </c>
      <c r="W1343">
        <f t="shared" si="228"/>
        <v>0</v>
      </c>
      <c r="X1343">
        <f t="shared" si="229"/>
        <v>1</v>
      </c>
      <c r="Y1343">
        <f t="shared" si="230"/>
        <v>1</v>
      </c>
    </row>
    <row r="1344" spans="1:25" ht="15" customHeight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0">
        <f t="shared" si="222"/>
        <v>42172.816423611104</v>
      </c>
      <c r="J1344" s="11">
        <f t="shared" si="223"/>
        <v>42172.816423611104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224"/>
        <v>2E-3</v>
      </c>
      <c r="R1344">
        <f t="shared" si="225"/>
        <v>100</v>
      </c>
      <c r="S1344" t="str">
        <f t="shared" si="231"/>
        <v>technology</v>
      </c>
      <c r="T1344" t="str">
        <f t="shared" si="226"/>
        <v>wearables</v>
      </c>
      <c r="U1344" t="str">
        <f t="shared" si="232"/>
        <v>Greater than 50000</v>
      </c>
      <c r="V1344">
        <f t="shared" si="227"/>
        <v>0</v>
      </c>
      <c r="W1344">
        <f t="shared" si="228"/>
        <v>0</v>
      </c>
      <c r="X1344">
        <f t="shared" si="229"/>
        <v>1</v>
      </c>
      <c r="Y1344">
        <f t="shared" si="230"/>
        <v>1</v>
      </c>
    </row>
    <row r="1345" spans="1:25" ht="15" customHeight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0">
        <f t="shared" si="222"/>
        <v>42542.526423611111</v>
      </c>
      <c r="J1345" s="11">
        <f t="shared" si="223"/>
        <v>42542.526423611111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224"/>
        <v>1.02298</v>
      </c>
      <c r="R1345">
        <f t="shared" si="225"/>
        <v>158.36000000000001</v>
      </c>
      <c r="S1345" t="str">
        <f t="shared" si="231"/>
        <v>technology</v>
      </c>
      <c r="T1345" t="str">
        <f t="shared" si="226"/>
        <v>wearables</v>
      </c>
      <c r="U1345" t="str">
        <f t="shared" si="232"/>
        <v>Greater than 50000</v>
      </c>
      <c r="V1345">
        <f t="shared" si="227"/>
        <v>0</v>
      </c>
      <c r="W1345">
        <f t="shared" si="228"/>
        <v>0</v>
      </c>
      <c r="X1345">
        <f t="shared" si="229"/>
        <v>1</v>
      </c>
      <c r="Y1345">
        <f t="shared" si="230"/>
        <v>1</v>
      </c>
    </row>
    <row r="1346" spans="1:25" ht="15" customHeight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0">
        <f t="shared" si="222"/>
        <v>42522.789803240739</v>
      </c>
      <c r="J1346" s="11">
        <f t="shared" si="223"/>
        <v>42522.789803240739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224"/>
        <v>3.7773333333333334</v>
      </c>
      <c r="R1346">
        <f t="shared" si="225"/>
        <v>40.76</v>
      </c>
      <c r="S1346" t="str">
        <f t="shared" si="231"/>
        <v>publishing</v>
      </c>
      <c r="T1346" t="str">
        <f t="shared" si="226"/>
        <v>nonfiction</v>
      </c>
      <c r="U1346" t="str">
        <f t="shared" si="232"/>
        <v>1000 to 4999</v>
      </c>
      <c r="V1346">
        <f t="shared" si="227"/>
        <v>1</v>
      </c>
      <c r="W1346">
        <f t="shared" si="228"/>
        <v>0</v>
      </c>
      <c r="X1346">
        <f t="shared" si="229"/>
        <v>0</v>
      </c>
      <c r="Y1346">
        <f t="shared" si="230"/>
        <v>1</v>
      </c>
    </row>
    <row r="1347" spans="1:25" ht="15" customHeight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0">
        <f t="shared" ref="I1347:I1410" si="233">(((L1347/60)/60)/24)+DATE(1970,1,1)</f>
        <v>41799.814340277779</v>
      </c>
      <c r="J1347" s="11">
        <f t="shared" ref="J1347:J1410" si="234">(((L1347/60)/60)/24)+DATE(1970,1,1)</f>
        <v>41799.814340277779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235">E1347/D1347</f>
        <v>1.25</v>
      </c>
      <c r="R1347">
        <f t="shared" ref="R1347:R1410" si="236">ROUND(E1347/N1347,2)</f>
        <v>53.57</v>
      </c>
      <c r="S1347" t="str">
        <f t="shared" si="231"/>
        <v>publishing</v>
      </c>
      <c r="T1347" t="str">
        <f t="shared" ref="T1347:T1410" si="237">MID(P1347,FIND("/",P1347,1)+1,LEN(P1347))</f>
        <v>nonfiction</v>
      </c>
      <c r="U1347" t="str">
        <f t="shared" si="232"/>
        <v>Less than 1000</v>
      </c>
      <c r="V1347">
        <f t="shared" ref="V1347:V1410" si="238">COUNTIF(F1347,"successful")</f>
        <v>1</v>
      </c>
      <c r="W1347">
        <f t="shared" ref="W1347:W1410" si="239">COUNTIF(F1347,"Failed")</f>
        <v>0</v>
      </c>
      <c r="X1347">
        <f t="shared" ref="X1347:X1410" si="240">COUNTIF(F1347,"Canceled")</f>
        <v>0</v>
      </c>
      <c r="Y1347">
        <f t="shared" ref="Y1347:Y1410" si="241">COUNTIF(F1347,"Successful")+ COUNTIF(F1347,"Failed") + COUNTIF(F1347,"Canceled")</f>
        <v>1</v>
      </c>
    </row>
    <row r="1348" spans="1:25" ht="15" customHeight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0">
        <f t="shared" si="233"/>
        <v>41422.075821759259</v>
      </c>
      <c r="J1348" s="11">
        <f t="shared" si="234"/>
        <v>41422.075821759259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235"/>
        <v>1.473265306122449</v>
      </c>
      <c r="R1348">
        <f t="shared" si="236"/>
        <v>48.45</v>
      </c>
      <c r="S1348" t="str">
        <f t="shared" ref="S1348:S1411" si="242">LEFT(P1348,FIND("/",P1348,1)-1)</f>
        <v>publishing</v>
      </c>
      <c r="T1348" t="str">
        <f t="shared" si="237"/>
        <v>nonfiction</v>
      </c>
      <c r="U1348" t="str">
        <f t="shared" ref="U1348:U1411" si="243">IF(D1348&lt;1000,"Less than 1000",
IF(D1348&lt;5000,"1000 to 4999",
IF(D1348 &lt; 10000,"5000 to 9999",
IF(D1348&lt;15000,"10000 to 14999",
IF(D1348&lt;20000,"15000 to 19999",
IF(D1348&lt;25000,"20000 to 24999",
IF(D1348&lt;30000,"25000 to 29999",
IF(D1348&lt;35000,"30000 to 34999",
IF(D1348&lt;40000,"35000 to 39999",
IF(D1348&lt;45000,"40000 to 44999",IF(D1348&lt;50000,"45000 to 49999","Greater than 50000")))))))))))</f>
        <v>1000 to 4999</v>
      </c>
      <c r="V1348">
        <f t="shared" si="238"/>
        <v>1</v>
      </c>
      <c r="W1348">
        <f t="shared" si="239"/>
        <v>0</v>
      </c>
      <c r="X1348">
        <f t="shared" si="240"/>
        <v>0</v>
      </c>
      <c r="Y1348">
        <f t="shared" si="241"/>
        <v>1</v>
      </c>
    </row>
    <row r="1349" spans="1:25" ht="15" customHeight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0">
        <f t="shared" si="233"/>
        <v>42040.638020833328</v>
      </c>
      <c r="J1349" s="11">
        <f t="shared" si="234"/>
        <v>42040.638020833328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235"/>
        <v>1.022</v>
      </c>
      <c r="R1349">
        <f t="shared" si="236"/>
        <v>82.42</v>
      </c>
      <c r="S1349" t="str">
        <f t="shared" si="242"/>
        <v>publishing</v>
      </c>
      <c r="T1349" t="str">
        <f t="shared" si="237"/>
        <v>nonfiction</v>
      </c>
      <c r="U1349" t="str">
        <f t="shared" si="243"/>
        <v>1000 to 4999</v>
      </c>
      <c r="V1349">
        <f t="shared" si="238"/>
        <v>1</v>
      </c>
      <c r="W1349">
        <f t="shared" si="239"/>
        <v>0</v>
      </c>
      <c r="X1349">
        <f t="shared" si="240"/>
        <v>0</v>
      </c>
      <c r="Y1349">
        <f t="shared" si="241"/>
        <v>1</v>
      </c>
    </row>
    <row r="1350" spans="1:25" ht="15" customHeight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0">
        <f t="shared" si="233"/>
        <v>41963.506168981476</v>
      </c>
      <c r="J1350" s="11">
        <f t="shared" si="234"/>
        <v>41963.506168981476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235"/>
        <v>1.018723404255319</v>
      </c>
      <c r="R1350">
        <f t="shared" si="236"/>
        <v>230.19</v>
      </c>
      <c r="S1350" t="str">
        <f t="shared" si="242"/>
        <v>publishing</v>
      </c>
      <c r="T1350" t="str">
        <f t="shared" si="237"/>
        <v>nonfiction</v>
      </c>
      <c r="U1350" t="str">
        <f t="shared" si="243"/>
        <v>5000 to 9999</v>
      </c>
      <c r="V1350">
        <f t="shared" si="238"/>
        <v>1</v>
      </c>
      <c r="W1350">
        <f t="shared" si="239"/>
        <v>0</v>
      </c>
      <c r="X1350">
        <f t="shared" si="240"/>
        <v>0</v>
      </c>
      <c r="Y1350">
        <f t="shared" si="241"/>
        <v>1</v>
      </c>
    </row>
    <row r="1351" spans="1:25" ht="15" customHeight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0">
        <f t="shared" si="233"/>
        <v>42317.33258101852</v>
      </c>
      <c r="J1351" s="11">
        <f t="shared" si="234"/>
        <v>42317.33258101852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235"/>
        <v>2.0419999999999998</v>
      </c>
      <c r="R1351">
        <f t="shared" si="236"/>
        <v>59.36</v>
      </c>
      <c r="S1351" t="str">
        <f t="shared" si="242"/>
        <v>publishing</v>
      </c>
      <c r="T1351" t="str">
        <f t="shared" si="237"/>
        <v>nonfiction</v>
      </c>
      <c r="U1351" t="str">
        <f t="shared" si="243"/>
        <v>5000 to 9999</v>
      </c>
      <c r="V1351">
        <f t="shared" si="238"/>
        <v>1</v>
      </c>
      <c r="W1351">
        <f t="shared" si="239"/>
        <v>0</v>
      </c>
      <c r="X1351">
        <f t="shared" si="240"/>
        <v>0</v>
      </c>
      <c r="Y1351">
        <f t="shared" si="241"/>
        <v>1</v>
      </c>
    </row>
    <row r="1352" spans="1:25" ht="15" customHeight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0">
        <f t="shared" si="233"/>
        <v>42334.013124999998</v>
      </c>
      <c r="J1352" s="11">
        <f t="shared" si="234"/>
        <v>42334.013124999998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235"/>
        <v>1.0405</v>
      </c>
      <c r="R1352">
        <f t="shared" si="236"/>
        <v>66.7</v>
      </c>
      <c r="S1352" t="str">
        <f t="shared" si="242"/>
        <v>publishing</v>
      </c>
      <c r="T1352" t="str">
        <f t="shared" si="237"/>
        <v>nonfiction</v>
      </c>
      <c r="U1352" t="str">
        <f t="shared" si="243"/>
        <v>5000 to 9999</v>
      </c>
      <c r="V1352">
        <f t="shared" si="238"/>
        <v>1</v>
      </c>
      <c r="W1352">
        <f t="shared" si="239"/>
        <v>0</v>
      </c>
      <c r="X1352">
        <f t="shared" si="240"/>
        <v>0</v>
      </c>
      <c r="Y1352">
        <f t="shared" si="241"/>
        <v>1</v>
      </c>
    </row>
    <row r="1353" spans="1:25" ht="15" customHeight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0">
        <f t="shared" si="233"/>
        <v>42382.74009259259</v>
      </c>
      <c r="J1353" s="11">
        <f t="shared" si="234"/>
        <v>42382.74009259259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235"/>
        <v>1.0126500000000001</v>
      </c>
      <c r="R1353">
        <f t="shared" si="236"/>
        <v>168.78</v>
      </c>
      <c r="S1353" t="str">
        <f t="shared" si="242"/>
        <v>publishing</v>
      </c>
      <c r="T1353" t="str">
        <f t="shared" si="237"/>
        <v>nonfiction</v>
      </c>
      <c r="U1353" t="str">
        <f t="shared" si="243"/>
        <v>20000 to 24999</v>
      </c>
      <c r="V1353">
        <f t="shared" si="238"/>
        <v>1</v>
      </c>
      <c r="W1353">
        <f t="shared" si="239"/>
        <v>0</v>
      </c>
      <c r="X1353">
        <f t="shared" si="240"/>
        <v>0</v>
      </c>
      <c r="Y1353">
        <f t="shared" si="241"/>
        <v>1</v>
      </c>
    </row>
    <row r="1354" spans="1:25" ht="15" customHeight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0">
        <f t="shared" si="233"/>
        <v>42200.578310185185</v>
      </c>
      <c r="J1354" s="11">
        <f t="shared" si="234"/>
        <v>42200.578310185185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235"/>
        <v>1.3613999999999999</v>
      </c>
      <c r="R1354">
        <f t="shared" si="236"/>
        <v>59.97</v>
      </c>
      <c r="S1354" t="str">
        <f t="shared" si="242"/>
        <v>publishing</v>
      </c>
      <c r="T1354" t="str">
        <f t="shared" si="237"/>
        <v>nonfiction</v>
      </c>
      <c r="U1354" t="str">
        <f t="shared" si="243"/>
        <v>10000 to 14999</v>
      </c>
      <c r="V1354">
        <f t="shared" si="238"/>
        <v>1</v>
      </c>
      <c r="W1354">
        <f t="shared" si="239"/>
        <v>0</v>
      </c>
      <c r="X1354">
        <f t="shared" si="240"/>
        <v>0</v>
      </c>
      <c r="Y1354">
        <f t="shared" si="241"/>
        <v>1</v>
      </c>
    </row>
    <row r="1355" spans="1:25" ht="15" customHeight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0">
        <f t="shared" si="233"/>
        <v>41309.11791666667</v>
      </c>
      <c r="J1355" s="11">
        <f t="shared" si="234"/>
        <v>41309.11791666667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235"/>
        <v>1.3360000000000001</v>
      </c>
      <c r="R1355">
        <f t="shared" si="236"/>
        <v>31.81</v>
      </c>
      <c r="S1355" t="str">
        <f t="shared" si="242"/>
        <v>publishing</v>
      </c>
      <c r="T1355" t="str">
        <f t="shared" si="237"/>
        <v>nonfiction</v>
      </c>
      <c r="U1355" t="str">
        <f t="shared" si="243"/>
        <v>1000 to 4999</v>
      </c>
      <c r="V1355">
        <f t="shared" si="238"/>
        <v>1</v>
      </c>
      <c r="W1355">
        <f t="shared" si="239"/>
        <v>0</v>
      </c>
      <c r="X1355">
        <f t="shared" si="240"/>
        <v>0</v>
      </c>
      <c r="Y1355">
        <f t="shared" si="241"/>
        <v>1</v>
      </c>
    </row>
    <row r="1356" spans="1:25" ht="15" customHeight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0">
        <f t="shared" si="233"/>
        <v>42502.807627314818</v>
      </c>
      <c r="J1356" s="11">
        <f t="shared" si="234"/>
        <v>42502.807627314818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235"/>
        <v>1.3025</v>
      </c>
      <c r="R1356">
        <f t="shared" si="236"/>
        <v>24.42</v>
      </c>
      <c r="S1356" t="str">
        <f t="shared" si="242"/>
        <v>publishing</v>
      </c>
      <c r="T1356" t="str">
        <f t="shared" si="237"/>
        <v>nonfiction</v>
      </c>
      <c r="U1356" t="str">
        <f t="shared" si="243"/>
        <v>1000 to 4999</v>
      </c>
      <c r="V1356">
        <f t="shared" si="238"/>
        <v>1</v>
      </c>
      <c r="W1356">
        <f t="shared" si="239"/>
        <v>0</v>
      </c>
      <c r="X1356">
        <f t="shared" si="240"/>
        <v>0</v>
      </c>
      <c r="Y1356">
        <f t="shared" si="241"/>
        <v>1</v>
      </c>
    </row>
    <row r="1357" spans="1:25" ht="15" customHeight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0">
        <f t="shared" si="233"/>
        <v>41213.254687499997</v>
      </c>
      <c r="J1357" s="11">
        <f t="shared" si="234"/>
        <v>41213.254687499997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235"/>
        <v>1.2267999999999999</v>
      </c>
      <c r="R1357">
        <f t="shared" si="236"/>
        <v>25.35</v>
      </c>
      <c r="S1357" t="str">
        <f t="shared" si="242"/>
        <v>publishing</v>
      </c>
      <c r="T1357" t="str">
        <f t="shared" si="237"/>
        <v>nonfiction</v>
      </c>
      <c r="U1357" t="str">
        <f t="shared" si="243"/>
        <v>1000 to 4999</v>
      </c>
      <c r="V1357">
        <f t="shared" si="238"/>
        <v>1</v>
      </c>
      <c r="W1357">
        <f t="shared" si="239"/>
        <v>0</v>
      </c>
      <c r="X1357">
        <f t="shared" si="240"/>
        <v>0</v>
      </c>
      <c r="Y1357">
        <f t="shared" si="241"/>
        <v>1</v>
      </c>
    </row>
    <row r="1358" spans="1:25" ht="15" customHeight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0">
        <f t="shared" si="233"/>
        <v>41430.038888888892</v>
      </c>
      <c r="J1358" s="11">
        <f t="shared" si="234"/>
        <v>41430.038888888892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235"/>
        <v>1.8281058823529412</v>
      </c>
      <c r="R1358">
        <f t="shared" si="236"/>
        <v>71.44</v>
      </c>
      <c r="S1358" t="str">
        <f t="shared" si="242"/>
        <v>publishing</v>
      </c>
      <c r="T1358" t="str">
        <f t="shared" si="237"/>
        <v>nonfiction</v>
      </c>
      <c r="U1358" t="str">
        <f t="shared" si="243"/>
        <v>1000 to 4999</v>
      </c>
      <c r="V1358">
        <f t="shared" si="238"/>
        <v>1</v>
      </c>
      <c r="W1358">
        <f t="shared" si="239"/>
        <v>0</v>
      </c>
      <c r="X1358">
        <f t="shared" si="240"/>
        <v>0</v>
      </c>
      <c r="Y1358">
        <f t="shared" si="241"/>
        <v>1</v>
      </c>
    </row>
    <row r="1359" spans="1:25" ht="15" customHeight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0">
        <f t="shared" si="233"/>
        <v>41304.962233796294</v>
      </c>
      <c r="J1359" s="11">
        <f t="shared" si="234"/>
        <v>41304.962233796294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235"/>
        <v>1.2529999999999999</v>
      </c>
      <c r="R1359">
        <f t="shared" si="236"/>
        <v>38.549999999999997</v>
      </c>
      <c r="S1359" t="str">
        <f t="shared" si="242"/>
        <v>publishing</v>
      </c>
      <c r="T1359" t="str">
        <f t="shared" si="237"/>
        <v>nonfiction</v>
      </c>
      <c r="U1359" t="str">
        <f t="shared" si="243"/>
        <v>1000 to 4999</v>
      </c>
      <c r="V1359">
        <f t="shared" si="238"/>
        <v>1</v>
      </c>
      <c r="W1359">
        <f t="shared" si="239"/>
        <v>0</v>
      </c>
      <c r="X1359">
        <f t="shared" si="240"/>
        <v>0</v>
      </c>
      <c r="Y1359">
        <f t="shared" si="241"/>
        <v>1</v>
      </c>
    </row>
    <row r="1360" spans="1:25" ht="15" customHeight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0">
        <f t="shared" si="233"/>
        <v>40689.570868055554</v>
      </c>
      <c r="J1360" s="11">
        <f t="shared" si="234"/>
        <v>40689.570868055554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235"/>
        <v>1.1166666666666667</v>
      </c>
      <c r="R1360">
        <f t="shared" si="236"/>
        <v>68.37</v>
      </c>
      <c r="S1360" t="str">
        <f t="shared" si="242"/>
        <v>publishing</v>
      </c>
      <c r="T1360" t="str">
        <f t="shared" si="237"/>
        <v>nonfiction</v>
      </c>
      <c r="U1360" t="str">
        <f t="shared" si="243"/>
        <v>1000 to 4999</v>
      </c>
      <c r="V1360">
        <f t="shared" si="238"/>
        <v>1</v>
      </c>
      <c r="W1360">
        <f t="shared" si="239"/>
        <v>0</v>
      </c>
      <c r="X1360">
        <f t="shared" si="240"/>
        <v>0</v>
      </c>
      <c r="Y1360">
        <f t="shared" si="241"/>
        <v>1</v>
      </c>
    </row>
    <row r="1361" spans="1:25" ht="15" customHeight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0">
        <f t="shared" si="233"/>
        <v>40668.814699074072</v>
      </c>
      <c r="J1361" s="11">
        <f t="shared" si="234"/>
        <v>40668.814699074072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235"/>
        <v>1.1575757575757575</v>
      </c>
      <c r="R1361">
        <f t="shared" si="236"/>
        <v>40.21</v>
      </c>
      <c r="S1361" t="str">
        <f t="shared" si="242"/>
        <v>publishing</v>
      </c>
      <c r="T1361" t="str">
        <f t="shared" si="237"/>
        <v>nonfiction</v>
      </c>
      <c r="U1361" t="str">
        <f t="shared" si="243"/>
        <v>Less than 1000</v>
      </c>
      <c r="V1361">
        <f t="shared" si="238"/>
        <v>1</v>
      </c>
      <c r="W1361">
        <f t="shared" si="239"/>
        <v>0</v>
      </c>
      <c r="X1361">
        <f t="shared" si="240"/>
        <v>0</v>
      </c>
      <c r="Y1361">
        <f t="shared" si="241"/>
        <v>1</v>
      </c>
    </row>
    <row r="1362" spans="1:25" ht="15" customHeight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0">
        <f t="shared" si="233"/>
        <v>41095.900694444441</v>
      </c>
      <c r="J1362" s="11">
        <f t="shared" si="234"/>
        <v>41095.900694444441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235"/>
        <v>1.732</v>
      </c>
      <c r="R1362">
        <f t="shared" si="236"/>
        <v>32.07</v>
      </c>
      <c r="S1362" t="str">
        <f t="shared" si="242"/>
        <v>publishing</v>
      </c>
      <c r="T1362" t="str">
        <f t="shared" si="237"/>
        <v>nonfiction</v>
      </c>
      <c r="U1362" t="str">
        <f t="shared" si="243"/>
        <v>1000 to 4999</v>
      </c>
      <c r="V1362">
        <f t="shared" si="238"/>
        <v>1</v>
      </c>
      <c r="W1362">
        <f t="shared" si="239"/>
        <v>0</v>
      </c>
      <c r="X1362">
        <f t="shared" si="240"/>
        <v>0</v>
      </c>
      <c r="Y1362">
        <f t="shared" si="241"/>
        <v>1</v>
      </c>
    </row>
    <row r="1363" spans="1:25" ht="15" customHeight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0">
        <f t="shared" si="233"/>
        <v>41781.717268518521</v>
      </c>
      <c r="J1363" s="11">
        <f t="shared" si="234"/>
        <v>41781.717268518521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235"/>
        <v>1.2598333333333334</v>
      </c>
      <c r="R1363">
        <f t="shared" si="236"/>
        <v>28.63</v>
      </c>
      <c r="S1363" t="str">
        <f t="shared" si="242"/>
        <v>publishing</v>
      </c>
      <c r="T1363" t="str">
        <f t="shared" si="237"/>
        <v>nonfiction</v>
      </c>
      <c r="U1363" t="str">
        <f t="shared" si="243"/>
        <v>5000 to 9999</v>
      </c>
      <c r="V1363">
        <f t="shared" si="238"/>
        <v>1</v>
      </c>
      <c r="W1363">
        <f t="shared" si="239"/>
        <v>0</v>
      </c>
      <c r="X1363">
        <f t="shared" si="240"/>
        <v>0</v>
      </c>
      <c r="Y1363">
        <f t="shared" si="241"/>
        <v>1</v>
      </c>
    </row>
    <row r="1364" spans="1:25" ht="15" customHeight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0">
        <f t="shared" si="233"/>
        <v>41464.934386574074</v>
      </c>
      <c r="J1364" s="11">
        <f t="shared" si="234"/>
        <v>41464.934386574074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235"/>
        <v>1.091</v>
      </c>
      <c r="R1364">
        <f t="shared" si="236"/>
        <v>43.64</v>
      </c>
      <c r="S1364" t="str">
        <f t="shared" si="242"/>
        <v>publishing</v>
      </c>
      <c r="T1364" t="str">
        <f t="shared" si="237"/>
        <v>nonfiction</v>
      </c>
      <c r="U1364" t="str">
        <f t="shared" si="243"/>
        <v>1000 to 4999</v>
      </c>
      <c r="V1364">
        <f t="shared" si="238"/>
        <v>1</v>
      </c>
      <c r="W1364">
        <f t="shared" si="239"/>
        <v>0</v>
      </c>
      <c r="X1364">
        <f t="shared" si="240"/>
        <v>0</v>
      </c>
      <c r="Y1364">
        <f t="shared" si="241"/>
        <v>1</v>
      </c>
    </row>
    <row r="1365" spans="1:25" ht="15" customHeight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0">
        <f t="shared" si="233"/>
        <v>42396.8440625</v>
      </c>
      <c r="J1365" s="11">
        <f t="shared" si="234"/>
        <v>42396.8440625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235"/>
        <v>1</v>
      </c>
      <c r="R1365">
        <f t="shared" si="236"/>
        <v>40</v>
      </c>
      <c r="S1365" t="str">
        <f t="shared" si="242"/>
        <v>publishing</v>
      </c>
      <c r="T1365" t="str">
        <f t="shared" si="237"/>
        <v>nonfiction</v>
      </c>
      <c r="U1365" t="str">
        <f t="shared" si="243"/>
        <v>Less than 1000</v>
      </c>
      <c r="V1365">
        <f t="shared" si="238"/>
        <v>1</v>
      </c>
      <c r="W1365">
        <f t="shared" si="239"/>
        <v>0</v>
      </c>
      <c r="X1365">
        <f t="shared" si="240"/>
        <v>0</v>
      </c>
      <c r="Y1365">
        <f t="shared" si="241"/>
        <v>1</v>
      </c>
    </row>
    <row r="1366" spans="1:25" ht="15" customHeight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0">
        <f t="shared" si="233"/>
        <v>41951.695671296293</v>
      </c>
      <c r="J1366" s="11">
        <f t="shared" si="234"/>
        <v>41951.695671296293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235"/>
        <v>1.1864285714285714</v>
      </c>
      <c r="R1366">
        <f t="shared" si="236"/>
        <v>346.04</v>
      </c>
      <c r="S1366" t="str">
        <f t="shared" si="242"/>
        <v>music</v>
      </c>
      <c r="T1366" t="str">
        <f t="shared" si="237"/>
        <v>rock</v>
      </c>
      <c r="U1366" t="str">
        <f t="shared" si="243"/>
        <v>40000 to 44999</v>
      </c>
      <c r="V1366">
        <f t="shared" si="238"/>
        <v>1</v>
      </c>
      <c r="W1366">
        <f t="shared" si="239"/>
        <v>0</v>
      </c>
      <c r="X1366">
        <f t="shared" si="240"/>
        <v>0</v>
      </c>
      <c r="Y1366">
        <f t="shared" si="241"/>
        <v>1</v>
      </c>
    </row>
    <row r="1367" spans="1:25" ht="15" customHeight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0">
        <f t="shared" si="233"/>
        <v>42049.733240740738</v>
      </c>
      <c r="J1367" s="11">
        <f t="shared" si="234"/>
        <v>42049.733240740738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235"/>
        <v>1.0026666666666666</v>
      </c>
      <c r="R1367">
        <f t="shared" si="236"/>
        <v>81.739999999999995</v>
      </c>
      <c r="S1367" t="str">
        <f t="shared" si="242"/>
        <v>music</v>
      </c>
      <c r="T1367" t="str">
        <f t="shared" si="237"/>
        <v>rock</v>
      </c>
      <c r="U1367" t="str">
        <f t="shared" si="243"/>
        <v>5000 to 9999</v>
      </c>
      <c r="V1367">
        <f t="shared" si="238"/>
        <v>1</v>
      </c>
      <c r="W1367">
        <f t="shared" si="239"/>
        <v>0</v>
      </c>
      <c r="X1367">
        <f t="shared" si="240"/>
        <v>0</v>
      </c>
      <c r="Y1367">
        <f t="shared" si="241"/>
        <v>1</v>
      </c>
    </row>
    <row r="1368" spans="1:25" ht="15" customHeigh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0">
        <f t="shared" si="233"/>
        <v>41924.996099537035</v>
      </c>
      <c r="J1368" s="11">
        <f t="shared" si="234"/>
        <v>41924.996099537035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235"/>
        <v>1.2648920000000001</v>
      </c>
      <c r="R1368">
        <f t="shared" si="236"/>
        <v>64.540000000000006</v>
      </c>
      <c r="S1368" t="str">
        <f t="shared" si="242"/>
        <v>music</v>
      </c>
      <c r="T1368" t="str">
        <f t="shared" si="237"/>
        <v>rock</v>
      </c>
      <c r="U1368" t="str">
        <f t="shared" si="243"/>
        <v>5000 to 9999</v>
      </c>
      <c r="V1368">
        <f t="shared" si="238"/>
        <v>1</v>
      </c>
      <c r="W1368">
        <f t="shared" si="239"/>
        <v>0</v>
      </c>
      <c r="X1368">
        <f t="shared" si="240"/>
        <v>0</v>
      </c>
      <c r="Y1368">
        <f t="shared" si="241"/>
        <v>1</v>
      </c>
    </row>
    <row r="1369" spans="1:25" ht="15" customHeight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0">
        <f t="shared" si="233"/>
        <v>42292.002893518518</v>
      </c>
      <c r="J1369" s="11">
        <f t="shared" si="234"/>
        <v>42292.002893518518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235"/>
        <v>1.1426000000000001</v>
      </c>
      <c r="R1369">
        <f t="shared" si="236"/>
        <v>63.48</v>
      </c>
      <c r="S1369" t="str">
        <f t="shared" si="242"/>
        <v>music</v>
      </c>
      <c r="T1369" t="str">
        <f t="shared" si="237"/>
        <v>rock</v>
      </c>
      <c r="U1369" t="str">
        <f t="shared" si="243"/>
        <v>5000 to 9999</v>
      </c>
      <c r="V1369">
        <f t="shared" si="238"/>
        <v>1</v>
      </c>
      <c r="W1369">
        <f t="shared" si="239"/>
        <v>0</v>
      </c>
      <c r="X1369">
        <f t="shared" si="240"/>
        <v>0</v>
      </c>
      <c r="Y1369">
        <f t="shared" si="241"/>
        <v>1</v>
      </c>
    </row>
    <row r="1370" spans="1:25" ht="15" customHeight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0">
        <f t="shared" si="233"/>
        <v>42146.190902777773</v>
      </c>
      <c r="J1370" s="11">
        <f t="shared" si="234"/>
        <v>42146.190902777773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235"/>
        <v>1.107</v>
      </c>
      <c r="R1370">
        <f t="shared" si="236"/>
        <v>63.62</v>
      </c>
      <c r="S1370" t="str">
        <f t="shared" si="242"/>
        <v>music</v>
      </c>
      <c r="T1370" t="str">
        <f t="shared" si="237"/>
        <v>rock</v>
      </c>
      <c r="U1370" t="str">
        <f t="shared" si="243"/>
        <v>5000 to 9999</v>
      </c>
      <c r="V1370">
        <f t="shared" si="238"/>
        <v>1</v>
      </c>
      <c r="W1370">
        <f t="shared" si="239"/>
        <v>0</v>
      </c>
      <c r="X1370">
        <f t="shared" si="240"/>
        <v>0</v>
      </c>
      <c r="Y1370">
        <f t="shared" si="241"/>
        <v>1</v>
      </c>
    </row>
    <row r="1371" spans="1:25" ht="15" customHeight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0">
        <f t="shared" si="233"/>
        <v>41710.594282407408</v>
      </c>
      <c r="J1371" s="11">
        <f t="shared" si="234"/>
        <v>41710.594282407408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235"/>
        <v>1.0534805315203954</v>
      </c>
      <c r="R1371">
        <f t="shared" si="236"/>
        <v>83.97</v>
      </c>
      <c r="S1371" t="str">
        <f t="shared" si="242"/>
        <v>music</v>
      </c>
      <c r="T1371" t="str">
        <f t="shared" si="237"/>
        <v>rock</v>
      </c>
      <c r="U1371" t="str">
        <f t="shared" si="243"/>
        <v>30000 to 34999</v>
      </c>
      <c r="V1371">
        <f t="shared" si="238"/>
        <v>1</v>
      </c>
      <c r="W1371">
        <f t="shared" si="239"/>
        <v>0</v>
      </c>
      <c r="X1371">
        <f t="shared" si="240"/>
        <v>0</v>
      </c>
      <c r="Y1371">
        <f t="shared" si="241"/>
        <v>1</v>
      </c>
    </row>
    <row r="1372" spans="1:25" ht="15" customHeight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0">
        <f t="shared" si="233"/>
        <v>41548.00335648148</v>
      </c>
      <c r="J1372" s="11">
        <f t="shared" si="234"/>
        <v>41548.00335648148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235"/>
        <v>1.0366666666666666</v>
      </c>
      <c r="R1372">
        <f t="shared" si="236"/>
        <v>77.75</v>
      </c>
      <c r="S1372" t="str">
        <f t="shared" si="242"/>
        <v>music</v>
      </c>
      <c r="T1372" t="str">
        <f t="shared" si="237"/>
        <v>rock</v>
      </c>
      <c r="U1372" t="str">
        <f t="shared" si="243"/>
        <v>1000 to 4999</v>
      </c>
      <c r="V1372">
        <f t="shared" si="238"/>
        <v>1</v>
      </c>
      <c r="W1372">
        <f t="shared" si="239"/>
        <v>0</v>
      </c>
      <c r="X1372">
        <f t="shared" si="240"/>
        <v>0</v>
      </c>
      <c r="Y1372">
        <f t="shared" si="241"/>
        <v>1</v>
      </c>
    </row>
    <row r="1373" spans="1:25" ht="15" customHeight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0">
        <f t="shared" si="233"/>
        <v>42101.758587962962</v>
      </c>
      <c r="J1373" s="11">
        <f t="shared" si="234"/>
        <v>42101.758587962962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235"/>
        <v>1.0708672667523933</v>
      </c>
      <c r="R1373">
        <f t="shared" si="236"/>
        <v>107.07</v>
      </c>
      <c r="S1373" t="str">
        <f t="shared" si="242"/>
        <v>music</v>
      </c>
      <c r="T1373" t="str">
        <f t="shared" si="237"/>
        <v>rock</v>
      </c>
      <c r="U1373" t="str">
        <f t="shared" si="243"/>
        <v>5000 to 9999</v>
      </c>
      <c r="V1373">
        <f t="shared" si="238"/>
        <v>1</v>
      </c>
      <c r="W1373">
        <f t="shared" si="239"/>
        <v>0</v>
      </c>
      <c r="X1373">
        <f t="shared" si="240"/>
        <v>0</v>
      </c>
      <c r="Y1373">
        <f t="shared" si="241"/>
        <v>1</v>
      </c>
    </row>
    <row r="1374" spans="1:25" ht="15" customHeight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0">
        <f t="shared" si="233"/>
        <v>41072.739953703705</v>
      </c>
      <c r="J1374" s="11">
        <f t="shared" si="234"/>
        <v>41072.739953703705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235"/>
        <v>1.24</v>
      </c>
      <c r="R1374">
        <f t="shared" si="236"/>
        <v>38.75</v>
      </c>
      <c r="S1374" t="str">
        <f t="shared" si="242"/>
        <v>music</v>
      </c>
      <c r="T1374" t="str">
        <f t="shared" si="237"/>
        <v>rock</v>
      </c>
      <c r="U1374" t="str">
        <f t="shared" si="243"/>
        <v>Less than 1000</v>
      </c>
      <c r="V1374">
        <f t="shared" si="238"/>
        <v>1</v>
      </c>
      <c r="W1374">
        <f t="shared" si="239"/>
        <v>0</v>
      </c>
      <c r="X1374">
        <f t="shared" si="240"/>
        <v>0</v>
      </c>
      <c r="Y1374">
        <f t="shared" si="241"/>
        <v>1</v>
      </c>
    </row>
    <row r="1375" spans="1:25" ht="15" customHeight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0">
        <f t="shared" si="233"/>
        <v>42704.95177083333</v>
      </c>
      <c r="J1375" s="11">
        <f t="shared" si="234"/>
        <v>42704.95177083333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235"/>
        <v>1.0501</v>
      </c>
      <c r="R1375">
        <f t="shared" si="236"/>
        <v>201.94</v>
      </c>
      <c r="S1375" t="str">
        <f t="shared" si="242"/>
        <v>music</v>
      </c>
      <c r="T1375" t="str">
        <f t="shared" si="237"/>
        <v>rock</v>
      </c>
      <c r="U1375" t="str">
        <f t="shared" si="243"/>
        <v>10000 to 14999</v>
      </c>
      <c r="V1375">
        <f t="shared" si="238"/>
        <v>1</v>
      </c>
      <c r="W1375">
        <f t="shared" si="239"/>
        <v>0</v>
      </c>
      <c r="X1375">
        <f t="shared" si="240"/>
        <v>0</v>
      </c>
      <c r="Y1375">
        <f t="shared" si="241"/>
        <v>1</v>
      </c>
    </row>
    <row r="1376" spans="1:25" ht="15" customHeight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0">
        <f t="shared" si="233"/>
        <v>42424.161898148144</v>
      </c>
      <c r="J1376" s="11">
        <f t="shared" si="234"/>
        <v>42424.161898148144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235"/>
        <v>1.8946666666666667</v>
      </c>
      <c r="R1376">
        <f t="shared" si="236"/>
        <v>43.06</v>
      </c>
      <c r="S1376" t="str">
        <f t="shared" si="242"/>
        <v>music</v>
      </c>
      <c r="T1376" t="str">
        <f t="shared" si="237"/>
        <v>rock</v>
      </c>
      <c r="U1376" t="str">
        <f t="shared" si="243"/>
        <v>1000 to 4999</v>
      </c>
      <c r="V1376">
        <f t="shared" si="238"/>
        <v>1</v>
      </c>
      <c r="W1376">
        <f t="shared" si="239"/>
        <v>0</v>
      </c>
      <c r="X1376">
        <f t="shared" si="240"/>
        <v>0</v>
      </c>
      <c r="Y1376">
        <f t="shared" si="241"/>
        <v>1</v>
      </c>
    </row>
    <row r="1377" spans="1:25" ht="15" customHeight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0">
        <f t="shared" si="233"/>
        <v>42720.066192129627</v>
      </c>
      <c r="J1377" s="11">
        <f t="shared" si="234"/>
        <v>42720.066192129627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235"/>
        <v>1.7132499999999999</v>
      </c>
      <c r="R1377">
        <f t="shared" si="236"/>
        <v>62.87</v>
      </c>
      <c r="S1377" t="str">
        <f t="shared" si="242"/>
        <v>music</v>
      </c>
      <c r="T1377" t="str">
        <f t="shared" si="237"/>
        <v>rock</v>
      </c>
      <c r="U1377" t="str">
        <f t="shared" si="243"/>
        <v>1000 to 4999</v>
      </c>
      <c r="V1377">
        <f t="shared" si="238"/>
        <v>1</v>
      </c>
      <c r="W1377">
        <f t="shared" si="239"/>
        <v>0</v>
      </c>
      <c r="X1377">
        <f t="shared" si="240"/>
        <v>0</v>
      </c>
      <c r="Y1377">
        <f t="shared" si="241"/>
        <v>1</v>
      </c>
    </row>
    <row r="1378" spans="1:25" ht="15" customHeight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0">
        <f t="shared" si="233"/>
        <v>42677.669050925921</v>
      </c>
      <c r="J1378" s="11">
        <f t="shared" si="234"/>
        <v>42677.669050925921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235"/>
        <v>2.5248648648648651</v>
      </c>
      <c r="R1378">
        <f t="shared" si="236"/>
        <v>55.61</v>
      </c>
      <c r="S1378" t="str">
        <f t="shared" si="242"/>
        <v>music</v>
      </c>
      <c r="T1378" t="str">
        <f t="shared" si="237"/>
        <v>rock</v>
      </c>
      <c r="U1378" t="str">
        <f t="shared" si="243"/>
        <v>1000 to 4999</v>
      </c>
      <c r="V1378">
        <f t="shared" si="238"/>
        <v>1</v>
      </c>
      <c r="W1378">
        <f t="shared" si="239"/>
        <v>0</v>
      </c>
      <c r="X1378">
        <f t="shared" si="240"/>
        <v>0</v>
      </c>
      <c r="Y1378">
        <f t="shared" si="241"/>
        <v>1</v>
      </c>
    </row>
    <row r="1379" spans="1:25" ht="15" customHeight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0">
        <f t="shared" si="233"/>
        <v>42747.219560185185</v>
      </c>
      <c r="J1379" s="11">
        <f t="shared" si="234"/>
        <v>42747.219560185185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235"/>
        <v>1.1615384615384616</v>
      </c>
      <c r="R1379">
        <f t="shared" si="236"/>
        <v>48.71</v>
      </c>
      <c r="S1379" t="str">
        <f t="shared" si="242"/>
        <v>music</v>
      </c>
      <c r="T1379" t="str">
        <f t="shared" si="237"/>
        <v>rock</v>
      </c>
      <c r="U1379" t="str">
        <f t="shared" si="243"/>
        <v>1000 to 4999</v>
      </c>
      <c r="V1379">
        <f t="shared" si="238"/>
        <v>1</v>
      </c>
      <c r="W1379">
        <f t="shared" si="239"/>
        <v>0</v>
      </c>
      <c r="X1379">
        <f t="shared" si="240"/>
        <v>0</v>
      </c>
      <c r="Y1379">
        <f t="shared" si="241"/>
        <v>1</v>
      </c>
    </row>
    <row r="1380" spans="1:25" ht="15" customHeigh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0">
        <f t="shared" si="233"/>
        <v>42568.759374999994</v>
      </c>
      <c r="J1380" s="11">
        <f t="shared" si="234"/>
        <v>42568.759374999994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235"/>
        <v>2.0335000000000001</v>
      </c>
      <c r="R1380">
        <f t="shared" si="236"/>
        <v>30.58</v>
      </c>
      <c r="S1380" t="str">
        <f t="shared" si="242"/>
        <v>music</v>
      </c>
      <c r="T1380" t="str">
        <f t="shared" si="237"/>
        <v>rock</v>
      </c>
      <c r="U1380" t="str">
        <f t="shared" si="243"/>
        <v>1000 to 4999</v>
      </c>
      <c r="V1380">
        <f t="shared" si="238"/>
        <v>1</v>
      </c>
      <c r="W1380">
        <f t="shared" si="239"/>
        <v>0</v>
      </c>
      <c r="X1380">
        <f t="shared" si="240"/>
        <v>0</v>
      </c>
      <c r="Y1380">
        <f t="shared" si="241"/>
        <v>1</v>
      </c>
    </row>
    <row r="1381" spans="1:25" ht="15" customHeight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0">
        <f t="shared" si="233"/>
        <v>42130.491620370376</v>
      </c>
      <c r="J1381" s="11">
        <f t="shared" si="234"/>
        <v>42130.491620370376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235"/>
        <v>1.1160000000000001</v>
      </c>
      <c r="R1381">
        <f t="shared" si="236"/>
        <v>73.91</v>
      </c>
      <c r="S1381" t="str">
        <f t="shared" si="242"/>
        <v>music</v>
      </c>
      <c r="T1381" t="str">
        <f t="shared" si="237"/>
        <v>rock</v>
      </c>
      <c r="U1381" t="str">
        <f t="shared" si="243"/>
        <v>10000 to 14999</v>
      </c>
      <c r="V1381">
        <f t="shared" si="238"/>
        <v>1</v>
      </c>
      <c r="W1381">
        <f t="shared" si="239"/>
        <v>0</v>
      </c>
      <c r="X1381">
        <f t="shared" si="240"/>
        <v>0</v>
      </c>
      <c r="Y1381">
        <f t="shared" si="241"/>
        <v>1</v>
      </c>
    </row>
    <row r="1382" spans="1:25" ht="15" customHeight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0">
        <f t="shared" si="233"/>
        <v>42141.762800925921</v>
      </c>
      <c r="J1382" s="11">
        <f t="shared" si="234"/>
        <v>42141.762800925921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235"/>
        <v>4.24</v>
      </c>
      <c r="R1382">
        <f t="shared" si="236"/>
        <v>21.2</v>
      </c>
      <c r="S1382" t="str">
        <f t="shared" si="242"/>
        <v>music</v>
      </c>
      <c r="T1382" t="str">
        <f t="shared" si="237"/>
        <v>rock</v>
      </c>
      <c r="U1382" t="str">
        <f t="shared" si="243"/>
        <v>Less than 1000</v>
      </c>
      <c r="V1382">
        <f t="shared" si="238"/>
        <v>1</v>
      </c>
      <c r="W1382">
        <f t="shared" si="239"/>
        <v>0</v>
      </c>
      <c r="X1382">
        <f t="shared" si="240"/>
        <v>0</v>
      </c>
      <c r="Y1382">
        <f t="shared" si="241"/>
        <v>1</v>
      </c>
    </row>
    <row r="1383" spans="1:25" ht="15" customHeight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0">
        <f t="shared" si="233"/>
        <v>42703.214409722219</v>
      </c>
      <c r="J1383" s="11">
        <f t="shared" si="234"/>
        <v>42703.214409722219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235"/>
        <v>1.071</v>
      </c>
      <c r="R1383">
        <f t="shared" si="236"/>
        <v>73.36</v>
      </c>
      <c r="S1383" t="str">
        <f t="shared" si="242"/>
        <v>music</v>
      </c>
      <c r="T1383" t="str">
        <f t="shared" si="237"/>
        <v>rock</v>
      </c>
      <c r="U1383" t="str">
        <f t="shared" si="243"/>
        <v>5000 to 9999</v>
      </c>
      <c r="V1383">
        <f t="shared" si="238"/>
        <v>1</v>
      </c>
      <c r="W1383">
        <f t="shared" si="239"/>
        <v>0</v>
      </c>
      <c r="X1383">
        <f t="shared" si="240"/>
        <v>0</v>
      </c>
      <c r="Y1383">
        <f t="shared" si="241"/>
        <v>1</v>
      </c>
    </row>
    <row r="1384" spans="1:25" ht="15" customHeight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0">
        <f t="shared" si="233"/>
        <v>41370.800185185188</v>
      </c>
      <c r="J1384" s="11">
        <f t="shared" si="234"/>
        <v>41370.800185185188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235"/>
        <v>1.043625</v>
      </c>
      <c r="R1384">
        <f t="shared" si="236"/>
        <v>56.41</v>
      </c>
      <c r="S1384" t="str">
        <f t="shared" si="242"/>
        <v>music</v>
      </c>
      <c r="T1384" t="str">
        <f t="shared" si="237"/>
        <v>rock</v>
      </c>
      <c r="U1384" t="str">
        <f t="shared" si="243"/>
        <v>5000 to 9999</v>
      </c>
      <c r="V1384">
        <f t="shared" si="238"/>
        <v>1</v>
      </c>
      <c r="W1384">
        <f t="shared" si="239"/>
        <v>0</v>
      </c>
      <c r="X1384">
        <f t="shared" si="240"/>
        <v>0</v>
      </c>
      <c r="Y1384">
        <f t="shared" si="241"/>
        <v>1</v>
      </c>
    </row>
    <row r="1385" spans="1:25" ht="15" customHeight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0">
        <f t="shared" si="233"/>
        <v>42707.074976851851</v>
      </c>
      <c r="J1385" s="11">
        <f t="shared" si="234"/>
        <v>42707.074976851851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235"/>
        <v>2.124090909090909</v>
      </c>
      <c r="R1385">
        <f t="shared" si="236"/>
        <v>50.25</v>
      </c>
      <c r="S1385" t="str">
        <f t="shared" si="242"/>
        <v>music</v>
      </c>
      <c r="T1385" t="str">
        <f t="shared" si="237"/>
        <v>rock</v>
      </c>
      <c r="U1385" t="str">
        <f t="shared" si="243"/>
        <v>1000 to 4999</v>
      </c>
      <c r="V1385">
        <f t="shared" si="238"/>
        <v>1</v>
      </c>
      <c r="W1385">
        <f t="shared" si="239"/>
        <v>0</v>
      </c>
      <c r="X1385">
        <f t="shared" si="240"/>
        <v>0</v>
      </c>
      <c r="Y1385">
        <f t="shared" si="241"/>
        <v>1</v>
      </c>
    </row>
    <row r="1386" spans="1:25" ht="15" customHeight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0">
        <f t="shared" si="233"/>
        <v>42160.735208333332</v>
      </c>
      <c r="J1386" s="11">
        <f t="shared" si="234"/>
        <v>42160.735208333332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235"/>
        <v>1.2408571428571429</v>
      </c>
      <c r="R1386">
        <f t="shared" si="236"/>
        <v>68.94</v>
      </c>
      <c r="S1386" t="str">
        <f t="shared" si="242"/>
        <v>music</v>
      </c>
      <c r="T1386" t="str">
        <f t="shared" si="237"/>
        <v>rock</v>
      </c>
      <c r="U1386" t="str">
        <f t="shared" si="243"/>
        <v>1000 to 4999</v>
      </c>
      <c r="V1386">
        <f t="shared" si="238"/>
        <v>1</v>
      </c>
      <c r="W1386">
        <f t="shared" si="239"/>
        <v>0</v>
      </c>
      <c r="X1386">
        <f t="shared" si="240"/>
        <v>0</v>
      </c>
      <c r="Y1386">
        <f t="shared" si="241"/>
        <v>1</v>
      </c>
    </row>
    <row r="1387" spans="1:25" ht="15" customHeight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0">
        <f t="shared" si="233"/>
        <v>42433.688900462963</v>
      </c>
      <c r="J1387" s="11">
        <f t="shared" si="234"/>
        <v>42433.688900462963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235"/>
        <v>1.10406125</v>
      </c>
      <c r="R1387">
        <f t="shared" si="236"/>
        <v>65.91</v>
      </c>
      <c r="S1387" t="str">
        <f t="shared" si="242"/>
        <v>music</v>
      </c>
      <c r="T1387" t="str">
        <f t="shared" si="237"/>
        <v>rock</v>
      </c>
      <c r="U1387" t="str">
        <f t="shared" si="243"/>
        <v>5000 to 9999</v>
      </c>
      <c r="V1387">
        <f t="shared" si="238"/>
        <v>1</v>
      </c>
      <c r="W1387">
        <f t="shared" si="239"/>
        <v>0</v>
      </c>
      <c r="X1387">
        <f t="shared" si="240"/>
        <v>0</v>
      </c>
      <c r="Y1387">
        <f t="shared" si="241"/>
        <v>1</v>
      </c>
    </row>
    <row r="1388" spans="1:25" ht="15" customHeight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0">
        <f t="shared" si="233"/>
        <v>42184.646863425922</v>
      </c>
      <c r="J1388" s="11">
        <f t="shared" si="234"/>
        <v>42184.646863425922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235"/>
        <v>2.1875</v>
      </c>
      <c r="R1388">
        <f t="shared" si="236"/>
        <v>62.5</v>
      </c>
      <c r="S1388" t="str">
        <f t="shared" si="242"/>
        <v>music</v>
      </c>
      <c r="T1388" t="str">
        <f t="shared" si="237"/>
        <v>rock</v>
      </c>
      <c r="U1388" t="str">
        <f t="shared" si="243"/>
        <v>Less than 1000</v>
      </c>
      <c r="V1388">
        <f t="shared" si="238"/>
        <v>1</v>
      </c>
      <c r="W1388">
        <f t="shared" si="239"/>
        <v>0</v>
      </c>
      <c r="X1388">
        <f t="shared" si="240"/>
        <v>0</v>
      </c>
      <c r="Y1388">
        <f t="shared" si="241"/>
        <v>1</v>
      </c>
    </row>
    <row r="1389" spans="1:25" ht="15" customHeight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0">
        <f t="shared" si="233"/>
        <v>42126.92123842593</v>
      </c>
      <c r="J1389" s="11">
        <f t="shared" si="234"/>
        <v>42126.92123842593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235"/>
        <v>1.36625</v>
      </c>
      <c r="R1389">
        <f t="shared" si="236"/>
        <v>70.06</v>
      </c>
      <c r="S1389" t="str">
        <f t="shared" si="242"/>
        <v>music</v>
      </c>
      <c r="T1389" t="str">
        <f t="shared" si="237"/>
        <v>rock</v>
      </c>
      <c r="U1389" t="str">
        <f t="shared" si="243"/>
        <v>1000 to 4999</v>
      </c>
      <c r="V1389">
        <f t="shared" si="238"/>
        <v>1</v>
      </c>
      <c r="W1389">
        <f t="shared" si="239"/>
        <v>0</v>
      </c>
      <c r="X1389">
        <f t="shared" si="240"/>
        <v>0</v>
      </c>
      <c r="Y1389">
        <f t="shared" si="241"/>
        <v>1</v>
      </c>
    </row>
    <row r="1390" spans="1:25" ht="15" customHeight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0">
        <f t="shared" si="233"/>
        <v>42634.614780092597</v>
      </c>
      <c r="J1390" s="11">
        <f t="shared" si="234"/>
        <v>42634.614780092597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235"/>
        <v>1.348074</v>
      </c>
      <c r="R1390">
        <f t="shared" si="236"/>
        <v>60.18</v>
      </c>
      <c r="S1390" t="str">
        <f t="shared" si="242"/>
        <v>music</v>
      </c>
      <c r="T1390" t="str">
        <f t="shared" si="237"/>
        <v>rock</v>
      </c>
      <c r="U1390" t="str">
        <f t="shared" si="243"/>
        <v>5000 to 9999</v>
      </c>
      <c r="V1390">
        <f t="shared" si="238"/>
        <v>1</v>
      </c>
      <c r="W1390">
        <f t="shared" si="239"/>
        <v>0</v>
      </c>
      <c r="X1390">
        <f t="shared" si="240"/>
        <v>0</v>
      </c>
      <c r="Y1390">
        <f t="shared" si="241"/>
        <v>1</v>
      </c>
    </row>
    <row r="1391" spans="1:25" ht="15" customHeight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0">
        <f t="shared" si="233"/>
        <v>42565.480983796297</v>
      </c>
      <c r="J1391" s="11">
        <f t="shared" si="234"/>
        <v>42565.480983796297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235"/>
        <v>1.454</v>
      </c>
      <c r="R1391">
        <f t="shared" si="236"/>
        <v>21.38</v>
      </c>
      <c r="S1391" t="str">
        <f t="shared" si="242"/>
        <v>music</v>
      </c>
      <c r="T1391" t="str">
        <f t="shared" si="237"/>
        <v>rock</v>
      </c>
      <c r="U1391" t="str">
        <f t="shared" si="243"/>
        <v>Less than 1000</v>
      </c>
      <c r="V1391">
        <f t="shared" si="238"/>
        <v>1</v>
      </c>
      <c r="W1391">
        <f t="shared" si="239"/>
        <v>0</v>
      </c>
      <c r="X1391">
        <f t="shared" si="240"/>
        <v>0</v>
      </c>
      <c r="Y1391">
        <f t="shared" si="241"/>
        <v>1</v>
      </c>
    </row>
    <row r="1392" spans="1:25" ht="15" customHeight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0">
        <f t="shared" si="233"/>
        <v>42087.803310185183</v>
      </c>
      <c r="J1392" s="11">
        <f t="shared" si="234"/>
        <v>42087.803310185183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235"/>
        <v>1.0910714285714285</v>
      </c>
      <c r="R1392">
        <f t="shared" si="236"/>
        <v>160.79</v>
      </c>
      <c r="S1392" t="str">
        <f t="shared" si="242"/>
        <v>music</v>
      </c>
      <c r="T1392" t="str">
        <f t="shared" si="237"/>
        <v>rock</v>
      </c>
      <c r="U1392" t="str">
        <f t="shared" si="243"/>
        <v>1000 to 4999</v>
      </c>
      <c r="V1392">
        <f t="shared" si="238"/>
        <v>1</v>
      </c>
      <c r="W1392">
        <f t="shared" si="239"/>
        <v>0</v>
      </c>
      <c r="X1392">
        <f t="shared" si="240"/>
        <v>0</v>
      </c>
      <c r="Y1392">
        <f t="shared" si="241"/>
        <v>1</v>
      </c>
    </row>
    <row r="1393" spans="1:25" ht="15" customHeight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0">
        <f t="shared" si="233"/>
        <v>42193.650671296295</v>
      </c>
      <c r="J1393" s="11">
        <f t="shared" si="234"/>
        <v>42193.650671296295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235"/>
        <v>1.1020000000000001</v>
      </c>
      <c r="R1393">
        <f t="shared" si="236"/>
        <v>42.38</v>
      </c>
      <c r="S1393" t="str">
        <f t="shared" si="242"/>
        <v>music</v>
      </c>
      <c r="T1393" t="str">
        <f t="shared" si="237"/>
        <v>rock</v>
      </c>
      <c r="U1393" t="str">
        <f t="shared" si="243"/>
        <v>Less than 1000</v>
      </c>
      <c r="V1393">
        <f t="shared" si="238"/>
        <v>1</v>
      </c>
      <c r="W1393">
        <f t="shared" si="239"/>
        <v>0</v>
      </c>
      <c r="X1393">
        <f t="shared" si="240"/>
        <v>0</v>
      </c>
      <c r="Y1393">
        <f t="shared" si="241"/>
        <v>1</v>
      </c>
    </row>
    <row r="1394" spans="1:25" ht="15" customHeight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0">
        <f t="shared" si="233"/>
        <v>42401.154930555553</v>
      </c>
      <c r="J1394" s="11">
        <f t="shared" si="234"/>
        <v>42401.154930555553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235"/>
        <v>1.1364000000000001</v>
      </c>
      <c r="R1394">
        <f t="shared" si="236"/>
        <v>27.32</v>
      </c>
      <c r="S1394" t="str">
        <f t="shared" si="242"/>
        <v>music</v>
      </c>
      <c r="T1394" t="str">
        <f t="shared" si="237"/>
        <v>rock</v>
      </c>
      <c r="U1394" t="str">
        <f t="shared" si="243"/>
        <v>1000 to 4999</v>
      </c>
      <c r="V1394">
        <f t="shared" si="238"/>
        <v>1</v>
      </c>
      <c r="W1394">
        <f t="shared" si="239"/>
        <v>0</v>
      </c>
      <c r="X1394">
        <f t="shared" si="240"/>
        <v>0</v>
      </c>
      <c r="Y1394">
        <f t="shared" si="241"/>
        <v>1</v>
      </c>
    </row>
    <row r="1395" spans="1:25" ht="15" customHeight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0">
        <f t="shared" si="233"/>
        <v>42553.681979166664</v>
      </c>
      <c r="J1395" s="11">
        <f t="shared" si="234"/>
        <v>42553.681979166664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235"/>
        <v>1.0235000000000001</v>
      </c>
      <c r="R1395">
        <f t="shared" si="236"/>
        <v>196.83</v>
      </c>
      <c r="S1395" t="str">
        <f t="shared" si="242"/>
        <v>music</v>
      </c>
      <c r="T1395" t="str">
        <f t="shared" si="237"/>
        <v>rock</v>
      </c>
      <c r="U1395" t="str">
        <f t="shared" si="243"/>
        <v>10000 to 14999</v>
      </c>
      <c r="V1395">
        <f t="shared" si="238"/>
        <v>1</v>
      </c>
      <c r="W1395">
        <f t="shared" si="239"/>
        <v>0</v>
      </c>
      <c r="X1395">
        <f t="shared" si="240"/>
        <v>0</v>
      </c>
      <c r="Y1395">
        <f t="shared" si="241"/>
        <v>1</v>
      </c>
    </row>
    <row r="1396" spans="1:25" ht="15" customHeight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0">
        <f t="shared" si="233"/>
        <v>42752.144976851851</v>
      </c>
      <c r="J1396" s="11">
        <f t="shared" si="234"/>
        <v>42752.144976851851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235"/>
        <v>1.2213333333333334</v>
      </c>
      <c r="R1396">
        <f t="shared" si="236"/>
        <v>53.88</v>
      </c>
      <c r="S1396" t="str">
        <f t="shared" si="242"/>
        <v>music</v>
      </c>
      <c r="T1396" t="str">
        <f t="shared" si="237"/>
        <v>rock</v>
      </c>
      <c r="U1396" t="str">
        <f t="shared" si="243"/>
        <v>Less than 1000</v>
      </c>
      <c r="V1396">
        <f t="shared" si="238"/>
        <v>1</v>
      </c>
      <c r="W1396">
        <f t="shared" si="239"/>
        <v>0</v>
      </c>
      <c r="X1396">
        <f t="shared" si="240"/>
        <v>0</v>
      </c>
      <c r="Y1396">
        <f t="shared" si="241"/>
        <v>1</v>
      </c>
    </row>
    <row r="1397" spans="1:25" ht="15" customHeight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0">
        <f t="shared" si="233"/>
        <v>42719.90834490741</v>
      </c>
      <c r="J1397" s="11">
        <f t="shared" si="234"/>
        <v>42719.90834490741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235"/>
        <v>1.1188571428571428</v>
      </c>
      <c r="R1397">
        <f t="shared" si="236"/>
        <v>47.76</v>
      </c>
      <c r="S1397" t="str">
        <f t="shared" si="242"/>
        <v>music</v>
      </c>
      <c r="T1397" t="str">
        <f t="shared" si="237"/>
        <v>rock</v>
      </c>
      <c r="U1397" t="str">
        <f t="shared" si="243"/>
        <v>1000 to 4999</v>
      </c>
      <c r="V1397">
        <f t="shared" si="238"/>
        <v>1</v>
      </c>
      <c r="W1397">
        <f t="shared" si="239"/>
        <v>0</v>
      </c>
      <c r="X1397">
        <f t="shared" si="240"/>
        <v>0</v>
      </c>
      <c r="Y1397">
        <f t="shared" si="241"/>
        <v>1</v>
      </c>
    </row>
    <row r="1398" spans="1:25" ht="15" customHeight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0">
        <f t="shared" si="233"/>
        <v>42018.99863425926</v>
      </c>
      <c r="J1398" s="11">
        <f t="shared" si="234"/>
        <v>42018.99863425926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235"/>
        <v>1.073</v>
      </c>
      <c r="R1398">
        <f t="shared" si="236"/>
        <v>88.19</v>
      </c>
      <c r="S1398" t="str">
        <f t="shared" si="242"/>
        <v>music</v>
      </c>
      <c r="T1398" t="str">
        <f t="shared" si="237"/>
        <v>rock</v>
      </c>
      <c r="U1398" t="str">
        <f t="shared" si="243"/>
        <v>5000 to 9999</v>
      </c>
      <c r="V1398">
        <f t="shared" si="238"/>
        <v>1</v>
      </c>
      <c r="W1398">
        <f t="shared" si="239"/>
        <v>0</v>
      </c>
      <c r="X1398">
        <f t="shared" si="240"/>
        <v>0</v>
      </c>
      <c r="Y1398">
        <f t="shared" si="241"/>
        <v>1</v>
      </c>
    </row>
    <row r="1399" spans="1:25" ht="15" customHeight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0">
        <f t="shared" si="233"/>
        <v>42640.917939814812</v>
      </c>
      <c r="J1399" s="11">
        <f t="shared" si="234"/>
        <v>42640.917939814812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235"/>
        <v>1.1385000000000001</v>
      </c>
      <c r="R1399">
        <f t="shared" si="236"/>
        <v>72.06</v>
      </c>
      <c r="S1399" t="str">
        <f t="shared" si="242"/>
        <v>music</v>
      </c>
      <c r="T1399" t="str">
        <f t="shared" si="237"/>
        <v>rock</v>
      </c>
      <c r="U1399" t="str">
        <f t="shared" si="243"/>
        <v>10000 to 14999</v>
      </c>
      <c r="V1399">
        <f t="shared" si="238"/>
        <v>1</v>
      </c>
      <c r="W1399">
        <f t="shared" si="239"/>
        <v>0</v>
      </c>
      <c r="X1399">
        <f t="shared" si="240"/>
        <v>0</v>
      </c>
      <c r="Y1399">
        <f t="shared" si="241"/>
        <v>1</v>
      </c>
    </row>
    <row r="1400" spans="1:25" ht="15" customHeight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0">
        <f t="shared" si="233"/>
        <v>42526.874236111107</v>
      </c>
      <c r="J1400" s="11">
        <f t="shared" si="234"/>
        <v>42526.874236111107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235"/>
        <v>1.0968181818181819</v>
      </c>
      <c r="R1400">
        <f t="shared" si="236"/>
        <v>74.25</v>
      </c>
      <c r="S1400" t="str">
        <f t="shared" si="242"/>
        <v>music</v>
      </c>
      <c r="T1400" t="str">
        <f t="shared" si="237"/>
        <v>rock</v>
      </c>
      <c r="U1400" t="str">
        <f t="shared" si="243"/>
        <v>1000 to 4999</v>
      </c>
      <c r="V1400">
        <f t="shared" si="238"/>
        <v>1</v>
      </c>
      <c r="W1400">
        <f t="shared" si="239"/>
        <v>0</v>
      </c>
      <c r="X1400">
        <f t="shared" si="240"/>
        <v>0</v>
      </c>
      <c r="Y1400">
        <f t="shared" si="241"/>
        <v>1</v>
      </c>
    </row>
    <row r="1401" spans="1:25" ht="15" customHeight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0">
        <f t="shared" si="233"/>
        <v>41889.004317129627</v>
      </c>
      <c r="J1401" s="11">
        <f t="shared" si="234"/>
        <v>41889.004317129627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235"/>
        <v>1.2614444444444444</v>
      </c>
      <c r="R1401">
        <f t="shared" si="236"/>
        <v>61.7</v>
      </c>
      <c r="S1401" t="str">
        <f t="shared" si="242"/>
        <v>music</v>
      </c>
      <c r="T1401" t="str">
        <f t="shared" si="237"/>
        <v>rock</v>
      </c>
      <c r="U1401" t="str">
        <f t="shared" si="243"/>
        <v>5000 to 9999</v>
      </c>
      <c r="V1401">
        <f t="shared" si="238"/>
        <v>1</v>
      </c>
      <c r="W1401">
        <f t="shared" si="239"/>
        <v>0</v>
      </c>
      <c r="X1401">
        <f t="shared" si="240"/>
        <v>0</v>
      </c>
      <c r="Y1401">
        <f t="shared" si="241"/>
        <v>1</v>
      </c>
    </row>
    <row r="1402" spans="1:25" ht="15" customHeight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0">
        <f t="shared" si="233"/>
        <v>42498.341122685189</v>
      </c>
      <c r="J1402" s="11">
        <f t="shared" si="234"/>
        <v>42498.341122685189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235"/>
        <v>1.6742857142857144</v>
      </c>
      <c r="R1402">
        <f t="shared" si="236"/>
        <v>17.239999999999998</v>
      </c>
      <c r="S1402" t="str">
        <f t="shared" si="242"/>
        <v>music</v>
      </c>
      <c r="T1402" t="str">
        <f t="shared" si="237"/>
        <v>rock</v>
      </c>
      <c r="U1402" t="str">
        <f t="shared" si="243"/>
        <v>Less than 1000</v>
      </c>
      <c r="V1402">
        <f t="shared" si="238"/>
        <v>1</v>
      </c>
      <c r="W1402">
        <f t="shared" si="239"/>
        <v>0</v>
      </c>
      <c r="X1402">
        <f t="shared" si="240"/>
        <v>0</v>
      </c>
      <c r="Y1402">
        <f t="shared" si="241"/>
        <v>1</v>
      </c>
    </row>
    <row r="1403" spans="1:25" ht="15" customHeight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0">
        <f t="shared" si="233"/>
        <v>41399.99622685185</v>
      </c>
      <c r="J1403" s="11">
        <f t="shared" si="234"/>
        <v>41399.99622685185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235"/>
        <v>4.9652000000000003</v>
      </c>
      <c r="R1403">
        <f t="shared" si="236"/>
        <v>51.72</v>
      </c>
      <c r="S1403" t="str">
        <f t="shared" si="242"/>
        <v>music</v>
      </c>
      <c r="T1403" t="str">
        <f t="shared" si="237"/>
        <v>rock</v>
      </c>
      <c r="U1403" t="str">
        <f t="shared" si="243"/>
        <v>1000 to 4999</v>
      </c>
      <c r="V1403">
        <f t="shared" si="238"/>
        <v>1</v>
      </c>
      <c r="W1403">
        <f t="shared" si="239"/>
        <v>0</v>
      </c>
      <c r="X1403">
        <f t="shared" si="240"/>
        <v>0</v>
      </c>
      <c r="Y1403">
        <f t="shared" si="241"/>
        <v>1</v>
      </c>
    </row>
    <row r="1404" spans="1:25" ht="15" customHeight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0">
        <f t="shared" si="233"/>
        <v>42065.053368055553</v>
      </c>
      <c r="J1404" s="11">
        <f t="shared" si="234"/>
        <v>42065.053368055553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235"/>
        <v>1.0915999999999999</v>
      </c>
      <c r="R1404">
        <f t="shared" si="236"/>
        <v>24.15</v>
      </c>
      <c r="S1404" t="str">
        <f t="shared" si="242"/>
        <v>music</v>
      </c>
      <c r="T1404" t="str">
        <f t="shared" si="237"/>
        <v>rock</v>
      </c>
      <c r="U1404" t="str">
        <f t="shared" si="243"/>
        <v>1000 to 4999</v>
      </c>
      <c r="V1404">
        <f t="shared" si="238"/>
        <v>1</v>
      </c>
      <c r="W1404">
        <f t="shared" si="239"/>
        <v>0</v>
      </c>
      <c r="X1404">
        <f t="shared" si="240"/>
        <v>0</v>
      </c>
      <c r="Y1404">
        <f t="shared" si="241"/>
        <v>1</v>
      </c>
    </row>
    <row r="1405" spans="1:25" ht="15" customHeigh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0">
        <f t="shared" si="233"/>
        <v>41451.062905092593</v>
      </c>
      <c r="J1405" s="11">
        <f t="shared" si="234"/>
        <v>41451.062905092593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235"/>
        <v>1.0257499999999999</v>
      </c>
      <c r="R1405">
        <f t="shared" si="236"/>
        <v>62.17</v>
      </c>
      <c r="S1405" t="str">
        <f t="shared" si="242"/>
        <v>music</v>
      </c>
      <c r="T1405" t="str">
        <f t="shared" si="237"/>
        <v>rock</v>
      </c>
      <c r="U1405" t="str">
        <f t="shared" si="243"/>
        <v>1000 to 4999</v>
      </c>
      <c r="V1405">
        <f t="shared" si="238"/>
        <v>1</v>
      </c>
      <c r="W1405">
        <f t="shared" si="239"/>
        <v>0</v>
      </c>
      <c r="X1405">
        <f t="shared" si="240"/>
        <v>0</v>
      </c>
      <c r="Y1405">
        <f t="shared" si="241"/>
        <v>1</v>
      </c>
    </row>
    <row r="1406" spans="1:25" ht="15" customHeight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0">
        <f t="shared" si="233"/>
        <v>42032.510243055556</v>
      </c>
      <c r="J1406" s="11">
        <f t="shared" si="234"/>
        <v>42032.510243055556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235"/>
        <v>1.6620689655172414E-2</v>
      </c>
      <c r="R1406">
        <f t="shared" si="236"/>
        <v>48.2</v>
      </c>
      <c r="S1406" t="str">
        <f t="shared" si="242"/>
        <v>publishing</v>
      </c>
      <c r="T1406" t="str">
        <f t="shared" si="237"/>
        <v>translations</v>
      </c>
      <c r="U1406" t="str">
        <f t="shared" si="243"/>
        <v>10000 to 14999</v>
      </c>
      <c r="V1406">
        <f t="shared" si="238"/>
        <v>0</v>
      </c>
      <c r="W1406">
        <f t="shared" si="239"/>
        <v>1</v>
      </c>
      <c r="X1406">
        <f t="shared" si="240"/>
        <v>0</v>
      </c>
      <c r="Y1406">
        <f t="shared" si="241"/>
        <v>1</v>
      </c>
    </row>
    <row r="1407" spans="1:25" ht="15" customHeight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0">
        <f t="shared" si="233"/>
        <v>41941.680567129632</v>
      </c>
      <c r="J1407" s="11">
        <f t="shared" si="234"/>
        <v>41941.680567129632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235"/>
        <v>4.1999999999999997E-3</v>
      </c>
      <c r="R1407">
        <f t="shared" si="236"/>
        <v>6.18</v>
      </c>
      <c r="S1407" t="str">
        <f t="shared" si="242"/>
        <v>publishing</v>
      </c>
      <c r="T1407" t="str">
        <f t="shared" si="237"/>
        <v>translations</v>
      </c>
      <c r="U1407" t="str">
        <f t="shared" si="243"/>
        <v>25000 to 29999</v>
      </c>
      <c r="V1407">
        <f t="shared" si="238"/>
        <v>0</v>
      </c>
      <c r="W1407">
        <f t="shared" si="239"/>
        <v>1</v>
      </c>
      <c r="X1407">
        <f t="shared" si="240"/>
        <v>0</v>
      </c>
      <c r="Y1407">
        <f t="shared" si="241"/>
        <v>1</v>
      </c>
    </row>
    <row r="1408" spans="1:25" ht="15" customHeight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0">
        <f t="shared" si="233"/>
        <v>42297.432951388888</v>
      </c>
      <c r="J1408" s="11">
        <f t="shared" si="234"/>
        <v>42297.432951388888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235"/>
        <v>1.25E-3</v>
      </c>
      <c r="R1408">
        <f t="shared" si="236"/>
        <v>5</v>
      </c>
      <c r="S1408" t="str">
        <f t="shared" si="242"/>
        <v>publishing</v>
      </c>
      <c r="T1408" t="str">
        <f t="shared" si="237"/>
        <v>translations</v>
      </c>
      <c r="U1408" t="str">
        <f t="shared" si="243"/>
        <v>10000 to 14999</v>
      </c>
      <c r="V1408">
        <f t="shared" si="238"/>
        <v>0</v>
      </c>
      <c r="W1408">
        <f t="shared" si="239"/>
        <v>1</v>
      </c>
      <c r="X1408">
        <f t="shared" si="240"/>
        <v>0</v>
      </c>
      <c r="Y1408">
        <f t="shared" si="241"/>
        <v>1</v>
      </c>
    </row>
    <row r="1409" spans="1:25" ht="15" customHeight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0">
        <f t="shared" si="233"/>
        <v>41838.536782407406</v>
      </c>
      <c r="J1409" s="11">
        <f t="shared" si="234"/>
        <v>41838.536782407406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235"/>
        <v>5.0000000000000001E-3</v>
      </c>
      <c r="R1409">
        <f t="shared" si="236"/>
        <v>7.5</v>
      </c>
      <c r="S1409" t="str">
        <f t="shared" si="242"/>
        <v>publishing</v>
      </c>
      <c r="T1409" t="str">
        <f t="shared" si="237"/>
        <v>translations</v>
      </c>
      <c r="U1409" t="str">
        <f t="shared" si="243"/>
        <v>1000 to 4999</v>
      </c>
      <c r="V1409">
        <f t="shared" si="238"/>
        <v>0</v>
      </c>
      <c r="W1409">
        <f t="shared" si="239"/>
        <v>1</v>
      </c>
      <c r="X1409">
        <f t="shared" si="240"/>
        <v>0</v>
      </c>
      <c r="Y1409">
        <f t="shared" si="241"/>
        <v>1</v>
      </c>
    </row>
    <row r="1410" spans="1:25" ht="15" customHeight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0">
        <f t="shared" si="233"/>
        <v>42291.872175925921</v>
      </c>
      <c r="J1410" s="11">
        <f t="shared" si="234"/>
        <v>42291.872175925921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235"/>
        <v>7.1999999999999995E-2</v>
      </c>
      <c r="R1410">
        <f t="shared" si="236"/>
        <v>12</v>
      </c>
      <c r="S1410" t="str">
        <f t="shared" si="242"/>
        <v>publishing</v>
      </c>
      <c r="T1410" t="str">
        <f t="shared" si="237"/>
        <v>translations</v>
      </c>
      <c r="U1410" t="str">
        <f t="shared" si="243"/>
        <v>1000 to 4999</v>
      </c>
      <c r="V1410">
        <f t="shared" si="238"/>
        <v>0</v>
      </c>
      <c r="W1410">
        <f t="shared" si="239"/>
        <v>1</v>
      </c>
      <c r="X1410">
        <f t="shared" si="240"/>
        <v>0</v>
      </c>
      <c r="Y1410">
        <f t="shared" si="241"/>
        <v>1</v>
      </c>
    </row>
    <row r="1411" spans="1:25" ht="15" customHeight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0">
        <f t="shared" ref="I1411:I1474" si="244">(((L1411/60)/60)/24)+DATE(1970,1,1)</f>
        <v>41945.133506944447</v>
      </c>
      <c r="J1411" s="11">
        <f t="shared" ref="J1411:J1474" si="245">(((L1411/60)/60)/24)+DATE(1970,1,1)</f>
        <v>41945.133506944447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246">E1411/D1411</f>
        <v>0</v>
      </c>
      <c r="R1411" t="e">
        <f t="shared" ref="R1411:R1474" si="247">ROUND(E1411/N1411,2)</f>
        <v>#DIV/0!</v>
      </c>
      <c r="S1411" t="str">
        <f t="shared" si="242"/>
        <v>publishing</v>
      </c>
      <c r="T1411" t="str">
        <f t="shared" ref="T1411:T1474" si="248">MID(P1411,FIND("/",P1411,1)+1,LEN(P1411))</f>
        <v>translations</v>
      </c>
      <c r="U1411" t="str">
        <f t="shared" si="243"/>
        <v>1000 to 4999</v>
      </c>
      <c r="V1411">
        <f t="shared" ref="V1411:V1474" si="249">COUNTIF(F1411,"successful")</f>
        <v>0</v>
      </c>
      <c r="W1411">
        <f t="shared" ref="W1411:W1474" si="250">COUNTIF(F1411,"Failed")</f>
        <v>1</v>
      </c>
      <c r="X1411">
        <f t="shared" ref="X1411:X1474" si="251">COUNTIF(F1411,"Canceled")</f>
        <v>0</v>
      </c>
      <c r="Y1411">
        <f t="shared" ref="Y1411:Y1474" si="252">COUNTIF(F1411,"Successful")+ COUNTIF(F1411,"Failed") + COUNTIF(F1411,"Canceled")</f>
        <v>1</v>
      </c>
    </row>
    <row r="1412" spans="1:25" ht="15" customHeight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0">
        <f t="shared" si="244"/>
        <v>42479.318518518514</v>
      </c>
      <c r="J1412" s="11">
        <f t="shared" si="245"/>
        <v>42479.318518518514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246"/>
        <v>1.6666666666666666E-4</v>
      </c>
      <c r="R1412">
        <f t="shared" si="247"/>
        <v>1</v>
      </c>
      <c r="S1412" t="str">
        <f t="shared" ref="S1412:S1475" si="253">LEFT(P1412,FIND("/",P1412,1)-1)</f>
        <v>publishing</v>
      </c>
      <c r="T1412" t="str">
        <f t="shared" si="248"/>
        <v>translations</v>
      </c>
      <c r="U1412" t="str">
        <f t="shared" ref="U1412:U1475" si="254">IF(D1412&lt;1000,"Less than 1000",
IF(D1412&lt;5000,"1000 to 4999",
IF(D1412 &lt; 10000,"5000 to 9999",
IF(D1412&lt;15000,"10000 to 14999",
IF(D1412&lt;20000,"15000 to 19999",
IF(D1412&lt;25000,"20000 to 24999",
IF(D1412&lt;30000,"25000 to 29999",
IF(D1412&lt;35000,"30000 to 34999",
IF(D1412&lt;40000,"35000 to 39999",
IF(D1412&lt;45000,"40000 to 44999",IF(D1412&lt;50000,"45000 to 49999","Greater than 50000")))))))))))</f>
        <v>5000 to 9999</v>
      </c>
      <c r="V1412">
        <f t="shared" si="249"/>
        <v>0</v>
      </c>
      <c r="W1412">
        <f t="shared" si="250"/>
        <v>1</v>
      </c>
      <c r="X1412">
        <f t="shared" si="251"/>
        <v>0</v>
      </c>
      <c r="Y1412">
        <f t="shared" si="252"/>
        <v>1</v>
      </c>
    </row>
    <row r="1413" spans="1:25" ht="15" customHeight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0">
        <f t="shared" si="244"/>
        <v>42013.059027777781</v>
      </c>
      <c r="J1413" s="11">
        <f t="shared" si="245"/>
        <v>42013.059027777781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246"/>
        <v>2.3333333333333335E-3</v>
      </c>
      <c r="R1413">
        <f t="shared" si="247"/>
        <v>2.33</v>
      </c>
      <c r="S1413" t="str">
        <f t="shared" si="253"/>
        <v>publishing</v>
      </c>
      <c r="T1413" t="str">
        <f t="shared" si="248"/>
        <v>translations</v>
      </c>
      <c r="U1413" t="str">
        <f t="shared" si="254"/>
        <v>1000 to 4999</v>
      </c>
      <c r="V1413">
        <f t="shared" si="249"/>
        <v>0</v>
      </c>
      <c r="W1413">
        <f t="shared" si="250"/>
        <v>1</v>
      </c>
      <c r="X1413">
        <f t="shared" si="251"/>
        <v>0</v>
      </c>
      <c r="Y1413">
        <f t="shared" si="252"/>
        <v>1</v>
      </c>
    </row>
    <row r="1414" spans="1:25" ht="15" customHeight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0">
        <f t="shared" si="244"/>
        <v>41947.063645833332</v>
      </c>
      <c r="J1414" s="11">
        <f t="shared" si="245"/>
        <v>41947.063645833332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246"/>
        <v>4.5714285714285714E-2</v>
      </c>
      <c r="R1414">
        <f t="shared" si="247"/>
        <v>24.62</v>
      </c>
      <c r="S1414" t="str">
        <f t="shared" si="253"/>
        <v>publishing</v>
      </c>
      <c r="T1414" t="str">
        <f t="shared" si="248"/>
        <v>translations</v>
      </c>
      <c r="U1414" t="str">
        <f t="shared" si="254"/>
        <v>5000 to 9999</v>
      </c>
      <c r="V1414">
        <f t="shared" si="249"/>
        <v>0</v>
      </c>
      <c r="W1414">
        <f t="shared" si="250"/>
        <v>1</v>
      </c>
      <c r="X1414">
        <f t="shared" si="251"/>
        <v>0</v>
      </c>
      <c r="Y1414">
        <f t="shared" si="252"/>
        <v>1</v>
      </c>
    </row>
    <row r="1415" spans="1:25" ht="15" customHeight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0">
        <f t="shared" si="244"/>
        <v>42360.437152777777</v>
      </c>
      <c r="J1415" s="11">
        <f t="shared" si="245"/>
        <v>42360.437152777777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246"/>
        <v>0.05</v>
      </c>
      <c r="R1415">
        <f t="shared" si="247"/>
        <v>100</v>
      </c>
      <c r="S1415" t="str">
        <f t="shared" si="253"/>
        <v>publishing</v>
      </c>
      <c r="T1415" t="str">
        <f t="shared" si="248"/>
        <v>translations</v>
      </c>
      <c r="U1415" t="str">
        <f t="shared" si="254"/>
        <v>1000 to 4999</v>
      </c>
      <c r="V1415">
        <f t="shared" si="249"/>
        <v>0</v>
      </c>
      <c r="W1415">
        <f t="shared" si="250"/>
        <v>1</v>
      </c>
      <c r="X1415">
        <f t="shared" si="251"/>
        <v>0</v>
      </c>
      <c r="Y1415">
        <f t="shared" si="252"/>
        <v>1</v>
      </c>
    </row>
    <row r="1416" spans="1:25" ht="15" customHeight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0">
        <f t="shared" si="244"/>
        <v>42708.25309027778</v>
      </c>
      <c r="J1416" s="11">
        <f t="shared" si="245"/>
        <v>42708.25309027778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246"/>
        <v>2E-3</v>
      </c>
      <c r="R1416">
        <f t="shared" si="247"/>
        <v>1</v>
      </c>
      <c r="S1416" t="str">
        <f t="shared" si="253"/>
        <v>publishing</v>
      </c>
      <c r="T1416" t="str">
        <f t="shared" si="248"/>
        <v>translations</v>
      </c>
      <c r="U1416" t="str">
        <f t="shared" si="254"/>
        <v>Less than 1000</v>
      </c>
      <c r="V1416">
        <f t="shared" si="249"/>
        <v>0</v>
      </c>
      <c r="W1416">
        <f t="shared" si="250"/>
        <v>1</v>
      </c>
      <c r="X1416">
        <f t="shared" si="251"/>
        <v>0</v>
      </c>
      <c r="Y1416">
        <f t="shared" si="252"/>
        <v>1</v>
      </c>
    </row>
    <row r="1417" spans="1:25" ht="15" customHeight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0">
        <f t="shared" si="244"/>
        <v>42192.675821759258</v>
      </c>
      <c r="J1417" s="11">
        <f t="shared" si="245"/>
        <v>42192.675821759258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246"/>
        <v>0.18181818181818182</v>
      </c>
      <c r="R1417">
        <f t="shared" si="247"/>
        <v>88.89</v>
      </c>
      <c r="S1417" t="str">
        <f t="shared" si="253"/>
        <v>publishing</v>
      </c>
      <c r="T1417" t="str">
        <f t="shared" si="248"/>
        <v>translations</v>
      </c>
      <c r="U1417" t="str">
        <f t="shared" si="254"/>
        <v>1000 to 4999</v>
      </c>
      <c r="V1417">
        <f t="shared" si="249"/>
        <v>0</v>
      </c>
      <c r="W1417">
        <f t="shared" si="250"/>
        <v>1</v>
      </c>
      <c r="X1417">
        <f t="shared" si="251"/>
        <v>0</v>
      </c>
      <c r="Y1417">
        <f t="shared" si="252"/>
        <v>1</v>
      </c>
    </row>
    <row r="1418" spans="1:25" ht="15" customHeight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0">
        <f t="shared" si="244"/>
        <v>42299.926145833335</v>
      </c>
      <c r="J1418" s="11">
        <f t="shared" si="245"/>
        <v>42299.926145833335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246"/>
        <v>0</v>
      </c>
      <c r="R1418" t="e">
        <f t="shared" si="247"/>
        <v>#DIV/0!</v>
      </c>
      <c r="S1418" t="str">
        <f t="shared" si="253"/>
        <v>publishing</v>
      </c>
      <c r="T1418" t="str">
        <f t="shared" si="248"/>
        <v>translations</v>
      </c>
      <c r="U1418" t="str">
        <f t="shared" si="254"/>
        <v>Greater than 50000</v>
      </c>
      <c r="V1418">
        <f t="shared" si="249"/>
        <v>0</v>
      </c>
      <c r="W1418">
        <f t="shared" si="250"/>
        <v>1</v>
      </c>
      <c r="X1418">
        <f t="shared" si="251"/>
        <v>0</v>
      </c>
      <c r="Y1418">
        <f t="shared" si="252"/>
        <v>1</v>
      </c>
    </row>
    <row r="1419" spans="1:25" ht="15" customHeight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0">
        <f t="shared" si="244"/>
        <v>42232.15016203704</v>
      </c>
      <c r="J1419" s="11">
        <f t="shared" si="245"/>
        <v>42232.15016203704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246"/>
        <v>1.2222222222222223E-2</v>
      </c>
      <c r="R1419">
        <f t="shared" si="247"/>
        <v>27.5</v>
      </c>
      <c r="S1419" t="str">
        <f t="shared" si="253"/>
        <v>publishing</v>
      </c>
      <c r="T1419" t="str">
        <f t="shared" si="248"/>
        <v>translations</v>
      </c>
      <c r="U1419" t="str">
        <f t="shared" si="254"/>
        <v>1000 to 4999</v>
      </c>
      <c r="V1419">
        <f t="shared" si="249"/>
        <v>0</v>
      </c>
      <c r="W1419">
        <f t="shared" si="250"/>
        <v>1</v>
      </c>
      <c r="X1419">
        <f t="shared" si="251"/>
        <v>0</v>
      </c>
      <c r="Y1419">
        <f t="shared" si="252"/>
        <v>1</v>
      </c>
    </row>
    <row r="1420" spans="1:25" ht="15" customHeight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0">
        <f t="shared" si="244"/>
        <v>42395.456412037034</v>
      </c>
      <c r="J1420" s="11">
        <f t="shared" si="245"/>
        <v>42395.456412037034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246"/>
        <v>2E-3</v>
      </c>
      <c r="R1420">
        <f t="shared" si="247"/>
        <v>6</v>
      </c>
      <c r="S1420" t="str">
        <f t="shared" si="253"/>
        <v>publishing</v>
      </c>
      <c r="T1420" t="str">
        <f t="shared" si="248"/>
        <v>translations</v>
      </c>
      <c r="U1420" t="str">
        <f t="shared" si="254"/>
        <v>1000 to 4999</v>
      </c>
      <c r="V1420">
        <f t="shared" si="249"/>
        <v>0</v>
      </c>
      <c r="W1420">
        <f t="shared" si="250"/>
        <v>1</v>
      </c>
      <c r="X1420">
        <f t="shared" si="251"/>
        <v>0</v>
      </c>
      <c r="Y1420">
        <f t="shared" si="252"/>
        <v>1</v>
      </c>
    </row>
    <row r="1421" spans="1:25" ht="15" customHeight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0">
        <f t="shared" si="244"/>
        <v>42622.456238425926</v>
      </c>
      <c r="J1421" s="11">
        <f t="shared" si="245"/>
        <v>42622.456238425926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246"/>
        <v>7.0634920634920634E-2</v>
      </c>
      <c r="R1421">
        <f t="shared" si="247"/>
        <v>44.5</v>
      </c>
      <c r="S1421" t="str">
        <f t="shared" si="253"/>
        <v>publishing</v>
      </c>
      <c r="T1421" t="str">
        <f t="shared" si="248"/>
        <v>translations</v>
      </c>
      <c r="U1421" t="str">
        <f t="shared" si="254"/>
        <v>5000 to 9999</v>
      </c>
      <c r="V1421">
        <f t="shared" si="249"/>
        <v>0</v>
      </c>
      <c r="W1421">
        <f t="shared" si="250"/>
        <v>1</v>
      </c>
      <c r="X1421">
        <f t="shared" si="251"/>
        <v>0</v>
      </c>
      <c r="Y1421">
        <f t="shared" si="252"/>
        <v>1</v>
      </c>
    </row>
    <row r="1422" spans="1:25" ht="15" customHeight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0">
        <f t="shared" si="244"/>
        <v>42524.667662037042</v>
      </c>
      <c r="J1422" s="11">
        <f t="shared" si="245"/>
        <v>42524.667662037042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246"/>
        <v>2.7272727272727271E-2</v>
      </c>
      <c r="R1422">
        <f t="shared" si="247"/>
        <v>1</v>
      </c>
      <c r="S1422" t="str">
        <f t="shared" si="253"/>
        <v>publishing</v>
      </c>
      <c r="T1422" t="str">
        <f t="shared" si="248"/>
        <v>translations</v>
      </c>
      <c r="U1422" t="str">
        <f t="shared" si="254"/>
        <v>Less than 1000</v>
      </c>
      <c r="V1422">
        <f t="shared" si="249"/>
        <v>0</v>
      </c>
      <c r="W1422">
        <f t="shared" si="250"/>
        <v>1</v>
      </c>
      <c r="X1422">
        <f t="shared" si="251"/>
        <v>0</v>
      </c>
      <c r="Y1422">
        <f t="shared" si="252"/>
        <v>1</v>
      </c>
    </row>
    <row r="1423" spans="1:25" ht="15" customHeight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0">
        <f t="shared" si="244"/>
        <v>42013.915613425925</v>
      </c>
      <c r="J1423" s="11">
        <f t="shared" si="245"/>
        <v>42013.915613425925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246"/>
        <v>1E-3</v>
      </c>
      <c r="R1423">
        <f t="shared" si="247"/>
        <v>100</v>
      </c>
      <c r="S1423" t="str">
        <f t="shared" si="253"/>
        <v>publishing</v>
      </c>
      <c r="T1423" t="str">
        <f t="shared" si="248"/>
        <v>translations</v>
      </c>
      <c r="U1423" t="str">
        <f t="shared" si="254"/>
        <v>Greater than 50000</v>
      </c>
      <c r="V1423">
        <f t="shared" si="249"/>
        <v>0</v>
      </c>
      <c r="W1423">
        <f t="shared" si="250"/>
        <v>1</v>
      </c>
      <c r="X1423">
        <f t="shared" si="251"/>
        <v>0</v>
      </c>
      <c r="Y1423">
        <f t="shared" si="252"/>
        <v>1</v>
      </c>
    </row>
    <row r="1424" spans="1:25" ht="15" customHeight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0">
        <f t="shared" si="244"/>
        <v>42604.239629629628</v>
      </c>
      <c r="J1424" s="11">
        <f t="shared" si="245"/>
        <v>42604.239629629628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246"/>
        <v>1.0399999999999999E-3</v>
      </c>
      <c r="R1424">
        <f t="shared" si="247"/>
        <v>13</v>
      </c>
      <c r="S1424" t="str">
        <f t="shared" si="253"/>
        <v>publishing</v>
      </c>
      <c r="T1424" t="str">
        <f t="shared" si="248"/>
        <v>translations</v>
      </c>
      <c r="U1424" t="str">
        <f t="shared" si="254"/>
        <v>25000 to 29999</v>
      </c>
      <c r="V1424">
        <f t="shared" si="249"/>
        <v>0</v>
      </c>
      <c r="W1424">
        <f t="shared" si="250"/>
        <v>1</v>
      </c>
      <c r="X1424">
        <f t="shared" si="251"/>
        <v>0</v>
      </c>
      <c r="Y1424">
        <f t="shared" si="252"/>
        <v>1</v>
      </c>
    </row>
    <row r="1425" spans="1:25" ht="15" customHeight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0">
        <f t="shared" si="244"/>
        <v>42340.360312500001</v>
      </c>
      <c r="J1425" s="11">
        <f t="shared" si="245"/>
        <v>42340.360312500001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246"/>
        <v>3.3333333333333335E-3</v>
      </c>
      <c r="R1425">
        <f t="shared" si="247"/>
        <v>100</v>
      </c>
      <c r="S1425" t="str">
        <f t="shared" si="253"/>
        <v>publishing</v>
      </c>
      <c r="T1425" t="str">
        <f t="shared" si="248"/>
        <v>translations</v>
      </c>
      <c r="U1425" t="str">
        <f t="shared" si="254"/>
        <v>30000 to 34999</v>
      </c>
      <c r="V1425">
        <f t="shared" si="249"/>
        <v>0</v>
      </c>
      <c r="W1425">
        <f t="shared" si="250"/>
        <v>1</v>
      </c>
      <c r="X1425">
        <f t="shared" si="251"/>
        <v>0</v>
      </c>
      <c r="Y1425">
        <f t="shared" si="252"/>
        <v>1</v>
      </c>
    </row>
    <row r="1426" spans="1:25" ht="15" customHeight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0">
        <f t="shared" si="244"/>
        <v>42676.717615740738</v>
      </c>
      <c r="J1426" s="11">
        <f t="shared" si="245"/>
        <v>42676.717615740738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246"/>
        <v>0.2036</v>
      </c>
      <c r="R1426">
        <f t="shared" si="247"/>
        <v>109.07</v>
      </c>
      <c r="S1426" t="str">
        <f t="shared" si="253"/>
        <v>publishing</v>
      </c>
      <c r="T1426" t="str">
        <f t="shared" si="248"/>
        <v>translations</v>
      </c>
      <c r="U1426" t="str">
        <f t="shared" si="254"/>
        <v>5000 to 9999</v>
      </c>
      <c r="V1426">
        <f t="shared" si="249"/>
        <v>0</v>
      </c>
      <c r="W1426">
        <f t="shared" si="250"/>
        <v>1</v>
      </c>
      <c r="X1426">
        <f t="shared" si="251"/>
        <v>0</v>
      </c>
      <c r="Y1426">
        <f t="shared" si="252"/>
        <v>1</v>
      </c>
    </row>
    <row r="1427" spans="1:25" ht="15" customHeight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0">
        <f t="shared" si="244"/>
        <v>42093.131469907406</v>
      </c>
      <c r="J1427" s="11">
        <f t="shared" si="245"/>
        <v>42093.131469907406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246"/>
        <v>0</v>
      </c>
      <c r="R1427" t="e">
        <f t="shared" si="247"/>
        <v>#DIV/0!</v>
      </c>
      <c r="S1427" t="str">
        <f t="shared" si="253"/>
        <v>publishing</v>
      </c>
      <c r="T1427" t="str">
        <f t="shared" si="248"/>
        <v>translations</v>
      </c>
      <c r="U1427" t="str">
        <f t="shared" si="254"/>
        <v>10000 to 14999</v>
      </c>
      <c r="V1427">
        <f t="shared" si="249"/>
        <v>0</v>
      </c>
      <c r="W1427">
        <f t="shared" si="250"/>
        <v>1</v>
      </c>
      <c r="X1427">
        <f t="shared" si="251"/>
        <v>0</v>
      </c>
      <c r="Y1427">
        <f t="shared" si="252"/>
        <v>1</v>
      </c>
    </row>
    <row r="1428" spans="1:25" ht="15" customHeight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0">
        <f t="shared" si="244"/>
        <v>42180.390277777777</v>
      </c>
      <c r="J1428" s="11">
        <f t="shared" si="245"/>
        <v>42180.390277777777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246"/>
        <v>0</v>
      </c>
      <c r="R1428" t="e">
        <f t="shared" si="247"/>
        <v>#DIV/0!</v>
      </c>
      <c r="S1428" t="str">
        <f t="shared" si="253"/>
        <v>publishing</v>
      </c>
      <c r="T1428" t="str">
        <f t="shared" si="248"/>
        <v>translations</v>
      </c>
      <c r="U1428" t="str">
        <f t="shared" si="254"/>
        <v>1000 to 4999</v>
      </c>
      <c r="V1428">
        <f t="shared" si="249"/>
        <v>0</v>
      </c>
      <c r="W1428">
        <f t="shared" si="250"/>
        <v>1</v>
      </c>
      <c r="X1428">
        <f t="shared" si="251"/>
        <v>0</v>
      </c>
      <c r="Y1428">
        <f t="shared" si="252"/>
        <v>1</v>
      </c>
    </row>
    <row r="1429" spans="1:25" ht="15" customHeight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0">
        <f t="shared" si="244"/>
        <v>42601.851678240739</v>
      </c>
      <c r="J1429" s="11">
        <f t="shared" si="245"/>
        <v>42601.851678240739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246"/>
        <v>8.3799999999999999E-2</v>
      </c>
      <c r="R1429">
        <f t="shared" si="247"/>
        <v>104.75</v>
      </c>
      <c r="S1429" t="str">
        <f t="shared" si="253"/>
        <v>publishing</v>
      </c>
      <c r="T1429" t="str">
        <f t="shared" si="248"/>
        <v>translations</v>
      </c>
      <c r="U1429" t="str">
        <f t="shared" si="254"/>
        <v>5000 to 9999</v>
      </c>
      <c r="V1429">
        <f t="shared" si="249"/>
        <v>0</v>
      </c>
      <c r="W1429">
        <f t="shared" si="250"/>
        <v>1</v>
      </c>
      <c r="X1429">
        <f t="shared" si="251"/>
        <v>0</v>
      </c>
      <c r="Y1429">
        <f t="shared" si="252"/>
        <v>1</v>
      </c>
    </row>
    <row r="1430" spans="1:25" ht="15" customHeight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0">
        <f t="shared" si="244"/>
        <v>42432.379826388889</v>
      </c>
      <c r="J1430" s="11">
        <f t="shared" si="245"/>
        <v>42432.379826388889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246"/>
        <v>4.4999999999999998E-2</v>
      </c>
      <c r="R1430">
        <f t="shared" si="247"/>
        <v>15</v>
      </c>
      <c r="S1430" t="str">
        <f t="shared" si="253"/>
        <v>publishing</v>
      </c>
      <c r="T1430" t="str">
        <f t="shared" si="248"/>
        <v>translations</v>
      </c>
      <c r="U1430" t="str">
        <f t="shared" si="254"/>
        <v>1000 to 4999</v>
      </c>
      <c r="V1430">
        <f t="shared" si="249"/>
        <v>0</v>
      </c>
      <c r="W1430">
        <f t="shared" si="250"/>
        <v>1</v>
      </c>
      <c r="X1430">
        <f t="shared" si="251"/>
        <v>0</v>
      </c>
      <c r="Y1430">
        <f t="shared" si="252"/>
        <v>1</v>
      </c>
    </row>
    <row r="1431" spans="1:25" ht="15" customHeight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0">
        <f t="shared" si="244"/>
        <v>42074.060671296291</v>
      </c>
      <c r="J1431" s="11">
        <f t="shared" si="245"/>
        <v>42074.060671296291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246"/>
        <v>0</v>
      </c>
      <c r="R1431" t="e">
        <f t="shared" si="247"/>
        <v>#DIV/0!</v>
      </c>
      <c r="S1431" t="str">
        <f t="shared" si="253"/>
        <v>publishing</v>
      </c>
      <c r="T1431" t="str">
        <f t="shared" si="248"/>
        <v>translations</v>
      </c>
      <c r="U1431" t="str">
        <f t="shared" si="254"/>
        <v>10000 to 14999</v>
      </c>
      <c r="V1431">
        <f t="shared" si="249"/>
        <v>0</v>
      </c>
      <c r="W1431">
        <f t="shared" si="250"/>
        <v>1</v>
      </c>
      <c r="X1431">
        <f t="shared" si="251"/>
        <v>0</v>
      </c>
      <c r="Y1431">
        <f t="shared" si="252"/>
        <v>1</v>
      </c>
    </row>
    <row r="1432" spans="1:25" ht="15" customHeight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0">
        <f t="shared" si="244"/>
        <v>41961.813518518517</v>
      </c>
      <c r="J1432" s="11">
        <f t="shared" si="245"/>
        <v>41961.813518518517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246"/>
        <v>8.0600000000000005E-2</v>
      </c>
      <c r="R1432">
        <f t="shared" si="247"/>
        <v>80.599999999999994</v>
      </c>
      <c r="S1432" t="str">
        <f t="shared" si="253"/>
        <v>publishing</v>
      </c>
      <c r="T1432" t="str">
        <f t="shared" si="248"/>
        <v>translations</v>
      </c>
      <c r="U1432" t="str">
        <f t="shared" si="254"/>
        <v>5000 to 9999</v>
      </c>
      <c r="V1432">
        <f t="shared" si="249"/>
        <v>0</v>
      </c>
      <c r="W1432">
        <f t="shared" si="250"/>
        <v>1</v>
      </c>
      <c r="X1432">
        <f t="shared" si="251"/>
        <v>0</v>
      </c>
      <c r="Y1432">
        <f t="shared" si="252"/>
        <v>1</v>
      </c>
    </row>
    <row r="1433" spans="1:25" ht="15" customHeight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0">
        <f t="shared" si="244"/>
        <v>42304.210833333331</v>
      </c>
      <c r="J1433" s="11">
        <f t="shared" si="245"/>
        <v>42304.210833333331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246"/>
        <v>0.31947058823529412</v>
      </c>
      <c r="R1433">
        <f t="shared" si="247"/>
        <v>115.55</v>
      </c>
      <c r="S1433" t="str">
        <f t="shared" si="253"/>
        <v>publishing</v>
      </c>
      <c r="T1433" t="str">
        <f t="shared" si="248"/>
        <v>translations</v>
      </c>
      <c r="U1433" t="str">
        <f t="shared" si="254"/>
        <v>15000 to 19999</v>
      </c>
      <c r="V1433">
        <f t="shared" si="249"/>
        <v>0</v>
      </c>
      <c r="W1433">
        <f t="shared" si="250"/>
        <v>1</v>
      </c>
      <c r="X1433">
        <f t="shared" si="251"/>
        <v>0</v>
      </c>
      <c r="Y1433">
        <f t="shared" si="252"/>
        <v>1</v>
      </c>
    </row>
    <row r="1434" spans="1:25" ht="15" customHeight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0">
        <f t="shared" si="244"/>
        <v>42175.780416666668</v>
      </c>
      <c r="J1434" s="11">
        <f t="shared" si="245"/>
        <v>42175.780416666668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246"/>
        <v>0</v>
      </c>
      <c r="R1434" t="e">
        <f t="shared" si="247"/>
        <v>#DIV/0!</v>
      </c>
      <c r="S1434" t="str">
        <f t="shared" si="253"/>
        <v>publishing</v>
      </c>
      <c r="T1434" t="str">
        <f t="shared" si="248"/>
        <v>translations</v>
      </c>
      <c r="U1434" t="str">
        <f t="shared" si="254"/>
        <v>40000 to 44999</v>
      </c>
      <c r="V1434">
        <f t="shared" si="249"/>
        <v>0</v>
      </c>
      <c r="W1434">
        <f t="shared" si="250"/>
        <v>1</v>
      </c>
      <c r="X1434">
        <f t="shared" si="251"/>
        <v>0</v>
      </c>
      <c r="Y1434">
        <f t="shared" si="252"/>
        <v>1</v>
      </c>
    </row>
    <row r="1435" spans="1:25" ht="15" customHeight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0">
        <f t="shared" si="244"/>
        <v>42673.625868055555</v>
      </c>
      <c r="J1435" s="11">
        <f t="shared" si="245"/>
        <v>42673.625868055555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246"/>
        <v>6.7083333333333328E-2</v>
      </c>
      <c r="R1435">
        <f t="shared" si="247"/>
        <v>80.5</v>
      </c>
      <c r="S1435" t="str">
        <f t="shared" si="253"/>
        <v>publishing</v>
      </c>
      <c r="T1435" t="str">
        <f t="shared" si="248"/>
        <v>translations</v>
      </c>
      <c r="U1435" t="str">
        <f t="shared" si="254"/>
        <v>10000 to 14999</v>
      </c>
      <c r="V1435">
        <f t="shared" si="249"/>
        <v>0</v>
      </c>
      <c r="W1435">
        <f t="shared" si="250"/>
        <v>1</v>
      </c>
      <c r="X1435">
        <f t="shared" si="251"/>
        <v>0</v>
      </c>
      <c r="Y1435">
        <f t="shared" si="252"/>
        <v>1</v>
      </c>
    </row>
    <row r="1436" spans="1:25" ht="15" customHeight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0">
        <f t="shared" si="244"/>
        <v>42142.767106481479</v>
      </c>
      <c r="J1436" s="11">
        <f t="shared" si="245"/>
        <v>42142.767106481479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246"/>
        <v>9.987804878048781E-2</v>
      </c>
      <c r="R1436">
        <f t="shared" si="247"/>
        <v>744.55</v>
      </c>
      <c r="S1436" t="str">
        <f t="shared" si="253"/>
        <v>publishing</v>
      </c>
      <c r="T1436" t="str">
        <f t="shared" si="248"/>
        <v>translations</v>
      </c>
      <c r="U1436" t="str">
        <f t="shared" si="254"/>
        <v>Greater than 50000</v>
      </c>
      <c r="V1436">
        <f t="shared" si="249"/>
        <v>0</v>
      </c>
      <c r="W1436">
        <f t="shared" si="250"/>
        <v>1</v>
      </c>
      <c r="X1436">
        <f t="shared" si="251"/>
        <v>0</v>
      </c>
      <c r="Y1436">
        <f t="shared" si="252"/>
        <v>1</v>
      </c>
    </row>
    <row r="1437" spans="1:25" ht="15" customHeight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0">
        <f t="shared" si="244"/>
        <v>42258.780324074076</v>
      </c>
      <c r="J1437" s="11">
        <f t="shared" si="245"/>
        <v>42258.780324074076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246"/>
        <v>1E-3</v>
      </c>
      <c r="R1437">
        <f t="shared" si="247"/>
        <v>7.5</v>
      </c>
      <c r="S1437" t="str">
        <f t="shared" si="253"/>
        <v>publishing</v>
      </c>
      <c r="T1437" t="str">
        <f t="shared" si="248"/>
        <v>translations</v>
      </c>
      <c r="U1437" t="str">
        <f t="shared" si="254"/>
        <v>15000 to 19999</v>
      </c>
      <c r="V1437">
        <f t="shared" si="249"/>
        <v>0</v>
      </c>
      <c r="W1437">
        <f t="shared" si="250"/>
        <v>1</v>
      </c>
      <c r="X1437">
        <f t="shared" si="251"/>
        <v>0</v>
      </c>
      <c r="Y1437">
        <f t="shared" si="252"/>
        <v>1</v>
      </c>
    </row>
    <row r="1438" spans="1:25" ht="15" customHeight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0">
        <f t="shared" si="244"/>
        <v>42391.35019675926</v>
      </c>
      <c r="J1438" s="11">
        <f t="shared" si="245"/>
        <v>42391.35019675926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246"/>
        <v>7.7000000000000002E-3</v>
      </c>
      <c r="R1438">
        <f t="shared" si="247"/>
        <v>38.5</v>
      </c>
      <c r="S1438" t="str">
        <f t="shared" si="253"/>
        <v>publishing</v>
      </c>
      <c r="T1438" t="str">
        <f t="shared" si="248"/>
        <v>translations</v>
      </c>
      <c r="U1438" t="str">
        <f t="shared" si="254"/>
        <v>10000 to 14999</v>
      </c>
      <c r="V1438">
        <f t="shared" si="249"/>
        <v>0</v>
      </c>
      <c r="W1438">
        <f t="shared" si="250"/>
        <v>1</v>
      </c>
      <c r="X1438">
        <f t="shared" si="251"/>
        <v>0</v>
      </c>
      <c r="Y1438">
        <f t="shared" si="252"/>
        <v>1</v>
      </c>
    </row>
    <row r="1439" spans="1:25" ht="15" customHeight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0">
        <f t="shared" si="244"/>
        <v>41796.531701388885</v>
      </c>
      <c r="J1439" s="11">
        <f t="shared" si="245"/>
        <v>41796.531701388885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246"/>
        <v>0.26900000000000002</v>
      </c>
      <c r="R1439">
        <f t="shared" si="247"/>
        <v>36.68</v>
      </c>
      <c r="S1439" t="str">
        <f t="shared" si="253"/>
        <v>publishing</v>
      </c>
      <c r="T1439" t="str">
        <f t="shared" si="248"/>
        <v>translations</v>
      </c>
      <c r="U1439" t="str">
        <f t="shared" si="254"/>
        <v>1000 to 4999</v>
      </c>
      <c r="V1439">
        <f t="shared" si="249"/>
        <v>0</v>
      </c>
      <c r="W1439">
        <f t="shared" si="250"/>
        <v>1</v>
      </c>
      <c r="X1439">
        <f t="shared" si="251"/>
        <v>0</v>
      </c>
      <c r="Y1439">
        <f t="shared" si="252"/>
        <v>1</v>
      </c>
    </row>
    <row r="1440" spans="1:25" ht="15" customHeight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0">
        <f t="shared" si="244"/>
        <v>42457.871516203704</v>
      </c>
      <c r="J1440" s="11">
        <f t="shared" si="245"/>
        <v>42457.871516203704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246"/>
        <v>0.03</v>
      </c>
      <c r="R1440">
        <f t="shared" si="247"/>
        <v>75</v>
      </c>
      <c r="S1440" t="str">
        <f t="shared" si="253"/>
        <v>publishing</v>
      </c>
      <c r="T1440" t="str">
        <f t="shared" si="248"/>
        <v>translations</v>
      </c>
      <c r="U1440" t="str">
        <f t="shared" si="254"/>
        <v>20000 to 24999</v>
      </c>
      <c r="V1440">
        <f t="shared" si="249"/>
        <v>0</v>
      </c>
      <c r="W1440">
        <f t="shared" si="250"/>
        <v>1</v>
      </c>
      <c r="X1440">
        <f t="shared" si="251"/>
        <v>0</v>
      </c>
      <c r="Y1440">
        <f t="shared" si="252"/>
        <v>1</v>
      </c>
    </row>
    <row r="1441" spans="1:25" ht="15" customHeight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0">
        <f t="shared" si="244"/>
        <v>42040.829872685179</v>
      </c>
      <c r="J1441" s="11">
        <f t="shared" si="245"/>
        <v>42040.829872685179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246"/>
        <v>6.6055045871559637E-2</v>
      </c>
      <c r="R1441">
        <f t="shared" si="247"/>
        <v>30</v>
      </c>
      <c r="S1441" t="str">
        <f t="shared" si="253"/>
        <v>publishing</v>
      </c>
      <c r="T1441" t="str">
        <f t="shared" si="248"/>
        <v>translations</v>
      </c>
      <c r="U1441" t="str">
        <f t="shared" si="254"/>
        <v>1000 to 4999</v>
      </c>
      <c r="V1441">
        <f t="shared" si="249"/>
        <v>0</v>
      </c>
      <c r="W1441">
        <f t="shared" si="250"/>
        <v>1</v>
      </c>
      <c r="X1441">
        <f t="shared" si="251"/>
        <v>0</v>
      </c>
      <c r="Y1441">
        <f t="shared" si="252"/>
        <v>1</v>
      </c>
    </row>
    <row r="1442" spans="1:25" ht="15" customHeight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0">
        <f t="shared" si="244"/>
        <v>42486.748414351852</v>
      </c>
      <c r="J1442" s="11">
        <f t="shared" si="245"/>
        <v>42486.748414351852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246"/>
        <v>7.6923076923076926E-5</v>
      </c>
      <c r="R1442">
        <f t="shared" si="247"/>
        <v>1</v>
      </c>
      <c r="S1442" t="str">
        <f t="shared" si="253"/>
        <v>publishing</v>
      </c>
      <c r="T1442" t="str">
        <f t="shared" si="248"/>
        <v>translations</v>
      </c>
      <c r="U1442" t="str">
        <f t="shared" si="254"/>
        <v>10000 to 14999</v>
      </c>
      <c r="V1442">
        <f t="shared" si="249"/>
        <v>0</v>
      </c>
      <c r="W1442">
        <f t="shared" si="250"/>
        <v>1</v>
      </c>
      <c r="X1442">
        <f t="shared" si="251"/>
        <v>0</v>
      </c>
      <c r="Y1442">
        <f t="shared" si="252"/>
        <v>1</v>
      </c>
    </row>
    <row r="1443" spans="1:25" ht="15" customHeight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0">
        <f t="shared" si="244"/>
        <v>42198.765844907408</v>
      </c>
      <c r="J1443" s="11">
        <f t="shared" si="245"/>
        <v>42198.765844907408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246"/>
        <v>1.1222222222222222E-2</v>
      </c>
      <c r="R1443">
        <f t="shared" si="247"/>
        <v>673.33</v>
      </c>
      <c r="S1443" t="str">
        <f t="shared" si="253"/>
        <v>publishing</v>
      </c>
      <c r="T1443" t="str">
        <f t="shared" si="248"/>
        <v>translations</v>
      </c>
      <c r="U1443" t="str">
        <f t="shared" si="254"/>
        <v>Greater than 50000</v>
      </c>
      <c r="V1443">
        <f t="shared" si="249"/>
        <v>0</v>
      </c>
      <c r="W1443">
        <f t="shared" si="250"/>
        <v>1</v>
      </c>
      <c r="X1443">
        <f t="shared" si="251"/>
        <v>0</v>
      </c>
      <c r="Y1443">
        <f t="shared" si="252"/>
        <v>1</v>
      </c>
    </row>
    <row r="1444" spans="1:25" ht="15" customHeight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0">
        <f t="shared" si="244"/>
        <v>42485.64534722222</v>
      </c>
      <c r="J1444" s="11">
        <f t="shared" si="245"/>
        <v>42485.64534722222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246"/>
        <v>0</v>
      </c>
      <c r="R1444" t="e">
        <f t="shared" si="247"/>
        <v>#DIV/0!</v>
      </c>
      <c r="S1444" t="str">
        <f t="shared" si="253"/>
        <v>publishing</v>
      </c>
      <c r="T1444" t="str">
        <f t="shared" si="248"/>
        <v>translations</v>
      </c>
      <c r="U1444" t="str">
        <f t="shared" si="254"/>
        <v>1000 to 4999</v>
      </c>
      <c r="V1444">
        <f t="shared" si="249"/>
        <v>0</v>
      </c>
      <c r="W1444">
        <f t="shared" si="250"/>
        <v>1</v>
      </c>
      <c r="X1444">
        <f t="shared" si="251"/>
        <v>0</v>
      </c>
      <c r="Y1444">
        <f t="shared" si="252"/>
        <v>1</v>
      </c>
    </row>
    <row r="1445" spans="1:25" ht="15" customHeight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0">
        <f t="shared" si="244"/>
        <v>42707.926030092596</v>
      </c>
      <c r="J1445" s="11">
        <f t="shared" si="245"/>
        <v>42707.926030092596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246"/>
        <v>0</v>
      </c>
      <c r="R1445" t="e">
        <f t="shared" si="247"/>
        <v>#DIV/0!</v>
      </c>
      <c r="S1445" t="str">
        <f t="shared" si="253"/>
        <v>publishing</v>
      </c>
      <c r="T1445" t="str">
        <f t="shared" si="248"/>
        <v>translations</v>
      </c>
      <c r="U1445" t="str">
        <f t="shared" si="254"/>
        <v>10000 to 14999</v>
      </c>
      <c r="V1445">
        <f t="shared" si="249"/>
        <v>0</v>
      </c>
      <c r="W1445">
        <f t="shared" si="250"/>
        <v>1</v>
      </c>
      <c r="X1445">
        <f t="shared" si="251"/>
        <v>0</v>
      </c>
      <c r="Y1445">
        <f t="shared" si="252"/>
        <v>1</v>
      </c>
    </row>
    <row r="1446" spans="1:25" ht="15" customHeight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0">
        <f t="shared" si="244"/>
        <v>42199.873402777783</v>
      </c>
      <c r="J1446" s="11">
        <f t="shared" si="245"/>
        <v>42199.873402777783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246"/>
        <v>0</v>
      </c>
      <c r="R1446" t="e">
        <f t="shared" si="247"/>
        <v>#DIV/0!</v>
      </c>
      <c r="S1446" t="str">
        <f t="shared" si="253"/>
        <v>publishing</v>
      </c>
      <c r="T1446" t="str">
        <f t="shared" si="248"/>
        <v>translations</v>
      </c>
      <c r="U1446" t="str">
        <f t="shared" si="254"/>
        <v>1000 to 4999</v>
      </c>
      <c r="V1446">
        <f t="shared" si="249"/>
        <v>0</v>
      </c>
      <c r="W1446">
        <f t="shared" si="250"/>
        <v>1</v>
      </c>
      <c r="X1446">
        <f t="shared" si="251"/>
        <v>0</v>
      </c>
      <c r="Y1446">
        <f t="shared" si="252"/>
        <v>1</v>
      </c>
    </row>
    <row r="1447" spans="1:25" ht="15" customHeight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0">
        <f t="shared" si="244"/>
        <v>42139.542303240742</v>
      </c>
      <c r="J1447" s="11">
        <f t="shared" si="245"/>
        <v>42139.542303240742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246"/>
        <v>0</v>
      </c>
      <c r="R1447" t="e">
        <f t="shared" si="247"/>
        <v>#DIV/0!</v>
      </c>
      <c r="S1447" t="str">
        <f t="shared" si="253"/>
        <v>publishing</v>
      </c>
      <c r="T1447" t="str">
        <f t="shared" si="248"/>
        <v>translations</v>
      </c>
      <c r="U1447" t="str">
        <f t="shared" si="254"/>
        <v>Greater than 50000</v>
      </c>
      <c r="V1447">
        <f t="shared" si="249"/>
        <v>0</v>
      </c>
      <c r="W1447">
        <f t="shared" si="250"/>
        <v>1</v>
      </c>
      <c r="X1447">
        <f t="shared" si="251"/>
        <v>0</v>
      </c>
      <c r="Y1447">
        <f t="shared" si="252"/>
        <v>1</v>
      </c>
    </row>
    <row r="1448" spans="1:25" ht="15" customHeight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0">
        <f t="shared" si="244"/>
        <v>42461.447662037041</v>
      </c>
      <c r="J1448" s="11">
        <f t="shared" si="245"/>
        <v>42461.447662037041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246"/>
        <v>0</v>
      </c>
      <c r="R1448" t="e">
        <f t="shared" si="247"/>
        <v>#DIV/0!</v>
      </c>
      <c r="S1448" t="str">
        <f t="shared" si="253"/>
        <v>publishing</v>
      </c>
      <c r="T1448" t="str">
        <f t="shared" si="248"/>
        <v>translations</v>
      </c>
      <c r="U1448" t="str">
        <f t="shared" si="254"/>
        <v>Less than 1000</v>
      </c>
      <c r="V1448">
        <f t="shared" si="249"/>
        <v>0</v>
      </c>
      <c r="W1448">
        <f t="shared" si="250"/>
        <v>1</v>
      </c>
      <c r="X1448">
        <f t="shared" si="251"/>
        <v>0</v>
      </c>
      <c r="Y1448">
        <f t="shared" si="252"/>
        <v>1</v>
      </c>
    </row>
    <row r="1449" spans="1:25" ht="15" customHeight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0">
        <f t="shared" si="244"/>
        <v>42529.730717592596</v>
      </c>
      <c r="J1449" s="11">
        <f t="shared" si="245"/>
        <v>42529.730717592596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246"/>
        <v>1.4999999999999999E-4</v>
      </c>
      <c r="R1449">
        <f t="shared" si="247"/>
        <v>25</v>
      </c>
      <c r="S1449" t="str">
        <f t="shared" si="253"/>
        <v>publishing</v>
      </c>
      <c r="T1449" t="str">
        <f t="shared" si="248"/>
        <v>translations</v>
      </c>
      <c r="U1449" t="str">
        <f t="shared" si="254"/>
        <v>Greater than 50000</v>
      </c>
      <c r="V1449">
        <f t="shared" si="249"/>
        <v>0</v>
      </c>
      <c r="W1449">
        <f t="shared" si="250"/>
        <v>1</v>
      </c>
      <c r="X1449">
        <f t="shared" si="251"/>
        <v>0</v>
      </c>
      <c r="Y1449">
        <f t="shared" si="252"/>
        <v>1</v>
      </c>
    </row>
    <row r="1450" spans="1:25" ht="15" customHeight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0">
        <f t="shared" si="244"/>
        <v>42115.936550925922</v>
      </c>
      <c r="J1450" s="11">
        <f t="shared" si="245"/>
        <v>42115.936550925922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246"/>
        <v>0</v>
      </c>
      <c r="R1450" t="e">
        <f t="shared" si="247"/>
        <v>#DIV/0!</v>
      </c>
      <c r="S1450" t="str">
        <f t="shared" si="253"/>
        <v>publishing</v>
      </c>
      <c r="T1450" t="str">
        <f t="shared" si="248"/>
        <v>translations</v>
      </c>
      <c r="U1450" t="str">
        <f t="shared" si="254"/>
        <v>Greater than 50000</v>
      </c>
      <c r="V1450">
        <f t="shared" si="249"/>
        <v>0</v>
      </c>
      <c r="W1450">
        <f t="shared" si="250"/>
        <v>1</v>
      </c>
      <c r="X1450">
        <f t="shared" si="251"/>
        <v>0</v>
      </c>
      <c r="Y1450">
        <f t="shared" si="252"/>
        <v>1</v>
      </c>
    </row>
    <row r="1451" spans="1:25" ht="15" customHeight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0">
        <f t="shared" si="244"/>
        <v>42086.811400462961</v>
      </c>
      <c r="J1451" s="11">
        <f t="shared" si="245"/>
        <v>42086.811400462961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246"/>
        <v>0</v>
      </c>
      <c r="R1451" t="e">
        <f t="shared" si="247"/>
        <v>#DIV/0!</v>
      </c>
      <c r="S1451" t="str">
        <f t="shared" si="253"/>
        <v>publishing</v>
      </c>
      <c r="T1451" t="str">
        <f t="shared" si="248"/>
        <v>translations</v>
      </c>
      <c r="U1451" t="str">
        <f t="shared" si="254"/>
        <v>5000 to 9999</v>
      </c>
      <c r="V1451">
        <f t="shared" si="249"/>
        <v>0</v>
      </c>
      <c r="W1451">
        <f t="shared" si="250"/>
        <v>1</v>
      </c>
      <c r="X1451">
        <f t="shared" si="251"/>
        <v>0</v>
      </c>
      <c r="Y1451">
        <f t="shared" si="252"/>
        <v>1</v>
      </c>
    </row>
    <row r="1452" spans="1:25" ht="15" customHeight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0">
        <f t="shared" si="244"/>
        <v>42390.171261574069</v>
      </c>
      <c r="J1452" s="11">
        <f t="shared" si="245"/>
        <v>42390.171261574069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246"/>
        <v>1.0000000000000001E-5</v>
      </c>
      <c r="R1452">
        <f t="shared" si="247"/>
        <v>1</v>
      </c>
      <c r="S1452" t="str">
        <f t="shared" si="253"/>
        <v>publishing</v>
      </c>
      <c r="T1452" t="str">
        <f t="shared" si="248"/>
        <v>translations</v>
      </c>
      <c r="U1452" t="str">
        <f t="shared" si="254"/>
        <v>Greater than 50000</v>
      </c>
      <c r="V1452">
        <f t="shared" si="249"/>
        <v>0</v>
      </c>
      <c r="W1452">
        <f t="shared" si="250"/>
        <v>1</v>
      </c>
      <c r="X1452">
        <f t="shared" si="251"/>
        <v>0</v>
      </c>
      <c r="Y1452">
        <f t="shared" si="252"/>
        <v>1</v>
      </c>
    </row>
    <row r="1453" spans="1:25" ht="15" customHeight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0">
        <f t="shared" si="244"/>
        <v>41931.959016203706</v>
      </c>
      <c r="J1453" s="11">
        <f t="shared" si="245"/>
        <v>41931.959016203706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246"/>
        <v>1.0554089709762533E-4</v>
      </c>
      <c r="R1453">
        <f t="shared" si="247"/>
        <v>1</v>
      </c>
      <c r="S1453" t="str">
        <f t="shared" si="253"/>
        <v>publishing</v>
      </c>
      <c r="T1453" t="str">
        <f t="shared" si="248"/>
        <v>translations</v>
      </c>
      <c r="U1453" t="str">
        <f t="shared" si="254"/>
        <v>15000 to 19999</v>
      </c>
      <c r="V1453">
        <f t="shared" si="249"/>
        <v>0</v>
      </c>
      <c r="W1453">
        <f t="shared" si="250"/>
        <v>0</v>
      </c>
      <c r="X1453">
        <f t="shared" si="251"/>
        <v>1</v>
      </c>
      <c r="Y1453">
        <f t="shared" si="252"/>
        <v>1</v>
      </c>
    </row>
    <row r="1454" spans="1:25" ht="15" customHeight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0">
        <f t="shared" si="244"/>
        <v>41818.703275462962</v>
      </c>
      <c r="J1454" s="11">
        <f t="shared" si="245"/>
        <v>41818.703275462962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246"/>
        <v>0</v>
      </c>
      <c r="R1454" t="e">
        <f t="shared" si="247"/>
        <v>#DIV/0!</v>
      </c>
      <c r="S1454" t="str">
        <f t="shared" si="253"/>
        <v>publishing</v>
      </c>
      <c r="T1454" t="str">
        <f t="shared" si="248"/>
        <v>translations</v>
      </c>
      <c r="U1454" t="str">
        <f t="shared" si="254"/>
        <v>10000 to 14999</v>
      </c>
      <c r="V1454">
        <f t="shared" si="249"/>
        <v>0</v>
      </c>
      <c r="W1454">
        <f t="shared" si="250"/>
        <v>0</v>
      </c>
      <c r="X1454">
        <f t="shared" si="251"/>
        <v>1</v>
      </c>
      <c r="Y1454">
        <f t="shared" si="252"/>
        <v>1</v>
      </c>
    </row>
    <row r="1455" spans="1:25" ht="15" customHeight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0">
        <f t="shared" si="244"/>
        <v>42795.696145833332</v>
      </c>
      <c r="J1455" s="11">
        <f t="shared" si="245"/>
        <v>42795.696145833332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246"/>
        <v>0</v>
      </c>
      <c r="R1455" t="e">
        <f t="shared" si="247"/>
        <v>#DIV/0!</v>
      </c>
      <c r="S1455" t="str">
        <f t="shared" si="253"/>
        <v>publishing</v>
      </c>
      <c r="T1455" t="str">
        <f t="shared" si="248"/>
        <v>translations</v>
      </c>
      <c r="U1455" t="str">
        <f t="shared" si="254"/>
        <v>25000 to 29999</v>
      </c>
      <c r="V1455">
        <f t="shared" si="249"/>
        <v>0</v>
      </c>
      <c r="W1455">
        <f t="shared" si="250"/>
        <v>0</v>
      </c>
      <c r="X1455">
        <f t="shared" si="251"/>
        <v>1</v>
      </c>
      <c r="Y1455">
        <f t="shared" si="252"/>
        <v>1</v>
      </c>
    </row>
    <row r="1456" spans="1:25" ht="15" customHeight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0">
        <f t="shared" si="244"/>
        <v>42463.866666666669</v>
      </c>
      <c r="J1456" s="11">
        <f t="shared" si="245"/>
        <v>42463.866666666669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246"/>
        <v>8.5714285714285719E-3</v>
      </c>
      <c r="R1456">
        <f t="shared" si="247"/>
        <v>15</v>
      </c>
      <c r="S1456" t="str">
        <f t="shared" si="253"/>
        <v>publishing</v>
      </c>
      <c r="T1456" t="str">
        <f t="shared" si="248"/>
        <v>translations</v>
      </c>
      <c r="U1456" t="str">
        <f t="shared" si="254"/>
        <v>1000 to 4999</v>
      </c>
      <c r="V1456">
        <f t="shared" si="249"/>
        <v>0</v>
      </c>
      <c r="W1456">
        <f t="shared" si="250"/>
        <v>0</v>
      </c>
      <c r="X1456">
        <f t="shared" si="251"/>
        <v>1</v>
      </c>
      <c r="Y1456">
        <f t="shared" si="252"/>
        <v>1</v>
      </c>
    </row>
    <row r="1457" spans="1:25" ht="15" customHeight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0">
        <f t="shared" si="244"/>
        <v>41832.672685185185</v>
      </c>
      <c r="J1457" s="11">
        <f t="shared" si="245"/>
        <v>41832.672685185185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246"/>
        <v>0.105</v>
      </c>
      <c r="R1457">
        <f t="shared" si="247"/>
        <v>225</v>
      </c>
      <c r="S1457" t="str">
        <f t="shared" si="253"/>
        <v>publishing</v>
      </c>
      <c r="T1457" t="str">
        <f t="shared" si="248"/>
        <v>translations</v>
      </c>
      <c r="U1457" t="str">
        <f t="shared" si="254"/>
        <v>15000 to 19999</v>
      </c>
      <c r="V1457">
        <f t="shared" si="249"/>
        <v>0</v>
      </c>
      <c r="W1457">
        <f t="shared" si="250"/>
        <v>0</v>
      </c>
      <c r="X1457">
        <f t="shared" si="251"/>
        <v>1</v>
      </c>
      <c r="Y1457">
        <f t="shared" si="252"/>
        <v>1</v>
      </c>
    </row>
    <row r="1458" spans="1:25" ht="15" customHeight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0">
        <f t="shared" si="244"/>
        <v>42708.668576388889</v>
      </c>
      <c r="J1458" s="11">
        <f t="shared" si="245"/>
        <v>42708.668576388889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246"/>
        <v>2.9000000000000001E-2</v>
      </c>
      <c r="R1458">
        <f t="shared" si="247"/>
        <v>48.33</v>
      </c>
      <c r="S1458" t="str">
        <f t="shared" si="253"/>
        <v>publishing</v>
      </c>
      <c r="T1458" t="str">
        <f t="shared" si="248"/>
        <v>translations</v>
      </c>
      <c r="U1458" t="str">
        <f t="shared" si="254"/>
        <v>5000 to 9999</v>
      </c>
      <c r="V1458">
        <f t="shared" si="249"/>
        <v>0</v>
      </c>
      <c r="W1458">
        <f t="shared" si="250"/>
        <v>0</v>
      </c>
      <c r="X1458">
        <f t="shared" si="251"/>
        <v>1</v>
      </c>
      <c r="Y1458">
        <f t="shared" si="252"/>
        <v>1</v>
      </c>
    </row>
    <row r="1459" spans="1:25" ht="15" customHeight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0">
        <f t="shared" si="244"/>
        <v>42289.89634259259</v>
      </c>
      <c r="J1459" s="11">
        <f t="shared" si="245"/>
        <v>42289.89634259259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246"/>
        <v>0</v>
      </c>
      <c r="R1459" t="e">
        <f t="shared" si="247"/>
        <v>#DIV/0!</v>
      </c>
      <c r="S1459" t="str">
        <f t="shared" si="253"/>
        <v>publishing</v>
      </c>
      <c r="T1459" t="str">
        <f t="shared" si="248"/>
        <v>translations</v>
      </c>
      <c r="U1459" t="str">
        <f t="shared" si="254"/>
        <v>5000 to 9999</v>
      </c>
      <c r="V1459">
        <f t="shared" si="249"/>
        <v>0</v>
      </c>
      <c r="W1459">
        <f t="shared" si="250"/>
        <v>0</v>
      </c>
      <c r="X1459">
        <f t="shared" si="251"/>
        <v>1</v>
      </c>
      <c r="Y1459">
        <f t="shared" si="252"/>
        <v>1</v>
      </c>
    </row>
    <row r="1460" spans="1:25" ht="15" customHeight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0">
        <f t="shared" si="244"/>
        <v>41831.705555555556</v>
      </c>
      <c r="J1460" s="11">
        <f t="shared" si="245"/>
        <v>41831.705555555556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246"/>
        <v>0</v>
      </c>
      <c r="R1460" t="e">
        <f t="shared" si="247"/>
        <v>#DIV/0!</v>
      </c>
      <c r="S1460" t="str">
        <f t="shared" si="253"/>
        <v>publishing</v>
      </c>
      <c r="T1460" t="str">
        <f t="shared" si="248"/>
        <v>translations</v>
      </c>
      <c r="U1460" t="str">
        <f t="shared" si="254"/>
        <v>5000 to 9999</v>
      </c>
      <c r="V1460">
        <f t="shared" si="249"/>
        <v>0</v>
      </c>
      <c r="W1460">
        <f t="shared" si="250"/>
        <v>0</v>
      </c>
      <c r="X1460">
        <f t="shared" si="251"/>
        <v>1</v>
      </c>
      <c r="Y1460">
        <f t="shared" si="252"/>
        <v>1</v>
      </c>
    </row>
    <row r="1461" spans="1:25" ht="15" customHeight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0">
        <f t="shared" si="244"/>
        <v>42312.204814814817</v>
      </c>
      <c r="J1461" s="11">
        <f t="shared" si="245"/>
        <v>42312.204814814817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246"/>
        <v>0</v>
      </c>
      <c r="R1461" t="e">
        <f t="shared" si="247"/>
        <v>#DIV/0!</v>
      </c>
      <c r="S1461" t="str">
        <f t="shared" si="253"/>
        <v>publishing</v>
      </c>
      <c r="T1461" t="str">
        <f t="shared" si="248"/>
        <v>translations</v>
      </c>
      <c r="U1461" t="str">
        <f t="shared" si="254"/>
        <v>35000 to 39999</v>
      </c>
      <c r="V1461">
        <f t="shared" si="249"/>
        <v>0</v>
      </c>
      <c r="W1461">
        <f t="shared" si="250"/>
        <v>0</v>
      </c>
      <c r="X1461">
        <f t="shared" si="251"/>
        <v>1</v>
      </c>
      <c r="Y1461">
        <f t="shared" si="252"/>
        <v>1</v>
      </c>
    </row>
    <row r="1462" spans="1:25" ht="15" customHeight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0">
        <f t="shared" si="244"/>
        <v>41915.896967592591</v>
      </c>
      <c r="J1462" s="11">
        <f t="shared" si="245"/>
        <v>41915.896967592591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246"/>
        <v>0</v>
      </c>
      <c r="R1462" t="e">
        <f t="shared" si="247"/>
        <v>#DIV/0!</v>
      </c>
      <c r="S1462" t="str">
        <f t="shared" si="253"/>
        <v>publishing</v>
      </c>
      <c r="T1462" t="str">
        <f t="shared" si="248"/>
        <v>translations</v>
      </c>
      <c r="U1462" t="str">
        <f t="shared" si="254"/>
        <v>Greater than 50000</v>
      </c>
      <c r="V1462">
        <f t="shared" si="249"/>
        <v>0</v>
      </c>
      <c r="W1462">
        <f t="shared" si="250"/>
        <v>0</v>
      </c>
      <c r="X1462">
        <f t="shared" si="251"/>
        <v>1</v>
      </c>
      <c r="Y1462">
        <f t="shared" si="252"/>
        <v>1</v>
      </c>
    </row>
    <row r="1463" spans="1:25" ht="15" customHeight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0">
        <f t="shared" si="244"/>
        <v>41899.645300925928</v>
      </c>
      <c r="J1463" s="11">
        <f t="shared" si="245"/>
        <v>41899.645300925928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246"/>
        <v>1.012446</v>
      </c>
      <c r="R1463">
        <f t="shared" si="247"/>
        <v>44.67</v>
      </c>
      <c r="S1463" t="str">
        <f t="shared" si="253"/>
        <v>publishing</v>
      </c>
      <c r="T1463" t="str">
        <f t="shared" si="248"/>
        <v>radio &amp; podcasts</v>
      </c>
      <c r="U1463" t="str">
        <f t="shared" si="254"/>
        <v>15000 to 19999</v>
      </c>
      <c r="V1463">
        <f t="shared" si="249"/>
        <v>1</v>
      </c>
      <c r="W1463">
        <f t="shared" si="250"/>
        <v>0</v>
      </c>
      <c r="X1463">
        <f t="shared" si="251"/>
        <v>0</v>
      </c>
      <c r="Y1463">
        <f t="shared" si="252"/>
        <v>1</v>
      </c>
    </row>
    <row r="1464" spans="1:25" ht="15" customHeight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0">
        <f t="shared" si="244"/>
        <v>41344.662858796299</v>
      </c>
      <c r="J1464" s="11">
        <f t="shared" si="245"/>
        <v>41344.662858796299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246"/>
        <v>1.085175</v>
      </c>
      <c r="R1464">
        <f t="shared" si="247"/>
        <v>28.94</v>
      </c>
      <c r="S1464" t="str">
        <f t="shared" si="253"/>
        <v>publishing</v>
      </c>
      <c r="T1464" t="str">
        <f t="shared" si="248"/>
        <v>radio &amp; podcasts</v>
      </c>
      <c r="U1464" t="str">
        <f t="shared" si="254"/>
        <v>1000 to 4999</v>
      </c>
      <c r="V1464">
        <f t="shared" si="249"/>
        <v>1</v>
      </c>
      <c r="W1464">
        <f t="shared" si="250"/>
        <v>0</v>
      </c>
      <c r="X1464">
        <f t="shared" si="251"/>
        <v>0</v>
      </c>
      <c r="Y1464">
        <f t="shared" si="252"/>
        <v>1</v>
      </c>
    </row>
    <row r="1465" spans="1:25" ht="15" customHeight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0">
        <f t="shared" si="244"/>
        <v>41326.911319444444</v>
      </c>
      <c r="J1465" s="11">
        <f t="shared" si="245"/>
        <v>41326.911319444444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246"/>
        <v>1.4766666666666666</v>
      </c>
      <c r="R1465">
        <f t="shared" si="247"/>
        <v>35.44</v>
      </c>
      <c r="S1465" t="str">
        <f t="shared" si="253"/>
        <v>publishing</v>
      </c>
      <c r="T1465" t="str">
        <f t="shared" si="248"/>
        <v>radio &amp; podcasts</v>
      </c>
      <c r="U1465" t="str">
        <f t="shared" si="254"/>
        <v>Less than 1000</v>
      </c>
      <c r="V1465">
        <f t="shared" si="249"/>
        <v>1</v>
      </c>
      <c r="W1465">
        <f t="shared" si="250"/>
        <v>0</v>
      </c>
      <c r="X1465">
        <f t="shared" si="251"/>
        <v>0</v>
      </c>
      <c r="Y1465">
        <f t="shared" si="252"/>
        <v>1</v>
      </c>
    </row>
    <row r="1466" spans="1:25" ht="15" customHeight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0">
        <f t="shared" si="244"/>
        <v>41291.661550925928</v>
      </c>
      <c r="J1466" s="11">
        <f t="shared" si="245"/>
        <v>41291.661550925928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246"/>
        <v>1.6319999999999999</v>
      </c>
      <c r="R1466">
        <f t="shared" si="247"/>
        <v>34.869999999999997</v>
      </c>
      <c r="S1466" t="str">
        <f t="shared" si="253"/>
        <v>publishing</v>
      </c>
      <c r="T1466" t="str">
        <f t="shared" si="248"/>
        <v>radio &amp; podcasts</v>
      </c>
      <c r="U1466" t="str">
        <f t="shared" si="254"/>
        <v>5000 to 9999</v>
      </c>
      <c r="V1466">
        <f t="shared" si="249"/>
        <v>1</v>
      </c>
      <c r="W1466">
        <f t="shared" si="250"/>
        <v>0</v>
      </c>
      <c r="X1466">
        <f t="shared" si="251"/>
        <v>0</v>
      </c>
      <c r="Y1466">
        <f t="shared" si="252"/>
        <v>1</v>
      </c>
    </row>
    <row r="1467" spans="1:25" ht="15" customHeight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0">
        <f t="shared" si="244"/>
        <v>40959.734398148146</v>
      </c>
      <c r="J1467" s="11">
        <f t="shared" si="245"/>
        <v>40959.734398148146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246"/>
        <v>4.5641449999999999</v>
      </c>
      <c r="R1467">
        <f t="shared" si="247"/>
        <v>52.62</v>
      </c>
      <c r="S1467" t="str">
        <f t="shared" si="253"/>
        <v>publishing</v>
      </c>
      <c r="T1467" t="str">
        <f t="shared" si="248"/>
        <v>radio &amp; podcasts</v>
      </c>
      <c r="U1467" t="str">
        <f t="shared" si="254"/>
        <v>30000 to 34999</v>
      </c>
      <c r="V1467">
        <f t="shared" si="249"/>
        <v>1</v>
      </c>
      <c r="W1467">
        <f t="shared" si="250"/>
        <v>0</v>
      </c>
      <c r="X1467">
        <f t="shared" si="251"/>
        <v>0</v>
      </c>
      <c r="Y1467">
        <f t="shared" si="252"/>
        <v>1</v>
      </c>
    </row>
    <row r="1468" spans="1:25" ht="15" customHeight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0">
        <f t="shared" si="244"/>
        <v>42340.172060185185</v>
      </c>
      <c r="J1468" s="11">
        <f t="shared" si="245"/>
        <v>42340.172060185185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246"/>
        <v>1.0787731249999999</v>
      </c>
      <c r="R1468">
        <f t="shared" si="247"/>
        <v>69.599999999999994</v>
      </c>
      <c r="S1468" t="str">
        <f t="shared" si="253"/>
        <v>publishing</v>
      </c>
      <c r="T1468" t="str">
        <f t="shared" si="248"/>
        <v>radio &amp; podcasts</v>
      </c>
      <c r="U1468" t="str">
        <f t="shared" si="254"/>
        <v>15000 to 19999</v>
      </c>
      <c r="V1468">
        <f t="shared" si="249"/>
        <v>1</v>
      </c>
      <c r="W1468">
        <f t="shared" si="250"/>
        <v>0</v>
      </c>
      <c r="X1468">
        <f t="shared" si="251"/>
        <v>0</v>
      </c>
      <c r="Y1468">
        <f t="shared" si="252"/>
        <v>1</v>
      </c>
    </row>
    <row r="1469" spans="1:25" ht="15" customHeight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0">
        <f t="shared" si="244"/>
        <v>40933.80190972222</v>
      </c>
      <c r="J1469" s="11">
        <f t="shared" si="245"/>
        <v>40933.80190972222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246"/>
        <v>1.1508</v>
      </c>
      <c r="R1469">
        <f t="shared" si="247"/>
        <v>76.72</v>
      </c>
      <c r="S1469" t="str">
        <f t="shared" si="253"/>
        <v>publishing</v>
      </c>
      <c r="T1469" t="str">
        <f t="shared" si="248"/>
        <v>radio &amp; podcasts</v>
      </c>
      <c r="U1469" t="str">
        <f t="shared" si="254"/>
        <v>40000 to 44999</v>
      </c>
      <c r="V1469">
        <f t="shared" si="249"/>
        <v>1</v>
      </c>
      <c r="W1469">
        <f t="shared" si="250"/>
        <v>0</v>
      </c>
      <c r="X1469">
        <f t="shared" si="251"/>
        <v>0</v>
      </c>
      <c r="Y1469">
        <f t="shared" si="252"/>
        <v>1</v>
      </c>
    </row>
    <row r="1470" spans="1:25" ht="15" customHeight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0">
        <f t="shared" si="244"/>
        <v>40646.014456018522</v>
      </c>
      <c r="J1470" s="11">
        <f t="shared" si="245"/>
        <v>40646.014456018522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246"/>
        <v>1.0236842105263158</v>
      </c>
      <c r="R1470">
        <f t="shared" si="247"/>
        <v>33.19</v>
      </c>
      <c r="S1470" t="str">
        <f t="shared" si="253"/>
        <v>publishing</v>
      </c>
      <c r="T1470" t="str">
        <f t="shared" si="248"/>
        <v>radio &amp; podcasts</v>
      </c>
      <c r="U1470" t="str">
        <f t="shared" si="254"/>
        <v>5000 to 9999</v>
      </c>
      <c r="V1470">
        <f t="shared" si="249"/>
        <v>1</v>
      </c>
      <c r="W1470">
        <f t="shared" si="250"/>
        <v>0</v>
      </c>
      <c r="X1470">
        <f t="shared" si="251"/>
        <v>0</v>
      </c>
      <c r="Y1470">
        <f t="shared" si="252"/>
        <v>1</v>
      </c>
    </row>
    <row r="1471" spans="1:25" ht="15" customHeight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0">
        <f t="shared" si="244"/>
        <v>41290.598483796297</v>
      </c>
      <c r="J1471" s="11">
        <f t="shared" si="245"/>
        <v>41290.598483796297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246"/>
        <v>1.0842485875706214</v>
      </c>
      <c r="R1471">
        <f t="shared" si="247"/>
        <v>149.46</v>
      </c>
      <c r="S1471" t="str">
        <f t="shared" si="253"/>
        <v>publishing</v>
      </c>
      <c r="T1471" t="str">
        <f t="shared" si="248"/>
        <v>radio &amp; podcasts</v>
      </c>
      <c r="U1471" t="str">
        <f t="shared" si="254"/>
        <v>40000 to 44999</v>
      </c>
      <c r="V1471">
        <f t="shared" si="249"/>
        <v>1</v>
      </c>
      <c r="W1471">
        <f t="shared" si="250"/>
        <v>0</v>
      </c>
      <c r="X1471">
        <f t="shared" si="251"/>
        <v>0</v>
      </c>
      <c r="Y1471">
        <f t="shared" si="252"/>
        <v>1</v>
      </c>
    </row>
    <row r="1472" spans="1:25" ht="15" customHeight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0">
        <f t="shared" si="244"/>
        <v>41250.827118055553</v>
      </c>
      <c r="J1472" s="11">
        <f t="shared" si="245"/>
        <v>41250.827118055553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246"/>
        <v>1.2513333333333334</v>
      </c>
      <c r="R1472">
        <f t="shared" si="247"/>
        <v>23.17</v>
      </c>
      <c r="S1472" t="str">
        <f t="shared" si="253"/>
        <v>publishing</v>
      </c>
      <c r="T1472" t="str">
        <f t="shared" si="248"/>
        <v>radio &amp; podcasts</v>
      </c>
      <c r="U1472" t="str">
        <f t="shared" si="254"/>
        <v>1000 to 4999</v>
      </c>
      <c r="V1472">
        <f t="shared" si="249"/>
        <v>1</v>
      </c>
      <c r="W1472">
        <f t="shared" si="250"/>
        <v>0</v>
      </c>
      <c r="X1472">
        <f t="shared" si="251"/>
        <v>0</v>
      </c>
      <c r="Y1472">
        <f t="shared" si="252"/>
        <v>1</v>
      </c>
    </row>
    <row r="1473" spans="1:25" ht="15" customHeight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0">
        <f t="shared" si="244"/>
        <v>42073.957569444443</v>
      </c>
      <c r="J1473" s="11">
        <f t="shared" si="245"/>
        <v>42073.957569444443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246"/>
        <v>1.03840625</v>
      </c>
      <c r="R1473">
        <f t="shared" si="247"/>
        <v>96.88</v>
      </c>
      <c r="S1473" t="str">
        <f t="shared" si="253"/>
        <v>publishing</v>
      </c>
      <c r="T1473" t="str">
        <f t="shared" si="248"/>
        <v>radio &amp; podcasts</v>
      </c>
      <c r="U1473" t="str">
        <f t="shared" si="254"/>
        <v>30000 to 34999</v>
      </c>
      <c r="V1473">
        <f t="shared" si="249"/>
        <v>1</v>
      </c>
      <c r="W1473">
        <f t="shared" si="250"/>
        <v>0</v>
      </c>
      <c r="X1473">
        <f t="shared" si="251"/>
        <v>0</v>
      </c>
      <c r="Y1473">
        <f t="shared" si="252"/>
        <v>1</v>
      </c>
    </row>
    <row r="1474" spans="1:25" ht="15" customHeight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0">
        <f t="shared" si="244"/>
        <v>41533.542858796296</v>
      </c>
      <c r="J1474" s="11">
        <f t="shared" si="245"/>
        <v>41533.542858796296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246"/>
        <v>1.3870400000000001</v>
      </c>
      <c r="R1474">
        <f t="shared" si="247"/>
        <v>103.2</v>
      </c>
      <c r="S1474" t="str">
        <f t="shared" si="253"/>
        <v>publishing</v>
      </c>
      <c r="T1474" t="str">
        <f t="shared" si="248"/>
        <v>radio &amp; podcasts</v>
      </c>
      <c r="U1474" t="str">
        <f t="shared" si="254"/>
        <v>25000 to 29999</v>
      </c>
      <c r="V1474">
        <f t="shared" si="249"/>
        <v>1</v>
      </c>
      <c r="W1474">
        <f t="shared" si="250"/>
        <v>0</v>
      </c>
      <c r="X1474">
        <f t="shared" si="251"/>
        <v>0</v>
      </c>
      <c r="Y1474">
        <f t="shared" si="252"/>
        <v>1</v>
      </c>
    </row>
    <row r="1475" spans="1:25" ht="15" customHeight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0">
        <f t="shared" ref="I1475:I1538" si="255">(((L1475/60)/60)/24)+DATE(1970,1,1)</f>
        <v>40939.979618055557</v>
      </c>
      <c r="J1475" s="11">
        <f t="shared" ref="J1475:J1538" si="256">(((L1475/60)/60)/24)+DATE(1970,1,1)</f>
        <v>40939.979618055557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257">E1475/D1475</f>
        <v>1.20516</v>
      </c>
      <c r="R1475">
        <f t="shared" ref="R1475:R1538" si="258">ROUND(E1475/N1475,2)</f>
        <v>38.46</v>
      </c>
      <c r="S1475" t="str">
        <f t="shared" si="253"/>
        <v>publishing</v>
      </c>
      <c r="T1475" t="str">
        <f t="shared" ref="T1475:T1538" si="259">MID(P1475,FIND("/",P1475,1)+1,LEN(P1475))</f>
        <v>radio &amp; podcasts</v>
      </c>
      <c r="U1475" t="str">
        <f t="shared" si="254"/>
        <v>1000 to 4999</v>
      </c>
      <c r="V1475">
        <f t="shared" ref="V1475:V1538" si="260">COUNTIF(F1475,"successful")</f>
        <v>1</v>
      </c>
      <c r="W1475">
        <f t="shared" ref="W1475:W1538" si="261">COUNTIF(F1475,"Failed")</f>
        <v>0</v>
      </c>
      <c r="X1475">
        <f t="shared" ref="X1475:X1538" si="262">COUNTIF(F1475,"Canceled")</f>
        <v>0</v>
      </c>
      <c r="Y1475">
        <f t="shared" ref="Y1475:Y1538" si="263">COUNTIF(F1475,"Successful")+ COUNTIF(F1475,"Failed") + COUNTIF(F1475,"Canceled")</f>
        <v>1</v>
      </c>
    </row>
    <row r="1476" spans="1:25" ht="15" customHeight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0">
        <f t="shared" si="255"/>
        <v>41500.727916666663</v>
      </c>
      <c r="J1476" s="11">
        <f t="shared" si="256"/>
        <v>41500.727916666663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257"/>
        <v>1.1226666666666667</v>
      </c>
      <c r="R1476">
        <f t="shared" si="258"/>
        <v>44.32</v>
      </c>
      <c r="S1476" t="str">
        <f t="shared" ref="S1476:S1539" si="264">LEFT(P1476,FIND("/",P1476,1)-1)</f>
        <v>publishing</v>
      </c>
      <c r="T1476" t="str">
        <f t="shared" si="259"/>
        <v>radio &amp; podcasts</v>
      </c>
      <c r="U1476" t="str">
        <f t="shared" ref="U1476:U1539" si="265">IF(D1476&lt;1000,"Less than 1000",
IF(D1476&lt;5000,"1000 to 4999",
IF(D1476 &lt; 10000,"5000 to 9999",
IF(D1476&lt;15000,"10000 to 14999",
IF(D1476&lt;20000,"15000 to 19999",
IF(D1476&lt;25000,"20000 to 24999",
IF(D1476&lt;30000,"25000 to 29999",
IF(D1476&lt;35000,"30000 to 34999",
IF(D1476&lt;40000,"35000 to 39999",
IF(D1476&lt;45000,"40000 to 44999",IF(D1476&lt;50000,"45000 to 49999","Greater than 50000")))))))))))</f>
        <v>1000 to 4999</v>
      </c>
      <c r="V1476">
        <f t="shared" si="260"/>
        <v>1</v>
      </c>
      <c r="W1476">
        <f t="shared" si="261"/>
        <v>0</v>
      </c>
      <c r="X1476">
        <f t="shared" si="262"/>
        <v>0</v>
      </c>
      <c r="Y1476">
        <f t="shared" si="263"/>
        <v>1</v>
      </c>
    </row>
    <row r="1477" spans="1:25" ht="15" customHeight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0">
        <f t="shared" si="255"/>
        <v>41960.722951388889</v>
      </c>
      <c r="J1477" s="11">
        <f t="shared" si="256"/>
        <v>41960.722951388889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257"/>
        <v>1.8866966666666667</v>
      </c>
      <c r="R1477">
        <f t="shared" si="258"/>
        <v>64.17</v>
      </c>
      <c r="S1477" t="str">
        <f t="shared" si="264"/>
        <v>publishing</v>
      </c>
      <c r="T1477" t="str">
        <f t="shared" si="259"/>
        <v>radio &amp; podcasts</v>
      </c>
      <c r="U1477" t="str">
        <f t="shared" si="265"/>
        <v>15000 to 19999</v>
      </c>
      <c r="V1477">
        <f t="shared" si="260"/>
        <v>1</v>
      </c>
      <c r="W1477">
        <f t="shared" si="261"/>
        <v>0</v>
      </c>
      <c r="X1477">
        <f t="shared" si="262"/>
        <v>0</v>
      </c>
      <c r="Y1477">
        <f t="shared" si="263"/>
        <v>1</v>
      </c>
    </row>
    <row r="1478" spans="1:25" ht="15" customHeight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0">
        <f t="shared" si="255"/>
        <v>40766.041921296295</v>
      </c>
      <c r="J1478" s="11">
        <f t="shared" si="256"/>
        <v>40766.041921296295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257"/>
        <v>6.6155466666666669</v>
      </c>
      <c r="R1478">
        <f t="shared" si="258"/>
        <v>43.33</v>
      </c>
      <c r="S1478" t="str">
        <f t="shared" si="264"/>
        <v>publishing</v>
      </c>
      <c r="T1478" t="str">
        <f t="shared" si="259"/>
        <v>radio &amp; podcasts</v>
      </c>
      <c r="U1478" t="str">
        <f t="shared" si="265"/>
        <v>5000 to 9999</v>
      </c>
      <c r="V1478">
        <f t="shared" si="260"/>
        <v>1</v>
      </c>
      <c r="W1478">
        <f t="shared" si="261"/>
        <v>0</v>
      </c>
      <c r="X1478">
        <f t="shared" si="262"/>
        <v>0</v>
      </c>
      <c r="Y1478">
        <f t="shared" si="263"/>
        <v>1</v>
      </c>
    </row>
    <row r="1479" spans="1:25" ht="15" customHeight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0">
        <f t="shared" si="255"/>
        <v>40840.615787037037</v>
      </c>
      <c r="J1479" s="11">
        <f t="shared" si="256"/>
        <v>40840.615787037037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257"/>
        <v>1.1131</v>
      </c>
      <c r="R1479">
        <f t="shared" si="258"/>
        <v>90.5</v>
      </c>
      <c r="S1479" t="str">
        <f t="shared" si="264"/>
        <v>publishing</v>
      </c>
      <c r="T1479" t="str">
        <f t="shared" si="259"/>
        <v>radio &amp; podcasts</v>
      </c>
      <c r="U1479" t="str">
        <f t="shared" si="265"/>
        <v>30000 to 34999</v>
      </c>
      <c r="V1479">
        <f t="shared" si="260"/>
        <v>1</v>
      </c>
      <c r="W1479">
        <f t="shared" si="261"/>
        <v>0</v>
      </c>
      <c r="X1479">
        <f t="shared" si="262"/>
        <v>0</v>
      </c>
      <c r="Y1479">
        <f t="shared" si="263"/>
        <v>1</v>
      </c>
    </row>
    <row r="1480" spans="1:25" ht="15" customHeight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0">
        <f t="shared" si="255"/>
        <v>41394.871678240743</v>
      </c>
      <c r="J1480" s="11">
        <f t="shared" si="256"/>
        <v>41394.871678240743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257"/>
        <v>11.8161422</v>
      </c>
      <c r="R1480">
        <f t="shared" si="258"/>
        <v>29.19</v>
      </c>
      <c r="S1480" t="str">
        <f t="shared" si="264"/>
        <v>publishing</v>
      </c>
      <c r="T1480" t="str">
        <f t="shared" si="259"/>
        <v>radio &amp; podcasts</v>
      </c>
      <c r="U1480" t="str">
        <f t="shared" si="265"/>
        <v>Greater than 50000</v>
      </c>
      <c r="V1480">
        <f t="shared" si="260"/>
        <v>1</v>
      </c>
      <c r="W1480">
        <f t="shared" si="261"/>
        <v>0</v>
      </c>
      <c r="X1480">
        <f t="shared" si="262"/>
        <v>0</v>
      </c>
      <c r="Y1480">
        <f t="shared" si="263"/>
        <v>1</v>
      </c>
    </row>
    <row r="1481" spans="1:25" ht="15" customHeight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0">
        <f t="shared" si="255"/>
        <v>41754.745243055557</v>
      </c>
      <c r="J1481" s="11">
        <f t="shared" si="256"/>
        <v>41754.745243055557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257"/>
        <v>1.37375</v>
      </c>
      <c r="R1481">
        <f t="shared" si="258"/>
        <v>30.96</v>
      </c>
      <c r="S1481" t="str">
        <f t="shared" si="264"/>
        <v>publishing</v>
      </c>
      <c r="T1481" t="str">
        <f t="shared" si="259"/>
        <v>radio &amp; podcasts</v>
      </c>
      <c r="U1481" t="str">
        <f t="shared" si="265"/>
        <v>1000 to 4999</v>
      </c>
      <c r="V1481">
        <f t="shared" si="260"/>
        <v>1</v>
      </c>
      <c r="W1481">
        <f t="shared" si="261"/>
        <v>0</v>
      </c>
      <c r="X1481">
        <f t="shared" si="262"/>
        <v>0</v>
      </c>
      <c r="Y1481">
        <f t="shared" si="263"/>
        <v>1</v>
      </c>
    </row>
    <row r="1482" spans="1:25" ht="15" customHeigh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0">
        <f t="shared" si="255"/>
        <v>41464.934016203704</v>
      </c>
      <c r="J1482" s="11">
        <f t="shared" si="256"/>
        <v>41464.934016203704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257"/>
        <v>1.170404</v>
      </c>
      <c r="R1482">
        <f t="shared" si="258"/>
        <v>92.16</v>
      </c>
      <c r="S1482" t="str">
        <f t="shared" si="264"/>
        <v>publishing</v>
      </c>
      <c r="T1482" t="str">
        <f t="shared" si="259"/>
        <v>radio &amp; podcasts</v>
      </c>
      <c r="U1482" t="str">
        <f t="shared" si="265"/>
        <v>Greater than 50000</v>
      </c>
      <c r="V1482">
        <f t="shared" si="260"/>
        <v>1</v>
      </c>
      <c r="W1482">
        <f t="shared" si="261"/>
        <v>0</v>
      </c>
      <c r="X1482">
        <f t="shared" si="262"/>
        <v>0</v>
      </c>
      <c r="Y1482">
        <f t="shared" si="263"/>
        <v>1</v>
      </c>
    </row>
    <row r="1483" spans="1:25" ht="15" customHeight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0">
        <f t="shared" si="255"/>
        <v>41550.922974537039</v>
      </c>
      <c r="J1483" s="11">
        <f t="shared" si="256"/>
        <v>41550.922974537039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257"/>
        <v>2.1000000000000001E-2</v>
      </c>
      <c r="R1483">
        <f t="shared" si="258"/>
        <v>17.5</v>
      </c>
      <c r="S1483" t="str">
        <f t="shared" si="264"/>
        <v>publishing</v>
      </c>
      <c r="T1483" t="str">
        <f t="shared" si="259"/>
        <v>fiction</v>
      </c>
      <c r="U1483" t="str">
        <f t="shared" si="265"/>
        <v>5000 to 9999</v>
      </c>
      <c r="V1483">
        <f t="shared" si="260"/>
        <v>0</v>
      </c>
      <c r="W1483">
        <f t="shared" si="261"/>
        <v>1</v>
      </c>
      <c r="X1483">
        <f t="shared" si="262"/>
        <v>0</v>
      </c>
      <c r="Y1483">
        <f t="shared" si="263"/>
        <v>1</v>
      </c>
    </row>
    <row r="1484" spans="1:25" ht="15" customHeight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0">
        <f t="shared" si="255"/>
        <v>41136.85805555556</v>
      </c>
      <c r="J1484" s="11">
        <f t="shared" si="256"/>
        <v>41136.85805555556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257"/>
        <v>1E-3</v>
      </c>
      <c r="R1484">
        <f t="shared" si="258"/>
        <v>5</v>
      </c>
      <c r="S1484" t="str">
        <f t="shared" si="264"/>
        <v>publishing</v>
      </c>
      <c r="T1484" t="str">
        <f t="shared" si="259"/>
        <v>fiction</v>
      </c>
      <c r="U1484" t="str">
        <f t="shared" si="265"/>
        <v>5000 to 9999</v>
      </c>
      <c r="V1484">
        <f t="shared" si="260"/>
        <v>0</v>
      </c>
      <c r="W1484">
        <f t="shared" si="261"/>
        <v>1</v>
      </c>
      <c r="X1484">
        <f t="shared" si="262"/>
        <v>0</v>
      </c>
      <c r="Y1484">
        <f t="shared" si="263"/>
        <v>1</v>
      </c>
    </row>
    <row r="1485" spans="1:25" ht="15" customHeight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0">
        <f t="shared" si="255"/>
        <v>42548.192997685182</v>
      </c>
      <c r="J1485" s="11">
        <f t="shared" si="256"/>
        <v>42548.192997685182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257"/>
        <v>7.1428571428571426E-3</v>
      </c>
      <c r="R1485">
        <f t="shared" si="258"/>
        <v>25</v>
      </c>
      <c r="S1485" t="str">
        <f t="shared" si="264"/>
        <v>publishing</v>
      </c>
      <c r="T1485" t="str">
        <f t="shared" si="259"/>
        <v>fiction</v>
      </c>
      <c r="U1485" t="str">
        <f t="shared" si="265"/>
        <v>5000 to 9999</v>
      </c>
      <c r="V1485">
        <f t="shared" si="260"/>
        <v>0</v>
      </c>
      <c r="W1485">
        <f t="shared" si="261"/>
        <v>1</v>
      </c>
      <c r="X1485">
        <f t="shared" si="262"/>
        <v>0</v>
      </c>
      <c r="Y1485">
        <f t="shared" si="263"/>
        <v>1</v>
      </c>
    </row>
    <row r="1486" spans="1:25" ht="15" customHeigh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0">
        <f t="shared" si="255"/>
        <v>41053.200960648144</v>
      </c>
      <c r="J1486" s="11">
        <f t="shared" si="256"/>
        <v>41053.200960648144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257"/>
        <v>0</v>
      </c>
      <c r="R1486" t="e">
        <f t="shared" si="258"/>
        <v>#DIV/0!</v>
      </c>
      <c r="S1486" t="str">
        <f t="shared" si="264"/>
        <v>publishing</v>
      </c>
      <c r="T1486" t="str">
        <f t="shared" si="259"/>
        <v>fiction</v>
      </c>
      <c r="U1486" t="str">
        <f t="shared" si="265"/>
        <v>1000 to 4999</v>
      </c>
      <c r="V1486">
        <f t="shared" si="260"/>
        <v>0</v>
      </c>
      <c r="W1486">
        <f t="shared" si="261"/>
        <v>1</v>
      </c>
      <c r="X1486">
        <f t="shared" si="262"/>
        <v>0</v>
      </c>
      <c r="Y1486">
        <f t="shared" si="263"/>
        <v>1</v>
      </c>
    </row>
    <row r="1487" spans="1:25" ht="15" customHeight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0">
        <f t="shared" si="255"/>
        <v>42130.795983796299</v>
      </c>
      <c r="J1487" s="11">
        <f t="shared" si="256"/>
        <v>42130.795983796299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257"/>
        <v>2.2388059701492536E-2</v>
      </c>
      <c r="R1487">
        <f t="shared" si="258"/>
        <v>50</v>
      </c>
      <c r="S1487" t="str">
        <f t="shared" si="264"/>
        <v>publishing</v>
      </c>
      <c r="T1487" t="str">
        <f t="shared" si="259"/>
        <v>fiction</v>
      </c>
      <c r="U1487" t="str">
        <f t="shared" si="265"/>
        <v>5000 to 9999</v>
      </c>
      <c r="V1487">
        <f t="shared" si="260"/>
        <v>0</v>
      </c>
      <c r="W1487">
        <f t="shared" si="261"/>
        <v>1</v>
      </c>
      <c r="X1487">
        <f t="shared" si="262"/>
        <v>0</v>
      </c>
      <c r="Y1487">
        <f t="shared" si="263"/>
        <v>1</v>
      </c>
    </row>
    <row r="1488" spans="1:25" ht="15" customHeight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0">
        <f t="shared" si="255"/>
        <v>42032.168530092589</v>
      </c>
      <c r="J1488" s="11">
        <f t="shared" si="256"/>
        <v>42032.168530092589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257"/>
        <v>2.3999999999999998E-3</v>
      </c>
      <c r="R1488">
        <f t="shared" si="258"/>
        <v>16</v>
      </c>
      <c r="S1488" t="str">
        <f t="shared" si="264"/>
        <v>publishing</v>
      </c>
      <c r="T1488" t="str">
        <f t="shared" si="259"/>
        <v>fiction</v>
      </c>
      <c r="U1488" t="str">
        <f t="shared" si="265"/>
        <v>20000 to 24999</v>
      </c>
      <c r="V1488">
        <f t="shared" si="260"/>
        <v>0</v>
      </c>
      <c r="W1488">
        <f t="shared" si="261"/>
        <v>1</v>
      </c>
      <c r="X1488">
        <f t="shared" si="262"/>
        <v>0</v>
      </c>
      <c r="Y1488">
        <f t="shared" si="263"/>
        <v>1</v>
      </c>
    </row>
    <row r="1489" spans="1:25" ht="15" customHeight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0">
        <f t="shared" si="255"/>
        <v>42554.917488425926</v>
      </c>
      <c r="J1489" s="11">
        <f t="shared" si="256"/>
        <v>42554.917488425926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257"/>
        <v>0</v>
      </c>
      <c r="R1489" t="e">
        <f t="shared" si="258"/>
        <v>#DIV/0!</v>
      </c>
      <c r="S1489" t="str">
        <f t="shared" si="264"/>
        <v>publishing</v>
      </c>
      <c r="T1489" t="str">
        <f t="shared" si="259"/>
        <v>fiction</v>
      </c>
      <c r="U1489" t="str">
        <f t="shared" si="265"/>
        <v>10000 to 14999</v>
      </c>
      <c r="V1489">
        <f t="shared" si="260"/>
        <v>0</v>
      </c>
      <c r="W1489">
        <f t="shared" si="261"/>
        <v>1</v>
      </c>
      <c r="X1489">
        <f t="shared" si="262"/>
        <v>0</v>
      </c>
      <c r="Y1489">
        <f t="shared" si="263"/>
        <v>1</v>
      </c>
    </row>
    <row r="1490" spans="1:25" ht="15" customHeight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0">
        <f t="shared" si="255"/>
        <v>41614.563194444447</v>
      </c>
      <c r="J1490" s="11">
        <f t="shared" si="256"/>
        <v>41614.563194444447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257"/>
        <v>2.4E-2</v>
      </c>
      <c r="R1490">
        <f t="shared" si="258"/>
        <v>60</v>
      </c>
      <c r="S1490" t="str">
        <f t="shared" si="264"/>
        <v>publishing</v>
      </c>
      <c r="T1490" t="str">
        <f t="shared" si="259"/>
        <v>fiction</v>
      </c>
      <c r="U1490" t="str">
        <f t="shared" si="265"/>
        <v>15000 to 19999</v>
      </c>
      <c r="V1490">
        <f t="shared" si="260"/>
        <v>0</v>
      </c>
      <c r="W1490">
        <f t="shared" si="261"/>
        <v>1</v>
      </c>
      <c r="X1490">
        <f t="shared" si="262"/>
        <v>0</v>
      </c>
      <c r="Y1490">
        <f t="shared" si="263"/>
        <v>1</v>
      </c>
    </row>
    <row r="1491" spans="1:25" ht="15" customHeight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0">
        <f t="shared" si="255"/>
        <v>41198.611712962964</v>
      </c>
      <c r="J1491" s="11">
        <f t="shared" si="256"/>
        <v>41198.611712962964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257"/>
        <v>0</v>
      </c>
      <c r="R1491" t="e">
        <f t="shared" si="258"/>
        <v>#DIV/0!</v>
      </c>
      <c r="S1491" t="str">
        <f t="shared" si="264"/>
        <v>publishing</v>
      </c>
      <c r="T1491" t="str">
        <f t="shared" si="259"/>
        <v>fiction</v>
      </c>
      <c r="U1491" t="str">
        <f t="shared" si="265"/>
        <v>5000 to 9999</v>
      </c>
      <c r="V1491">
        <f t="shared" si="260"/>
        <v>0</v>
      </c>
      <c r="W1491">
        <f t="shared" si="261"/>
        <v>1</v>
      </c>
      <c r="X1491">
        <f t="shared" si="262"/>
        <v>0</v>
      </c>
      <c r="Y1491">
        <f t="shared" si="263"/>
        <v>1</v>
      </c>
    </row>
    <row r="1492" spans="1:25" ht="15" customHeight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0">
        <f t="shared" si="255"/>
        <v>41520.561041666668</v>
      </c>
      <c r="J1492" s="11">
        <f t="shared" si="256"/>
        <v>41520.561041666668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257"/>
        <v>0.30862068965517242</v>
      </c>
      <c r="R1492">
        <f t="shared" si="258"/>
        <v>47.11</v>
      </c>
      <c r="S1492" t="str">
        <f t="shared" si="264"/>
        <v>publishing</v>
      </c>
      <c r="T1492" t="str">
        <f t="shared" si="259"/>
        <v>fiction</v>
      </c>
      <c r="U1492" t="str">
        <f t="shared" si="265"/>
        <v>1000 to 4999</v>
      </c>
      <c r="V1492">
        <f t="shared" si="260"/>
        <v>0</v>
      </c>
      <c r="W1492">
        <f t="shared" si="261"/>
        <v>1</v>
      </c>
      <c r="X1492">
        <f t="shared" si="262"/>
        <v>0</v>
      </c>
      <c r="Y1492">
        <f t="shared" si="263"/>
        <v>1</v>
      </c>
    </row>
    <row r="1493" spans="1:25" ht="15" customHeight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0">
        <f t="shared" si="255"/>
        <v>41991.713460648149</v>
      </c>
      <c r="J1493" s="11">
        <f t="shared" si="256"/>
        <v>41991.713460648149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257"/>
        <v>8.3333333333333329E-2</v>
      </c>
      <c r="R1493">
        <f t="shared" si="258"/>
        <v>100</v>
      </c>
      <c r="S1493" t="str">
        <f t="shared" si="264"/>
        <v>publishing</v>
      </c>
      <c r="T1493" t="str">
        <f t="shared" si="259"/>
        <v>fiction</v>
      </c>
      <c r="U1493" t="str">
        <f t="shared" si="265"/>
        <v>1000 to 4999</v>
      </c>
      <c r="V1493">
        <f t="shared" si="260"/>
        <v>0</v>
      </c>
      <c r="W1493">
        <f t="shared" si="261"/>
        <v>1</v>
      </c>
      <c r="X1493">
        <f t="shared" si="262"/>
        <v>0</v>
      </c>
      <c r="Y1493">
        <f t="shared" si="263"/>
        <v>1</v>
      </c>
    </row>
    <row r="1494" spans="1:25" ht="15" customHeight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0">
        <f t="shared" si="255"/>
        <v>40682.884791666671</v>
      </c>
      <c r="J1494" s="11">
        <f t="shared" si="256"/>
        <v>40682.884791666671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257"/>
        <v>7.4999999999999997E-3</v>
      </c>
      <c r="R1494">
        <f t="shared" si="258"/>
        <v>15</v>
      </c>
      <c r="S1494" t="str">
        <f t="shared" si="264"/>
        <v>publishing</v>
      </c>
      <c r="T1494" t="str">
        <f t="shared" si="259"/>
        <v>fiction</v>
      </c>
      <c r="U1494" t="str">
        <f t="shared" si="265"/>
        <v>1000 to 4999</v>
      </c>
      <c r="V1494">
        <f t="shared" si="260"/>
        <v>0</v>
      </c>
      <c r="W1494">
        <f t="shared" si="261"/>
        <v>1</v>
      </c>
      <c r="X1494">
        <f t="shared" si="262"/>
        <v>0</v>
      </c>
      <c r="Y1494">
        <f t="shared" si="263"/>
        <v>1</v>
      </c>
    </row>
    <row r="1495" spans="1:25" ht="15" customHeight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0">
        <f t="shared" si="255"/>
        <v>41411.866608796299</v>
      </c>
      <c r="J1495" s="11">
        <f t="shared" si="256"/>
        <v>41411.866608796299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257"/>
        <v>0</v>
      </c>
      <c r="R1495" t="e">
        <f t="shared" si="258"/>
        <v>#DIV/0!</v>
      </c>
      <c r="S1495" t="str">
        <f t="shared" si="264"/>
        <v>publishing</v>
      </c>
      <c r="T1495" t="str">
        <f t="shared" si="259"/>
        <v>fiction</v>
      </c>
      <c r="U1495" t="str">
        <f t="shared" si="265"/>
        <v>1000 to 4999</v>
      </c>
      <c r="V1495">
        <f t="shared" si="260"/>
        <v>0</v>
      </c>
      <c r="W1495">
        <f t="shared" si="261"/>
        <v>1</v>
      </c>
      <c r="X1495">
        <f t="shared" si="262"/>
        <v>0</v>
      </c>
      <c r="Y1495">
        <f t="shared" si="263"/>
        <v>1</v>
      </c>
    </row>
    <row r="1496" spans="1:25" ht="15" customHeight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0">
        <f t="shared" si="255"/>
        <v>42067.722372685181</v>
      </c>
      <c r="J1496" s="11">
        <f t="shared" si="256"/>
        <v>42067.722372685181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257"/>
        <v>8.8999999999999996E-2</v>
      </c>
      <c r="R1496">
        <f t="shared" si="258"/>
        <v>40.450000000000003</v>
      </c>
      <c r="S1496" t="str">
        <f t="shared" si="264"/>
        <v>publishing</v>
      </c>
      <c r="T1496" t="str">
        <f t="shared" si="259"/>
        <v>fiction</v>
      </c>
      <c r="U1496" t="str">
        <f t="shared" si="265"/>
        <v>5000 to 9999</v>
      </c>
      <c r="V1496">
        <f t="shared" si="260"/>
        <v>0</v>
      </c>
      <c r="W1496">
        <f t="shared" si="261"/>
        <v>1</v>
      </c>
      <c r="X1496">
        <f t="shared" si="262"/>
        <v>0</v>
      </c>
      <c r="Y1496">
        <f t="shared" si="263"/>
        <v>1</v>
      </c>
    </row>
    <row r="1497" spans="1:25" ht="15" customHeight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0">
        <f t="shared" si="255"/>
        <v>40752.789710648147</v>
      </c>
      <c r="J1497" s="11">
        <f t="shared" si="256"/>
        <v>40752.789710648147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257"/>
        <v>0</v>
      </c>
      <c r="R1497" t="e">
        <f t="shared" si="258"/>
        <v>#DIV/0!</v>
      </c>
      <c r="S1497" t="str">
        <f t="shared" si="264"/>
        <v>publishing</v>
      </c>
      <c r="T1497" t="str">
        <f t="shared" si="259"/>
        <v>fiction</v>
      </c>
      <c r="U1497" t="str">
        <f t="shared" si="265"/>
        <v>1000 to 4999</v>
      </c>
      <c r="V1497">
        <f t="shared" si="260"/>
        <v>0</v>
      </c>
      <c r="W1497">
        <f t="shared" si="261"/>
        <v>1</v>
      </c>
      <c r="X1497">
        <f t="shared" si="262"/>
        <v>0</v>
      </c>
      <c r="Y1497">
        <f t="shared" si="263"/>
        <v>1</v>
      </c>
    </row>
    <row r="1498" spans="1:25" ht="15" customHeight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0">
        <f t="shared" si="255"/>
        <v>41838.475219907406</v>
      </c>
      <c r="J1498" s="11">
        <f t="shared" si="256"/>
        <v>41838.475219907406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257"/>
        <v>0</v>
      </c>
      <c r="R1498" t="e">
        <f t="shared" si="258"/>
        <v>#DIV/0!</v>
      </c>
      <c r="S1498" t="str">
        <f t="shared" si="264"/>
        <v>publishing</v>
      </c>
      <c r="T1498" t="str">
        <f t="shared" si="259"/>
        <v>fiction</v>
      </c>
      <c r="U1498" t="str">
        <f t="shared" si="265"/>
        <v>1000 to 4999</v>
      </c>
      <c r="V1498">
        <f t="shared" si="260"/>
        <v>0</v>
      </c>
      <c r="W1498">
        <f t="shared" si="261"/>
        <v>1</v>
      </c>
      <c r="X1498">
        <f t="shared" si="262"/>
        <v>0</v>
      </c>
      <c r="Y1498">
        <f t="shared" si="263"/>
        <v>1</v>
      </c>
    </row>
    <row r="1499" spans="1:25" ht="15" customHeight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0">
        <f t="shared" si="255"/>
        <v>41444.64261574074</v>
      </c>
      <c r="J1499" s="11">
        <f t="shared" si="256"/>
        <v>41444.64261574074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257"/>
        <v>6.666666666666667E-5</v>
      </c>
      <c r="R1499">
        <f t="shared" si="258"/>
        <v>1</v>
      </c>
      <c r="S1499" t="str">
        <f t="shared" si="264"/>
        <v>publishing</v>
      </c>
      <c r="T1499" t="str">
        <f t="shared" si="259"/>
        <v>fiction</v>
      </c>
      <c r="U1499" t="str">
        <f t="shared" si="265"/>
        <v>15000 to 19999</v>
      </c>
      <c r="V1499">
        <f t="shared" si="260"/>
        <v>0</v>
      </c>
      <c r="W1499">
        <f t="shared" si="261"/>
        <v>1</v>
      </c>
      <c r="X1499">
        <f t="shared" si="262"/>
        <v>0</v>
      </c>
      <c r="Y1499">
        <f t="shared" si="263"/>
        <v>1</v>
      </c>
    </row>
    <row r="1500" spans="1:25" ht="15" customHeight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0">
        <f t="shared" si="255"/>
        <v>41840.983541666668</v>
      </c>
      <c r="J1500" s="11">
        <f t="shared" si="256"/>
        <v>41840.983541666668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257"/>
        <v>1.9E-2</v>
      </c>
      <c r="R1500">
        <f t="shared" si="258"/>
        <v>19</v>
      </c>
      <c r="S1500" t="str">
        <f t="shared" si="264"/>
        <v>publishing</v>
      </c>
      <c r="T1500" t="str">
        <f t="shared" si="259"/>
        <v>fiction</v>
      </c>
      <c r="U1500" t="str">
        <f t="shared" si="265"/>
        <v>1000 to 4999</v>
      </c>
      <c r="V1500">
        <f t="shared" si="260"/>
        <v>0</v>
      </c>
      <c r="W1500">
        <f t="shared" si="261"/>
        <v>1</v>
      </c>
      <c r="X1500">
        <f t="shared" si="262"/>
        <v>0</v>
      </c>
      <c r="Y1500">
        <f t="shared" si="263"/>
        <v>1</v>
      </c>
    </row>
    <row r="1501" spans="1:25" ht="15" customHeight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0">
        <f t="shared" si="255"/>
        <v>42527.007326388892</v>
      </c>
      <c r="J1501" s="11">
        <f t="shared" si="256"/>
        <v>42527.007326388892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257"/>
        <v>2.5000000000000001E-3</v>
      </c>
      <c r="R1501">
        <f t="shared" si="258"/>
        <v>5</v>
      </c>
      <c r="S1501" t="str">
        <f t="shared" si="264"/>
        <v>publishing</v>
      </c>
      <c r="T1501" t="str">
        <f t="shared" si="259"/>
        <v>fiction</v>
      </c>
      <c r="U1501" t="str">
        <f t="shared" si="265"/>
        <v>1000 to 4999</v>
      </c>
      <c r="V1501">
        <f t="shared" si="260"/>
        <v>0</v>
      </c>
      <c r="W1501">
        <f t="shared" si="261"/>
        <v>1</v>
      </c>
      <c r="X1501">
        <f t="shared" si="262"/>
        <v>0</v>
      </c>
      <c r="Y1501">
        <f t="shared" si="263"/>
        <v>1</v>
      </c>
    </row>
    <row r="1502" spans="1:25" ht="15" customHeight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0">
        <f t="shared" si="255"/>
        <v>41365.904594907406</v>
      </c>
      <c r="J1502" s="11">
        <f t="shared" si="256"/>
        <v>41365.904594907406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257"/>
        <v>0.25035714285714283</v>
      </c>
      <c r="R1502">
        <f t="shared" si="258"/>
        <v>46.73</v>
      </c>
      <c r="S1502" t="str">
        <f t="shared" si="264"/>
        <v>publishing</v>
      </c>
      <c r="T1502" t="str">
        <f t="shared" si="259"/>
        <v>fiction</v>
      </c>
      <c r="U1502" t="str">
        <f t="shared" si="265"/>
        <v>1000 to 4999</v>
      </c>
      <c r="V1502">
        <f t="shared" si="260"/>
        <v>0</v>
      </c>
      <c r="W1502">
        <f t="shared" si="261"/>
        <v>1</v>
      </c>
      <c r="X1502">
        <f t="shared" si="262"/>
        <v>0</v>
      </c>
      <c r="Y1502">
        <f t="shared" si="263"/>
        <v>1</v>
      </c>
    </row>
    <row r="1503" spans="1:25" ht="15" customHeight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0">
        <f t="shared" si="255"/>
        <v>42163.583599537036</v>
      </c>
      <c r="J1503" s="11">
        <f t="shared" si="256"/>
        <v>42163.583599537036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257"/>
        <v>1.6633076923076924</v>
      </c>
      <c r="R1503">
        <f t="shared" si="258"/>
        <v>97.73</v>
      </c>
      <c r="S1503" t="str">
        <f t="shared" si="264"/>
        <v>photography</v>
      </c>
      <c r="T1503" t="str">
        <f t="shared" si="259"/>
        <v>photobooks</v>
      </c>
      <c r="U1503" t="str">
        <f t="shared" si="265"/>
        <v>Greater than 50000</v>
      </c>
      <c r="V1503">
        <f t="shared" si="260"/>
        <v>1</v>
      </c>
      <c r="W1503">
        <f t="shared" si="261"/>
        <v>0</v>
      </c>
      <c r="X1503">
        <f t="shared" si="262"/>
        <v>0</v>
      </c>
      <c r="Y1503">
        <f t="shared" si="263"/>
        <v>1</v>
      </c>
    </row>
    <row r="1504" spans="1:25" ht="15" customHeight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0">
        <f t="shared" si="255"/>
        <v>42426.542592592596</v>
      </c>
      <c r="J1504" s="11">
        <f t="shared" si="256"/>
        <v>42426.542592592596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257"/>
        <v>1.0144545454545455</v>
      </c>
      <c r="R1504">
        <f t="shared" si="258"/>
        <v>67.84</v>
      </c>
      <c r="S1504" t="str">
        <f t="shared" si="264"/>
        <v>photography</v>
      </c>
      <c r="T1504" t="str">
        <f t="shared" si="259"/>
        <v>photobooks</v>
      </c>
      <c r="U1504" t="str">
        <f t="shared" si="265"/>
        <v>20000 to 24999</v>
      </c>
      <c r="V1504">
        <f t="shared" si="260"/>
        <v>1</v>
      </c>
      <c r="W1504">
        <f t="shared" si="261"/>
        <v>0</v>
      </c>
      <c r="X1504">
        <f t="shared" si="262"/>
        <v>0</v>
      </c>
      <c r="Y1504">
        <f t="shared" si="263"/>
        <v>1</v>
      </c>
    </row>
    <row r="1505" spans="1:25" ht="15" customHeight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0">
        <f t="shared" si="255"/>
        <v>42606.347233796296</v>
      </c>
      <c r="J1505" s="11">
        <f t="shared" si="256"/>
        <v>42606.347233796296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257"/>
        <v>1.0789146666666667</v>
      </c>
      <c r="R1505">
        <f t="shared" si="258"/>
        <v>56.98</v>
      </c>
      <c r="S1505" t="str">
        <f t="shared" si="264"/>
        <v>photography</v>
      </c>
      <c r="T1505" t="str">
        <f t="shared" si="259"/>
        <v>photobooks</v>
      </c>
      <c r="U1505" t="str">
        <f t="shared" si="265"/>
        <v>1000 to 4999</v>
      </c>
      <c r="V1505">
        <f t="shared" si="260"/>
        <v>1</v>
      </c>
      <c r="W1505">
        <f t="shared" si="261"/>
        <v>0</v>
      </c>
      <c r="X1505">
        <f t="shared" si="262"/>
        <v>0</v>
      </c>
      <c r="Y1505">
        <f t="shared" si="263"/>
        <v>1</v>
      </c>
    </row>
    <row r="1506" spans="1:25" ht="15" customHeight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0">
        <f t="shared" si="255"/>
        <v>41772.657685185186</v>
      </c>
      <c r="J1506" s="11">
        <f t="shared" si="256"/>
        <v>41772.657685185186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257"/>
        <v>2.7793846153846156</v>
      </c>
      <c r="R1506">
        <f t="shared" si="258"/>
        <v>67.16</v>
      </c>
      <c r="S1506" t="str">
        <f t="shared" si="264"/>
        <v>photography</v>
      </c>
      <c r="T1506" t="str">
        <f t="shared" si="259"/>
        <v>photobooks</v>
      </c>
      <c r="U1506" t="str">
        <f t="shared" si="265"/>
        <v>5000 to 9999</v>
      </c>
      <c r="V1506">
        <f t="shared" si="260"/>
        <v>1</v>
      </c>
      <c r="W1506">
        <f t="shared" si="261"/>
        <v>0</v>
      </c>
      <c r="X1506">
        <f t="shared" si="262"/>
        <v>0</v>
      </c>
      <c r="Y1506">
        <f t="shared" si="263"/>
        <v>1</v>
      </c>
    </row>
    <row r="1507" spans="1:25" ht="15" customHeight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0">
        <f t="shared" si="255"/>
        <v>42414.44332175926</v>
      </c>
      <c r="J1507" s="11">
        <f t="shared" si="256"/>
        <v>42414.44332175926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257"/>
        <v>1.0358125</v>
      </c>
      <c r="R1507">
        <f t="shared" si="258"/>
        <v>48.04</v>
      </c>
      <c r="S1507" t="str">
        <f t="shared" si="264"/>
        <v>photography</v>
      </c>
      <c r="T1507" t="str">
        <f t="shared" si="259"/>
        <v>photobooks</v>
      </c>
      <c r="U1507" t="str">
        <f t="shared" si="265"/>
        <v>15000 to 19999</v>
      </c>
      <c r="V1507">
        <f t="shared" si="260"/>
        <v>1</v>
      </c>
      <c r="W1507">
        <f t="shared" si="261"/>
        <v>0</v>
      </c>
      <c r="X1507">
        <f t="shared" si="262"/>
        <v>0</v>
      </c>
      <c r="Y1507">
        <f t="shared" si="263"/>
        <v>1</v>
      </c>
    </row>
    <row r="1508" spans="1:25" ht="15" customHeight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0">
        <f t="shared" si="255"/>
        <v>41814.785925925928</v>
      </c>
      <c r="J1508" s="11">
        <f t="shared" si="256"/>
        <v>41814.785925925928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257"/>
        <v>1.1140000000000001</v>
      </c>
      <c r="R1508">
        <f t="shared" si="258"/>
        <v>38.86</v>
      </c>
      <c r="S1508" t="str">
        <f t="shared" si="264"/>
        <v>photography</v>
      </c>
      <c r="T1508" t="str">
        <f t="shared" si="259"/>
        <v>photobooks</v>
      </c>
      <c r="U1508" t="str">
        <f t="shared" si="265"/>
        <v>1000 to 4999</v>
      </c>
      <c r="V1508">
        <f t="shared" si="260"/>
        <v>1</v>
      </c>
      <c r="W1508">
        <f t="shared" si="261"/>
        <v>0</v>
      </c>
      <c r="X1508">
        <f t="shared" si="262"/>
        <v>0</v>
      </c>
      <c r="Y1508">
        <f t="shared" si="263"/>
        <v>1</v>
      </c>
    </row>
    <row r="1509" spans="1:25" ht="15" customHeight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0">
        <f t="shared" si="255"/>
        <v>40254.450335648151</v>
      </c>
      <c r="J1509" s="11">
        <f t="shared" si="256"/>
        <v>40254.450335648151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257"/>
        <v>2.15</v>
      </c>
      <c r="R1509">
        <f t="shared" si="258"/>
        <v>78.180000000000007</v>
      </c>
      <c r="S1509" t="str">
        <f t="shared" si="264"/>
        <v>photography</v>
      </c>
      <c r="T1509" t="str">
        <f t="shared" si="259"/>
        <v>photobooks</v>
      </c>
      <c r="U1509" t="str">
        <f t="shared" si="265"/>
        <v>1000 to 4999</v>
      </c>
      <c r="V1509">
        <f t="shared" si="260"/>
        <v>1</v>
      </c>
      <c r="W1509">
        <f t="shared" si="261"/>
        <v>0</v>
      </c>
      <c r="X1509">
        <f t="shared" si="262"/>
        <v>0</v>
      </c>
      <c r="Y1509">
        <f t="shared" si="263"/>
        <v>1</v>
      </c>
    </row>
    <row r="1510" spans="1:25" ht="15" customHeight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0">
        <f t="shared" si="255"/>
        <v>41786.614363425928</v>
      </c>
      <c r="J1510" s="11">
        <f t="shared" si="256"/>
        <v>41786.614363425928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257"/>
        <v>1.1076216216216217</v>
      </c>
      <c r="R1510">
        <f t="shared" si="258"/>
        <v>97.11</v>
      </c>
      <c r="S1510" t="str">
        <f t="shared" si="264"/>
        <v>photography</v>
      </c>
      <c r="T1510" t="str">
        <f t="shared" si="259"/>
        <v>photobooks</v>
      </c>
      <c r="U1510" t="str">
        <f t="shared" si="265"/>
        <v>15000 to 19999</v>
      </c>
      <c r="V1510">
        <f t="shared" si="260"/>
        <v>1</v>
      </c>
      <c r="W1510">
        <f t="shared" si="261"/>
        <v>0</v>
      </c>
      <c r="X1510">
        <f t="shared" si="262"/>
        <v>0</v>
      </c>
      <c r="Y1510">
        <f t="shared" si="263"/>
        <v>1</v>
      </c>
    </row>
    <row r="1511" spans="1:25" ht="15" customHeight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0">
        <f t="shared" si="255"/>
        <v>42751.533391203702</v>
      </c>
      <c r="J1511" s="11">
        <f t="shared" si="256"/>
        <v>42751.533391203702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257"/>
        <v>1.2364125714285714</v>
      </c>
      <c r="R1511">
        <f t="shared" si="258"/>
        <v>110.39</v>
      </c>
      <c r="S1511" t="str">
        <f t="shared" si="264"/>
        <v>photography</v>
      </c>
      <c r="T1511" t="str">
        <f t="shared" si="259"/>
        <v>photobooks</v>
      </c>
      <c r="U1511" t="str">
        <f t="shared" si="265"/>
        <v>15000 to 19999</v>
      </c>
      <c r="V1511">
        <f t="shared" si="260"/>
        <v>1</v>
      </c>
      <c r="W1511">
        <f t="shared" si="261"/>
        <v>0</v>
      </c>
      <c r="X1511">
        <f t="shared" si="262"/>
        <v>0</v>
      </c>
      <c r="Y1511">
        <f t="shared" si="263"/>
        <v>1</v>
      </c>
    </row>
    <row r="1512" spans="1:25" ht="15" customHeight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0">
        <f t="shared" si="255"/>
        <v>41809.385162037033</v>
      </c>
      <c r="J1512" s="11">
        <f t="shared" si="256"/>
        <v>41809.385162037033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257"/>
        <v>1.0103500000000001</v>
      </c>
      <c r="R1512">
        <f t="shared" si="258"/>
        <v>39.92</v>
      </c>
      <c r="S1512" t="str">
        <f t="shared" si="264"/>
        <v>photography</v>
      </c>
      <c r="T1512" t="str">
        <f t="shared" si="259"/>
        <v>photobooks</v>
      </c>
      <c r="U1512" t="str">
        <f t="shared" si="265"/>
        <v>15000 to 19999</v>
      </c>
      <c r="V1512">
        <f t="shared" si="260"/>
        <v>1</v>
      </c>
      <c r="W1512">
        <f t="shared" si="261"/>
        <v>0</v>
      </c>
      <c r="X1512">
        <f t="shared" si="262"/>
        <v>0</v>
      </c>
      <c r="Y1512">
        <f t="shared" si="263"/>
        <v>1</v>
      </c>
    </row>
    <row r="1513" spans="1:25" ht="15" customHeight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0">
        <f t="shared" si="255"/>
        <v>42296.583379629628</v>
      </c>
      <c r="J1513" s="11">
        <f t="shared" si="256"/>
        <v>42296.583379629628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257"/>
        <v>1.1179285714285714</v>
      </c>
      <c r="R1513">
        <f t="shared" si="258"/>
        <v>75.98</v>
      </c>
      <c r="S1513" t="str">
        <f t="shared" si="264"/>
        <v>photography</v>
      </c>
      <c r="T1513" t="str">
        <f t="shared" si="259"/>
        <v>photobooks</v>
      </c>
      <c r="U1513" t="str">
        <f t="shared" si="265"/>
        <v>10000 to 14999</v>
      </c>
      <c r="V1513">
        <f t="shared" si="260"/>
        <v>1</v>
      </c>
      <c r="W1513">
        <f t="shared" si="261"/>
        <v>0</v>
      </c>
      <c r="X1513">
        <f t="shared" si="262"/>
        <v>0</v>
      </c>
      <c r="Y1513">
        <f t="shared" si="263"/>
        <v>1</v>
      </c>
    </row>
    <row r="1514" spans="1:25" ht="15" customHeight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0">
        <f t="shared" si="255"/>
        <v>42741.684479166666</v>
      </c>
      <c r="J1514" s="11">
        <f t="shared" si="256"/>
        <v>42741.684479166666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257"/>
        <v>5.5877142857142861</v>
      </c>
      <c r="R1514">
        <f t="shared" si="258"/>
        <v>58.38</v>
      </c>
      <c r="S1514" t="str">
        <f t="shared" si="264"/>
        <v>photography</v>
      </c>
      <c r="T1514" t="str">
        <f t="shared" si="259"/>
        <v>photobooks</v>
      </c>
      <c r="U1514" t="str">
        <f t="shared" si="265"/>
        <v>1000 to 4999</v>
      </c>
      <c r="V1514">
        <f t="shared" si="260"/>
        <v>1</v>
      </c>
      <c r="W1514">
        <f t="shared" si="261"/>
        <v>0</v>
      </c>
      <c r="X1514">
        <f t="shared" si="262"/>
        <v>0</v>
      </c>
      <c r="Y1514">
        <f t="shared" si="263"/>
        <v>1</v>
      </c>
    </row>
    <row r="1515" spans="1:25" ht="15" customHeight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0">
        <f t="shared" si="255"/>
        <v>41806.637337962966</v>
      </c>
      <c r="J1515" s="11">
        <f t="shared" si="256"/>
        <v>41806.637337962966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257"/>
        <v>1.5001875</v>
      </c>
      <c r="R1515">
        <f t="shared" si="258"/>
        <v>55.82</v>
      </c>
      <c r="S1515" t="str">
        <f t="shared" si="264"/>
        <v>photography</v>
      </c>
      <c r="T1515" t="str">
        <f t="shared" si="259"/>
        <v>photobooks</v>
      </c>
      <c r="U1515" t="str">
        <f t="shared" si="265"/>
        <v>5000 to 9999</v>
      </c>
      <c r="V1515">
        <f t="shared" si="260"/>
        <v>1</v>
      </c>
      <c r="W1515">
        <f t="shared" si="261"/>
        <v>0</v>
      </c>
      <c r="X1515">
        <f t="shared" si="262"/>
        <v>0</v>
      </c>
      <c r="Y1515">
        <f t="shared" si="263"/>
        <v>1</v>
      </c>
    </row>
    <row r="1516" spans="1:25" ht="15" customHeight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0">
        <f t="shared" si="255"/>
        <v>42234.597685185188</v>
      </c>
      <c r="J1516" s="11">
        <f t="shared" si="256"/>
        <v>42234.597685185188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257"/>
        <v>1.0647599999999999</v>
      </c>
      <c r="R1516">
        <f t="shared" si="258"/>
        <v>151.24</v>
      </c>
      <c r="S1516" t="str">
        <f t="shared" si="264"/>
        <v>photography</v>
      </c>
      <c r="T1516" t="str">
        <f t="shared" si="259"/>
        <v>photobooks</v>
      </c>
      <c r="U1516" t="str">
        <f t="shared" si="265"/>
        <v>25000 to 29999</v>
      </c>
      <c r="V1516">
        <f t="shared" si="260"/>
        <v>1</v>
      </c>
      <c r="W1516">
        <f t="shared" si="261"/>
        <v>0</v>
      </c>
      <c r="X1516">
        <f t="shared" si="262"/>
        <v>0</v>
      </c>
      <c r="Y1516">
        <f t="shared" si="263"/>
        <v>1</v>
      </c>
    </row>
    <row r="1517" spans="1:25" ht="15" customHeight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0">
        <f t="shared" si="255"/>
        <v>42415.253437499996</v>
      </c>
      <c r="J1517" s="11">
        <f t="shared" si="256"/>
        <v>42415.253437499996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257"/>
        <v>1.57189</v>
      </c>
      <c r="R1517">
        <f t="shared" si="258"/>
        <v>849.67</v>
      </c>
      <c r="S1517" t="str">
        <f t="shared" si="264"/>
        <v>photography</v>
      </c>
      <c r="T1517" t="str">
        <f t="shared" si="259"/>
        <v>photobooks</v>
      </c>
      <c r="U1517" t="str">
        <f t="shared" si="265"/>
        <v>Greater than 50000</v>
      </c>
      <c r="V1517">
        <f t="shared" si="260"/>
        <v>1</v>
      </c>
      <c r="W1517">
        <f t="shared" si="261"/>
        <v>0</v>
      </c>
      <c r="X1517">
        <f t="shared" si="262"/>
        <v>0</v>
      </c>
      <c r="Y1517">
        <f t="shared" si="263"/>
        <v>1</v>
      </c>
    </row>
    <row r="1518" spans="1:25" ht="15" customHeight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0">
        <f t="shared" si="255"/>
        <v>42619.466342592597</v>
      </c>
      <c r="J1518" s="11">
        <f t="shared" si="256"/>
        <v>42619.466342592597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257"/>
        <v>1.0865882352941176</v>
      </c>
      <c r="R1518">
        <f t="shared" si="258"/>
        <v>159.24</v>
      </c>
      <c r="S1518" t="str">
        <f t="shared" si="264"/>
        <v>photography</v>
      </c>
      <c r="T1518" t="str">
        <f t="shared" si="259"/>
        <v>photobooks</v>
      </c>
      <c r="U1518" t="str">
        <f t="shared" si="265"/>
        <v>15000 to 19999</v>
      </c>
      <c r="V1518">
        <f t="shared" si="260"/>
        <v>1</v>
      </c>
      <c r="W1518">
        <f t="shared" si="261"/>
        <v>0</v>
      </c>
      <c r="X1518">
        <f t="shared" si="262"/>
        <v>0</v>
      </c>
      <c r="Y1518">
        <f t="shared" si="263"/>
        <v>1</v>
      </c>
    </row>
    <row r="1519" spans="1:25" ht="15" customHeight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0">
        <f t="shared" si="255"/>
        <v>41948.56658564815</v>
      </c>
      <c r="J1519" s="11">
        <f t="shared" si="256"/>
        <v>41948.56658564815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257"/>
        <v>1.6197999999999999</v>
      </c>
      <c r="R1519">
        <f t="shared" si="258"/>
        <v>39.51</v>
      </c>
      <c r="S1519" t="str">
        <f t="shared" si="264"/>
        <v>photography</v>
      </c>
      <c r="T1519" t="str">
        <f t="shared" si="259"/>
        <v>photobooks</v>
      </c>
      <c r="U1519" t="str">
        <f t="shared" si="265"/>
        <v>15000 to 19999</v>
      </c>
      <c r="V1519">
        <f t="shared" si="260"/>
        <v>1</v>
      </c>
      <c r="W1519">
        <f t="shared" si="261"/>
        <v>0</v>
      </c>
      <c r="X1519">
        <f t="shared" si="262"/>
        <v>0</v>
      </c>
      <c r="Y1519">
        <f t="shared" si="263"/>
        <v>1</v>
      </c>
    </row>
    <row r="1520" spans="1:25" ht="15" customHeight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0">
        <f t="shared" si="255"/>
        <v>41760.8200462963</v>
      </c>
      <c r="J1520" s="11">
        <f t="shared" si="256"/>
        <v>41760.8200462963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257"/>
        <v>2.0536666666666665</v>
      </c>
      <c r="R1520">
        <f t="shared" si="258"/>
        <v>130.53</v>
      </c>
      <c r="S1520" t="str">
        <f t="shared" si="264"/>
        <v>photography</v>
      </c>
      <c r="T1520" t="str">
        <f t="shared" si="259"/>
        <v>photobooks</v>
      </c>
      <c r="U1520" t="str">
        <f t="shared" si="265"/>
        <v>15000 to 19999</v>
      </c>
      <c r="V1520">
        <f t="shared" si="260"/>
        <v>1</v>
      </c>
      <c r="W1520">
        <f t="shared" si="261"/>
        <v>0</v>
      </c>
      <c r="X1520">
        <f t="shared" si="262"/>
        <v>0</v>
      </c>
      <c r="Y1520">
        <f t="shared" si="263"/>
        <v>1</v>
      </c>
    </row>
    <row r="1521" spans="1:25" ht="15" customHeight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0">
        <f t="shared" si="255"/>
        <v>41782.741701388892</v>
      </c>
      <c r="J1521" s="11">
        <f t="shared" si="256"/>
        <v>41782.741701388892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257"/>
        <v>1.033638888888889</v>
      </c>
      <c r="R1521">
        <f t="shared" si="258"/>
        <v>64.16</v>
      </c>
      <c r="S1521" t="str">
        <f t="shared" si="264"/>
        <v>photography</v>
      </c>
      <c r="T1521" t="str">
        <f t="shared" si="259"/>
        <v>photobooks</v>
      </c>
      <c r="U1521" t="str">
        <f t="shared" si="265"/>
        <v>5000 to 9999</v>
      </c>
      <c r="V1521">
        <f t="shared" si="260"/>
        <v>1</v>
      </c>
      <c r="W1521">
        <f t="shared" si="261"/>
        <v>0</v>
      </c>
      <c r="X1521">
        <f t="shared" si="262"/>
        <v>0</v>
      </c>
      <c r="Y1521">
        <f t="shared" si="263"/>
        <v>1</v>
      </c>
    </row>
    <row r="1522" spans="1:25" ht="15" customHeight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0">
        <f t="shared" si="255"/>
        <v>41955.857789351852</v>
      </c>
      <c r="J1522" s="11">
        <f t="shared" si="256"/>
        <v>41955.857789351852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257"/>
        <v>1.0347222222222223</v>
      </c>
      <c r="R1522">
        <f t="shared" si="258"/>
        <v>111.53</v>
      </c>
      <c r="S1522" t="str">
        <f t="shared" si="264"/>
        <v>photography</v>
      </c>
      <c r="T1522" t="str">
        <f t="shared" si="259"/>
        <v>photobooks</v>
      </c>
      <c r="U1522" t="str">
        <f t="shared" si="265"/>
        <v>15000 to 19999</v>
      </c>
      <c r="V1522">
        <f t="shared" si="260"/>
        <v>1</v>
      </c>
      <c r="W1522">
        <f t="shared" si="261"/>
        <v>0</v>
      </c>
      <c r="X1522">
        <f t="shared" si="262"/>
        <v>0</v>
      </c>
      <c r="Y1522">
        <f t="shared" si="263"/>
        <v>1</v>
      </c>
    </row>
    <row r="1523" spans="1:25" ht="15" customHeight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0">
        <f t="shared" si="255"/>
        <v>42493.167719907404</v>
      </c>
      <c r="J1523" s="11">
        <f t="shared" si="256"/>
        <v>42493.167719907404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257"/>
        <v>1.0681333333333334</v>
      </c>
      <c r="R1523">
        <f t="shared" si="258"/>
        <v>170.45</v>
      </c>
      <c r="S1523" t="str">
        <f t="shared" si="264"/>
        <v>photography</v>
      </c>
      <c r="T1523" t="str">
        <f t="shared" si="259"/>
        <v>photobooks</v>
      </c>
      <c r="U1523" t="str">
        <f t="shared" si="265"/>
        <v>35000 to 39999</v>
      </c>
      <c r="V1523">
        <f t="shared" si="260"/>
        <v>1</v>
      </c>
      <c r="W1523">
        <f t="shared" si="261"/>
        <v>0</v>
      </c>
      <c r="X1523">
        <f t="shared" si="262"/>
        <v>0</v>
      </c>
      <c r="Y1523">
        <f t="shared" si="263"/>
        <v>1</v>
      </c>
    </row>
    <row r="1524" spans="1:25" ht="15" customHeight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0">
        <f t="shared" si="255"/>
        <v>41899.830312500002</v>
      </c>
      <c r="J1524" s="11">
        <f t="shared" si="256"/>
        <v>41899.830312500002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257"/>
        <v>1.3896574712643677</v>
      </c>
      <c r="R1524">
        <f t="shared" si="258"/>
        <v>133.74</v>
      </c>
      <c r="S1524" t="str">
        <f t="shared" si="264"/>
        <v>photography</v>
      </c>
      <c r="T1524" t="str">
        <f t="shared" si="259"/>
        <v>photobooks</v>
      </c>
      <c r="U1524" t="str">
        <f t="shared" si="265"/>
        <v>40000 to 44999</v>
      </c>
      <c r="V1524">
        <f t="shared" si="260"/>
        <v>1</v>
      </c>
      <c r="W1524">
        <f t="shared" si="261"/>
        <v>0</v>
      </c>
      <c r="X1524">
        <f t="shared" si="262"/>
        <v>0</v>
      </c>
      <c r="Y1524">
        <f t="shared" si="263"/>
        <v>1</v>
      </c>
    </row>
    <row r="1525" spans="1:25" ht="15" customHeight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0">
        <f t="shared" si="255"/>
        <v>41964.751342592594</v>
      </c>
      <c r="J1525" s="11">
        <f t="shared" si="256"/>
        <v>41964.751342592594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257"/>
        <v>1.2484324324324325</v>
      </c>
      <c r="R1525">
        <f t="shared" si="258"/>
        <v>95.83</v>
      </c>
      <c r="S1525" t="str">
        <f t="shared" si="264"/>
        <v>photography</v>
      </c>
      <c r="T1525" t="str">
        <f t="shared" si="259"/>
        <v>photobooks</v>
      </c>
      <c r="U1525" t="str">
        <f t="shared" si="265"/>
        <v>15000 to 19999</v>
      </c>
      <c r="V1525">
        <f t="shared" si="260"/>
        <v>1</v>
      </c>
      <c r="W1525">
        <f t="shared" si="261"/>
        <v>0</v>
      </c>
      <c r="X1525">
        <f t="shared" si="262"/>
        <v>0</v>
      </c>
      <c r="Y1525">
        <f t="shared" si="263"/>
        <v>1</v>
      </c>
    </row>
    <row r="1526" spans="1:25" ht="15" customHeight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0">
        <f t="shared" si="255"/>
        <v>42756.501041666663</v>
      </c>
      <c r="J1526" s="11">
        <f t="shared" si="256"/>
        <v>42756.501041666663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257"/>
        <v>2.0699999999999998</v>
      </c>
      <c r="R1526">
        <f t="shared" si="258"/>
        <v>221.79</v>
      </c>
      <c r="S1526" t="str">
        <f t="shared" si="264"/>
        <v>photography</v>
      </c>
      <c r="T1526" t="str">
        <f t="shared" si="259"/>
        <v>photobooks</v>
      </c>
      <c r="U1526" t="str">
        <f t="shared" si="265"/>
        <v>1000 to 4999</v>
      </c>
      <c r="V1526">
        <f t="shared" si="260"/>
        <v>1</v>
      </c>
      <c r="W1526">
        <f t="shared" si="261"/>
        <v>0</v>
      </c>
      <c r="X1526">
        <f t="shared" si="262"/>
        <v>0</v>
      </c>
      <c r="Y1526">
        <f t="shared" si="263"/>
        <v>1</v>
      </c>
    </row>
    <row r="1527" spans="1:25" ht="15" customHeight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0">
        <f t="shared" si="255"/>
        <v>42570.702986111108</v>
      </c>
      <c r="J1527" s="11">
        <f t="shared" si="256"/>
        <v>42570.702986111108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257"/>
        <v>1.7400576923076922</v>
      </c>
      <c r="R1527">
        <f t="shared" si="258"/>
        <v>32.32</v>
      </c>
      <c r="S1527" t="str">
        <f t="shared" si="264"/>
        <v>photography</v>
      </c>
      <c r="T1527" t="str">
        <f t="shared" si="259"/>
        <v>photobooks</v>
      </c>
      <c r="U1527" t="str">
        <f t="shared" si="265"/>
        <v>1000 to 4999</v>
      </c>
      <c r="V1527">
        <f t="shared" si="260"/>
        <v>1</v>
      </c>
      <c r="W1527">
        <f t="shared" si="261"/>
        <v>0</v>
      </c>
      <c r="X1527">
        <f t="shared" si="262"/>
        <v>0</v>
      </c>
      <c r="Y1527">
        <f t="shared" si="263"/>
        <v>1</v>
      </c>
    </row>
    <row r="1528" spans="1:25" ht="15" customHeight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0">
        <f t="shared" si="255"/>
        <v>42339.276006944448</v>
      </c>
      <c r="J1528" s="11">
        <f t="shared" si="256"/>
        <v>42339.276006944448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257"/>
        <v>1.2032608695652174</v>
      </c>
      <c r="R1528">
        <f t="shared" si="258"/>
        <v>98.84</v>
      </c>
      <c r="S1528" t="str">
        <f t="shared" si="264"/>
        <v>photography</v>
      </c>
      <c r="T1528" t="str">
        <f t="shared" si="259"/>
        <v>photobooks</v>
      </c>
      <c r="U1528" t="str">
        <f t="shared" si="265"/>
        <v>20000 to 24999</v>
      </c>
      <c r="V1528">
        <f t="shared" si="260"/>
        <v>1</v>
      </c>
      <c r="W1528">
        <f t="shared" si="261"/>
        <v>0</v>
      </c>
      <c r="X1528">
        <f t="shared" si="262"/>
        <v>0</v>
      </c>
      <c r="Y1528">
        <f t="shared" si="263"/>
        <v>1</v>
      </c>
    </row>
    <row r="1529" spans="1:25" ht="15" customHeight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0">
        <f t="shared" si="255"/>
        <v>42780.600532407407</v>
      </c>
      <c r="J1529" s="11">
        <f t="shared" si="256"/>
        <v>42780.600532407407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257"/>
        <v>1.1044428571428573</v>
      </c>
      <c r="R1529">
        <f t="shared" si="258"/>
        <v>55.22</v>
      </c>
      <c r="S1529" t="str">
        <f t="shared" si="264"/>
        <v>photography</v>
      </c>
      <c r="T1529" t="str">
        <f t="shared" si="259"/>
        <v>photobooks</v>
      </c>
      <c r="U1529" t="str">
        <f t="shared" si="265"/>
        <v>1000 to 4999</v>
      </c>
      <c r="V1529">
        <f t="shared" si="260"/>
        <v>1</v>
      </c>
      <c r="W1529">
        <f t="shared" si="261"/>
        <v>0</v>
      </c>
      <c r="X1529">
        <f t="shared" si="262"/>
        <v>0</v>
      </c>
      <c r="Y1529">
        <f t="shared" si="263"/>
        <v>1</v>
      </c>
    </row>
    <row r="1530" spans="1:25" ht="15" customHeight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0">
        <f t="shared" si="255"/>
        <v>42736.732893518521</v>
      </c>
      <c r="J1530" s="11">
        <f t="shared" si="256"/>
        <v>42736.732893518521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257"/>
        <v>2.8156666666666665</v>
      </c>
      <c r="R1530">
        <f t="shared" si="258"/>
        <v>52.79</v>
      </c>
      <c r="S1530" t="str">
        <f t="shared" si="264"/>
        <v>photography</v>
      </c>
      <c r="T1530" t="str">
        <f t="shared" si="259"/>
        <v>photobooks</v>
      </c>
      <c r="U1530" t="str">
        <f t="shared" si="265"/>
        <v>1000 to 4999</v>
      </c>
      <c r="V1530">
        <f t="shared" si="260"/>
        <v>1</v>
      </c>
      <c r="W1530">
        <f t="shared" si="261"/>
        <v>0</v>
      </c>
      <c r="X1530">
        <f t="shared" si="262"/>
        <v>0</v>
      </c>
      <c r="Y1530">
        <f t="shared" si="263"/>
        <v>1</v>
      </c>
    </row>
    <row r="1531" spans="1:25" ht="15" customHeight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0">
        <f t="shared" si="255"/>
        <v>42052.628703703704</v>
      </c>
      <c r="J1531" s="11">
        <f t="shared" si="256"/>
        <v>42052.628703703704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257"/>
        <v>1.0067894736842105</v>
      </c>
      <c r="R1531">
        <f t="shared" si="258"/>
        <v>135.66999999999999</v>
      </c>
      <c r="S1531" t="str">
        <f t="shared" si="264"/>
        <v>photography</v>
      </c>
      <c r="T1531" t="str">
        <f t="shared" si="259"/>
        <v>photobooks</v>
      </c>
      <c r="U1531" t="str">
        <f t="shared" si="265"/>
        <v>15000 to 19999</v>
      </c>
      <c r="V1531">
        <f t="shared" si="260"/>
        <v>1</v>
      </c>
      <c r="W1531">
        <f t="shared" si="261"/>
        <v>0</v>
      </c>
      <c r="X1531">
        <f t="shared" si="262"/>
        <v>0</v>
      </c>
      <c r="Y1531">
        <f t="shared" si="263"/>
        <v>1</v>
      </c>
    </row>
    <row r="1532" spans="1:25" ht="15" customHeight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0">
        <f t="shared" si="255"/>
        <v>42275.767303240747</v>
      </c>
      <c r="J1532" s="11">
        <f t="shared" si="256"/>
        <v>42275.767303240747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257"/>
        <v>1.3482571428571428</v>
      </c>
      <c r="R1532">
        <f t="shared" si="258"/>
        <v>53.99</v>
      </c>
      <c r="S1532" t="str">
        <f t="shared" si="264"/>
        <v>photography</v>
      </c>
      <c r="T1532" t="str">
        <f t="shared" si="259"/>
        <v>photobooks</v>
      </c>
      <c r="U1532" t="str">
        <f t="shared" si="265"/>
        <v>35000 to 39999</v>
      </c>
      <c r="V1532">
        <f t="shared" si="260"/>
        <v>1</v>
      </c>
      <c r="W1532">
        <f t="shared" si="261"/>
        <v>0</v>
      </c>
      <c r="X1532">
        <f t="shared" si="262"/>
        <v>0</v>
      </c>
      <c r="Y1532">
        <f t="shared" si="263"/>
        <v>1</v>
      </c>
    </row>
    <row r="1533" spans="1:25" ht="15" customHeight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0">
        <f t="shared" si="255"/>
        <v>41941.802384259259</v>
      </c>
      <c r="J1533" s="11">
        <f t="shared" si="256"/>
        <v>41941.802384259259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257"/>
        <v>1.7595744680851064</v>
      </c>
      <c r="R1533">
        <f t="shared" si="258"/>
        <v>56.64</v>
      </c>
      <c r="S1533" t="str">
        <f t="shared" si="264"/>
        <v>photography</v>
      </c>
      <c r="T1533" t="str">
        <f t="shared" si="259"/>
        <v>photobooks</v>
      </c>
      <c r="U1533" t="str">
        <f t="shared" si="265"/>
        <v>1000 to 4999</v>
      </c>
      <c r="V1533">
        <f t="shared" si="260"/>
        <v>1</v>
      </c>
      <c r="W1533">
        <f t="shared" si="261"/>
        <v>0</v>
      </c>
      <c r="X1533">
        <f t="shared" si="262"/>
        <v>0</v>
      </c>
      <c r="Y1533">
        <f t="shared" si="263"/>
        <v>1</v>
      </c>
    </row>
    <row r="1534" spans="1:25" ht="15" customHeight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0">
        <f t="shared" si="255"/>
        <v>42391.475289351853</v>
      </c>
      <c r="J1534" s="11">
        <f t="shared" si="256"/>
        <v>42391.475289351853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257"/>
        <v>4.8402000000000003</v>
      </c>
      <c r="R1534">
        <f t="shared" si="258"/>
        <v>82.32</v>
      </c>
      <c r="S1534" t="str">
        <f t="shared" si="264"/>
        <v>photography</v>
      </c>
      <c r="T1534" t="str">
        <f t="shared" si="259"/>
        <v>photobooks</v>
      </c>
      <c r="U1534" t="str">
        <f t="shared" si="265"/>
        <v>5000 to 9999</v>
      </c>
      <c r="V1534">
        <f t="shared" si="260"/>
        <v>1</v>
      </c>
      <c r="W1534">
        <f t="shared" si="261"/>
        <v>0</v>
      </c>
      <c r="X1534">
        <f t="shared" si="262"/>
        <v>0</v>
      </c>
      <c r="Y1534">
        <f t="shared" si="263"/>
        <v>1</v>
      </c>
    </row>
    <row r="1535" spans="1:25" ht="15" customHeight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0">
        <f t="shared" si="255"/>
        <v>42443.00204861111</v>
      </c>
      <c r="J1535" s="11">
        <f t="shared" si="256"/>
        <v>42443.00204861111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257"/>
        <v>1.4514</v>
      </c>
      <c r="R1535">
        <f t="shared" si="258"/>
        <v>88.26</v>
      </c>
      <c r="S1535" t="str">
        <f t="shared" si="264"/>
        <v>photography</v>
      </c>
      <c r="T1535" t="str">
        <f t="shared" si="259"/>
        <v>photobooks</v>
      </c>
      <c r="U1535" t="str">
        <f t="shared" si="265"/>
        <v>45000 to 49999</v>
      </c>
      <c r="V1535">
        <f t="shared" si="260"/>
        <v>1</v>
      </c>
      <c r="W1535">
        <f t="shared" si="261"/>
        <v>0</v>
      </c>
      <c r="X1535">
        <f t="shared" si="262"/>
        <v>0</v>
      </c>
      <c r="Y1535">
        <f t="shared" si="263"/>
        <v>1</v>
      </c>
    </row>
    <row r="1536" spans="1:25" ht="15" customHeight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0">
        <f t="shared" si="255"/>
        <v>42221.67432870371</v>
      </c>
      <c r="J1536" s="11">
        <f t="shared" si="256"/>
        <v>42221.67432870371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257"/>
        <v>4.1773333333333333</v>
      </c>
      <c r="R1536">
        <f t="shared" si="258"/>
        <v>84.91</v>
      </c>
      <c r="S1536" t="str">
        <f t="shared" si="264"/>
        <v>photography</v>
      </c>
      <c r="T1536" t="str">
        <f t="shared" si="259"/>
        <v>photobooks</v>
      </c>
      <c r="U1536" t="str">
        <f t="shared" si="265"/>
        <v>5000 to 9999</v>
      </c>
      <c r="V1536">
        <f t="shared" si="260"/>
        <v>1</v>
      </c>
      <c r="W1536">
        <f t="shared" si="261"/>
        <v>0</v>
      </c>
      <c r="X1536">
        <f t="shared" si="262"/>
        <v>0</v>
      </c>
      <c r="Y1536">
        <f t="shared" si="263"/>
        <v>1</v>
      </c>
    </row>
    <row r="1537" spans="1:25" ht="15" customHeight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0">
        <f t="shared" si="255"/>
        <v>42484.829062500001</v>
      </c>
      <c r="J1537" s="11">
        <f t="shared" si="256"/>
        <v>42484.829062500001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257"/>
        <v>1.3242499999999999</v>
      </c>
      <c r="R1537">
        <f t="shared" si="258"/>
        <v>48.15</v>
      </c>
      <c r="S1537" t="str">
        <f t="shared" si="264"/>
        <v>photography</v>
      </c>
      <c r="T1537" t="str">
        <f t="shared" si="259"/>
        <v>photobooks</v>
      </c>
      <c r="U1537" t="str">
        <f t="shared" si="265"/>
        <v>1000 to 4999</v>
      </c>
      <c r="V1537">
        <f t="shared" si="260"/>
        <v>1</v>
      </c>
      <c r="W1537">
        <f t="shared" si="261"/>
        <v>0</v>
      </c>
      <c r="X1537">
        <f t="shared" si="262"/>
        <v>0</v>
      </c>
      <c r="Y1537">
        <f t="shared" si="263"/>
        <v>1</v>
      </c>
    </row>
    <row r="1538" spans="1:25" ht="15" customHeight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0">
        <f t="shared" si="255"/>
        <v>42213.802199074074</v>
      </c>
      <c r="J1538" s="11">
        <f t="shared" si="256"/>
        <v>42213.802199074074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257"/>
        <v>2.5030841666666666</v>
      </c>
      <c r="R1538">
        <f t="shared" si="258"/>
        <v>66.02</v>
      </c>
      <c r="S1538" t="str">
        <f t="shared" si="264"/>
        <v>photography</v>
      </c>
      <c r="T1538" t="str">
        <f t="shared" si="259"/>
        <v>photobooks</v>
      </c>
      <c r="U1538" t="str">
        <f t="shared" si="265"/>
        <v>10000 to 14999</v>
      </c>
      <c r="V1538">
        <f t="shared" si="260"/>
        <v>1</v>
      </c>
      <c r="W1538">
        <f t="shared" si="261"/>
        <v>0</v>
      </c>
      <c r="X1538">
        <f t="shared" si="262"/>
        <v>0</v>
      </c>
      <c r="Y1538">
        <f t="shared" si="263"/>
        <v>1</v>
      </c>
    </row>
    <row r="1539" spans="1:25" ht="15" customHeight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0">
        <f t="shared" ref="I1539:I1602" si="266">(((L1539/60)/60)/24)+DATE(1970,1,1)</f>
        <v>42552.315127314811</v>
      </c>
      <c r="J1539" s="11">
        <f t="shared" ref="J1539:J1602" si="267">(((L1539/60)/60)/24)+DATE(1970,1,1)</f>
        <v>42552.315127314811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268">E1539/D1539</f>
        <v>1.7989999999999999</v>
      </c>
      <c r="R1539">
        <f t="shared" ref="R1539:R1602" si="269">ROUND(E1539/N1539,2)</f>
        <v>96.38</v>
      </c>
      <c r="S1539" t="str">
        <f t="shared" si="264"/>
        <v>photography</v>
      </c>
      <c r="T1539" t="str">
        <f t="shared" ref="T1539:T1602" si="270">MID(P1539,FIND("/",P1539,1)+1,LEN(P1539))</f>
        <v>photobooks</v>
      </c>
      <c r="U1539" t="str">
        <f t="shared" si="265"/>
        <v>10000 to 14999</v>
      </c>
      <c r="V1539">
        <f t="shared" ref="V1539:V1602" si="271">COUNTIF(F1539,"successful")</f>
        <v>1</v>
      </c>
      <c r="W1539">
        <f t="shared" ref="W1539:W1602" si="272">COUNTIF(F1539,"Failed")</f>
        <v>0</v>
      </c>
      <c r="X1539">
        <f t="shared" ref="X1539:X1602" si="273">COUNTIF(F1539,"Canceled")</f>
        <v>0</v>
      </c>
      <c r="Y1539">
        <f t="shared" ref="Y1539:Y1602" si="274">COUNTIF(F1539,"Successful")+ COUNTIF(F1539,"Failed") + COUNTIF(F1539,"Canceled")</f>
        <v>1</v>
      </c>
    </row>
    <row r="1540" spans="1:25" ht="15" customHeight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0">
        <f t="shared" si="266"/>
        <v>41981.782060185185</v>
      </c>
      <c r="J1540" s="11">
        <f t="shared" si="267"/>
        <v>41981.782060185185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268"/>
        <v>1.0262857142857142</v>
      </c>
      <c r="R1540">
        <f t="shared" si="269"/>
        <v>156.16999999999999</v>
      </c>
      <c r="S1540" t="str">
        <f t="shared" ref="S1540:S1603" si="275">LEFT(P1540,FIND("/",P1540,1)-1)</f>
        <v>photography</v>
      </c>
      <c r="T1540" t="str">
        <f t="shared" si="270"/>
        <v>photobooks</v>
      </c>
      <c r="U1540" t="str">
        <f t="shared" ref="U1540:U1603" si="276">IF(D1540&lt;1000,"Less than 1000",
IF(D1540&lt;5000,"1000 to 4999",
IF(D1540 &lt; 10000,"5000 to 9999",
IF(D1540&lt;15000,"10000 to 14999",
IF(D1540&lt;20000,"15000 to 19999",
IF(D1540&lt;25000,"20000 to 24999",
IF(D1540&lt;30000,"25000 to 29999",
IF(D1540&lt;35000,"30000 to 34999",
IF(D1540&lt;40000,"35000 to 39999",
IF(D1540&lt;45000,"40000 to 44999",IF(D1540&lt;50000,"45000 to 49999","Greater than 50000")))))))))))</f>
        <v>5000 to 9999</v>
      </c>
      <c r="V1540">
        <f t="shared" si="271"/>
        <v>1</v>
      </c>
      <c r="W1540">
        <f t="shared" si="272"/>
        <v>0</v>
      </c>
      <c r="X1540">
        <f t="shared" si="273"/>
        <v>0</v>
      </c>
      <c r="Y1540">
        <f t="shared" si="274"/>
        <v>1</v>
      </c>
    </row>
    <row r="1541" spans="1:25" ht="15" customHeight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0">
        <f t="shared" si="266"/>
        <v>42705.919201388882</v>
      </c>
      <c r="J1541" s="11">
        <f t="shared" si="267"/>
        <v>42705.919201388882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268"/>
        <v>1.359861</v>
      </c>
      <c r="R1541">
        <f t="shared" si="269"/>
        <v>95.76</v>
      </c>
      <c r="S1541" t="str">
        <f t="shared" si="275"/>
        <v>photography</v>
      </c>
      <c r="T1541" t="str">
        <f t="shared" si="270"/>
        <v>photobooks</v>
      </c>
      <c r="U1541" t="str">
        <f t="shared" si="276"/>
        <v>20000 to 24999</v>
      </c>
      <c r="V1541">
        <f t="shared" si="271"/>
        <v>1</v>
      </c>
      <c r="W1541">
        <f t="shared" si="272"/>
        <v>0</v>
      </c>
      <c r="X1541">
        <f t="shared" si="273"/>
        <v>0</v>
      </c>
      <c r="Y1541">
        <f t="shared" si="274"/>
        <v>1</v>
      </c>
    </row>
    <row r="1542" spans="1:25" ht="15" customHeigh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0">
        <f t="shared" si="266"/>
        <v>41939.00712962963</v>
      </c>
      <c r="J1542" s="11">
        <f t="shared" si="267"/>
        <v>41939.00712962963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268"/>
        <v>1.1786666666666668</v>
      </c>
      <c r="R1542">
        <f t="shared" si="269"/>
        <v>180.41</v>
      </c>
      <c r="S1542" t="str">
        <f t="shared" si="275"/>
        <v>photography</v>
      </c>
      <c r="T1542" t="str">
        <f t="shared" si="270"/>
        <v>photobooks</v>
      </c>
      <c r="U1542" t="str">
        <f t="shared" si="276"/>
        <v>15000 to 19999</v>
      </c>
      <c r="V1542">
        <f t="shared" si="271"/>
        <v>1</v>
      </c>
      <c r="W1542">
        <f t="shared" si="272"/>
        <v>0</v>
      </c>
      <c r="X1542">
        <f t="shared" si="273"/>
        <v>0</v>
      </c>
      <c r="Y1542">
        <f t="shared" si="274"/>
        <v>1</v>
      </c>
    </row>
    <row r="1543" spans="1:25" ht="15" customHeight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0">
        <f t="shared" si="266"/>
        <v>41974.712245370371</v>
      </c>
      <c r="J1543" s="11">
        <f t="shared" si="267"/>
        <v>41974.712245370371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268"/>
        <v>3.3333333333333332E-4</v>
      </c>
      <c r="R1543">
        <f t="shared" si="269"/>
        <v>3</v>
      </c>
      <c r="S1543" t="str">
        <f t="shared" si="275"/>
        <v>photography</v>
      </c>
      <c r="T1543" t="str">
        <f t="shared" si="270"/>
        <v>nature</v>
      </c>
      <c r="U1543" t="str">
        <f t="shared" si="276"/>
        <v>15000 to 19999</v>
      </c>
      <c r="V1543">
        <f t="shared" si="271"/>
        <v>0</v>
      </c>
      <c r="W1543">
        <f t="shared" si="272"/>
        <v>1</v>
      </c>
      <c r="X1543">
        <f t="shared" si="273"/>
        <v>0</v>
      </c>
      <c r="Y1543">
        <f t="shared" si="274"/>
        <v>1</v>
      </c>
    </row>
    <row r="1544" spans="1:25" ht="15" customHeight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0">
        <f t="shared" si="266"/>
        <v>42170.996527777781</v>
      </c>
      <c r="J1544" s="11">
        <f t="shared" si="267"/>
        <v>42170.996527777781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268"/>
        <v>0.04</v>
      </c>
      <c r="R1544">
        <f t="shared" si="269"/>
        <v>20</v>
      </c>
      <c r="S1544" t="str">
        <f t="shared" si="275"/>
        <v>photography</v>
      </c>
      <c r="T1544" t="str">
        <f t="shared" si="270"/>
        <v>nature</v>
      </c>
      <c r="U1544" t="str">
        <f t="shared" si="276"/>
        <v>Less than 1000</v>
      </c>
      <c r="V1544">
        <f t="shared" si="271"/>
        <v>0</v>
      </c>
      <c r="W1544">
        <f t="shared" si="272"/>
        <v>1</v>
      </c>
      <c r="X1544">
        <f t="shared" si="273"/>
        <v>0</v>
      </c>
      <c r="Y1544">
        <f t="shared" si="274"/>
        <v>1</v>
      </c>
    </row>
    <row r="1545" spans="1:25" ht="15" customHeight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0">
        <f t="shared" si="266"/>
        <v>41935.509652777779</v>
      </c>
      <c r="J1545" s="11">
        <f t="shared" si="267"/>
        <v>41935.509652777779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268"/>
        <v>4.4444444444444444E-3</v>
      </c>
      <c r="R1545">
        <f t="shared" si="269"/>
        <v>10</v>
      </c>
      <c r="S1545" t="str">
        <f t="shared" si="275"/>
        <v>photography</v>
      </c>
      <c r="T1545" t="str">
        <f t="shared" si="270"/>
        <v>nature</v>
      </c>
      <c r="U1545" t="str">
        <f t="shared" si="276"/>
        <v>1000 to 4999</v>
      </c>
      <c r="V1545">
        <f t="shared" si="271"/>
        <v>0</v>
      </c>
      <c r="W1545">
        <f t="shared" si="272"/>
        <v>1</v>
      </c>
      <c r="X1545">
        <f t="shared" si="273"/>
        <v>0</v>
      </c>
      <c r="Y1545">
        <f t="shared" si="274"/>
        <v>1</v>
      </c>
    </row>
    <row r="1546" spans="1:25" ht="15" customHeight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0">
        <f t="shared" si="266"/>
        <v>42053.051203703704</v>
      </c>
      <c r="J1546" s="11">
        <f t="shared" si="267"/>
        <v>42053.051203703704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268"/>
        <v>0</v>
      </c>
      <c r="R1546" t="e">
        <f t="shared" si="269"/>
        <v>#DIV/0!</v>
      </c>
      <c r="S1546" t="str">
        <f t="shared" si="275"/>
        <v>photography</v>
      </c>
      <c r="T1546" t="str">
        <f t="shared" si="270"/>
        <v>nature</v>
      </c>
      <c r="U1546" t="str">
        <f t="shared" si="276"/>
        <v>1000 to 4999</v>
      </c>
      <c r="V1546">
        <f t="shared" si="271"/>
        <v>0</v>
      </c>
      <c r="W1546">
        <f t="shared" si="272"/>
        <v>1</v>
      </c>
      <c r="X1546">
        <f t="shared" si="273"/>
        <v>0</v>
      </c>
      <c r="Y1546">
        <f t="shared" si="274"/>
        <v>1</v>
      </c>
    </row>
    <row r="1547" spans="1:25" ht="15" customHeight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0">
        <f t="shared" si="266"/>
        <v>42031.884652777779</v>
      </c>
      <c r="J1547" s="11">
        <f t="shared" si="267"/>
        <v>42031.884652777779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268"/>
        <v>3.3333333333333332E-4</v>
      </c>
      <c r="R1547">
        <f t="shared" si="269"/>
        <v>1</v>
      </c>
      <c r="S1547" t="str">
        <f t="shared" si="275"/>
        <v>photography</v>
      </c>
      <c r="T1547" t="str">
        <f t="shared" si="270"/>
        <v>nature</v>
      </c>
      <c r="U1547" t="str">
        <f t="shared" si="276"/>
        <v>1000 to 4999</v>
      </c>
      <c r="V1547">
        <f t="shared" si="271"/>
        <v>0</v>
      </c>
      <c r="W1547">
        <f t="shared" si="272"/>
        <v>1</v>
      </c>
      <c r="X1547">
        <f t="shared" si="273"/>
        <v>0</v>
      </c>
      <c r="Y1547">
        <f t="shared" si="274"/>
        <v>1</v>
      </c>
    </row>
    <row r="1548" spans="1:25" ht="15" customHeight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0">
        <f t="shared" si="266"/>
        <v>41839.212951388887</v>
      </c>
      <c r="J1548" s="11">
        <f t="shared" si="267"/>
        <v>41839.212951388887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268"/>
        <v>0.28899999999999998</v>
      </c>
      <c r="R1548">
        <f t="shared" si="269"/>
        <v>26.27</v>
      </c>
      <c r="S1548" t="str">
        <f t="shared" si="275"/>
        <v>photography</v>
      </c>
      <c r="T1548" t="str">
        <f t="shared" si="270"/>
        <v>nature</v>
      </c>
      <c r="U1548" t="str">
        <f t="shared" si="276"/>
        <v>1000 to 4999</v>
      </c>
      <c r="V1548">
        <f t="shared" si="271"/>
        <v>0</v>
      </c>
      <c r="W1548">
        <f t="shared" si="272"/>
        <v>1</v>
      </c>
      <c r="X1548">
        <f t="shared" si="273"/>
        <v>0</v>
      </c>
      <c r="Y1548">
        <f t="shared" si="274"/>
        <v>1</v>
      </c>
    </row>
    <row r="1549" spans="1:25" ht="15" customHeight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0">
        <f t="shared" si="266"/>
        <v>42782.426875000005</v>
      </c>
      <c r="J1549" s="11">
        <f t="shared" si="267"/>
        <v>42782.426875000005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268"/>
        <v>0</v>
      </c>
      <c r="R1549" t="e">
        <f t="shared" si="269"/>
        <v>#DIV/0!</v>
      </c>
      <c r="S1549" t="str">
        <f t="shared" si="275"/>
        <v>photography</v>
      </c>
      <c r="T1549" t="str">
        <f t="shared" si="270"/>
        <v>nature</v>
      </c>
      <c r="U1549" t="str">
        <f t="shared" si="276"/>
        <v>Less than 1000</v>
      </c>
      <c r="V1549">
        <f t="shared" si="271"/>
        <v>0</v>
      </c>
      <c r="W1549">
        <f t="shared" si="272"/>
        <v>1</v>
      </c>
      <c r="X1549">
        <f t="shared" si="273"/>
        <v>0</v>
      </c>
      <c r="Y1549">
        <f t="shared" si="274"/>
        <v>1</v>
      </c>
    </row>
    <row r="1550" spans="1:25" ht="15" customHeight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0">
        <f t="shared" si="266"/>
        <v>42286.88217592593</v>
      </c>
      <c r="J1550" s="11">
        <f t="shared" si="267"/>
        <v>42286.88217592593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268"/>
        <v>8.5714285714285715E-2</v>
      </c>
      <c r="R1550">
        <f t="shared" si="269"/>
        <v>60</v>
      </c>
      <c r="S1550" t="str">
        <f t="shared" si="275"/>
        <v>photography</v>
      </c>
      <c r="T1550" t="str">
        <f t="shared" si="270"/>
        <v>nature</v>
      </c>
      <c r="U1550" t="str">
        <f t="shared" si="276"/>
        <v>Less than 1000</v>
      </c>
      <c r="V1550">
        <f t="shared" si="271"/>
        <v>0</v>
      </c>
      <c r="W1550">
        <f t="shared" si="272"/>
        <v>1</v>
      </c>
      <c r="X1550">
        <f t="shared" si="273"/>
        <v>0</v>
      </c>
      <c r="Y1550">
        <f t="shared" si="274"/>
        <v>1</v>
      </c>
    </row>
    <row r="1551" spans="1:25" ht="15" customHeight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0">
        <f t="shared" si="266"/>
        <v>42281.136099537034</v>
      </c>
      <c r="J1551" s="11">
        <f t="shared" si="267"/>
        <v>42281.136099537034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268"/>
        <v>0.34</v>
      </c>
      <c r="R1551">
        <f t="shared" si="269"/>
        <v>28.33</v>
      </c>
      <c r="S1551" t="str">
        <f t="shared" si="275"/>
        <v>photography</v>
      </c>
      <c r="T1551" t="str">
        <f t="shared" si="270"/>
        <v>nature</v>
      </c>
      <c r="U1551" t="str">
        <f t="shared" si="276"/>
        <v>Less than 1000</v>
      </c>
      <c r="V1551">
        <f t="shared" si="271"/>
        <v>0</v>
      </c>
      <c r="W1551">
        <f t="shared" si="272"/>
        <v>1</v>
      </c>
      <c r="X1551">
        <f t="shared" si="273"/>
        <v>0</v>
      </c>
      <c r="Y1551">
        <f t="shared" si="274"/>
        <v>1</v>
      </c>
    </row>
    <row r="1552" spans="1:25" ht="15" customHeight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0">
        <f t="shared" si="266"/>
        <v>42472.449467592596</v>
      </c>
      <c r="J1552" s="11">
        <f t="shared" si="267"/>
        <v>42472.449467592596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268"/>
        <v>0.13466666666666666</v>
      </c>
      <c r="R1552">
        <f t="shared" si="269"/>
        <v>14.43</v>
      </c>
      <c r="S1552" t="str">
        <f t="shared" si="275"/>
        <v>photography</v>
      </c>
      <c r="T1552" t="str">
        <f t="shared" si="270"/>
        <v>nature</v>
      </c>
      <c r="U1552" t="str">
        <f t="shared" si="276"/>
        <v>Less than 1000</v>
      </c>
      <c r="V1552">
        <f t="shared" si="271"/>
        <v>0</v>
      </c>
      <c r="W1552">
        <f t="shared" si="272"/>
        <v>1</v>
      </c>
      <c r="X1552">
        <f t="shared" si="273"/>
        <v>0</v>
      </c>
      <c r="Y1552">
        <f t="shared" si="274"/>
        <v>1</v>
      </c>
    </row>
    <row r="1553" spans="1:25" ht="15" customHeight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0">
        <f t="shared" si="266"/>
        <v>42121.824525462958</v>
      </c>
      <c r="J1553" s="11">
        <f t="shared" si="267"/>
        <v>42121.824525462958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268"/>
        <v>0</v>
      </c>
      <c r="R1553" t="e">
        <f t="shared" si="269"/>
        <v>#DIV/0!</v>
      </c>
      <c r="S1553" t="str">
        <f t="shared" si="275"/>
        <v>photography</v>
      </c>
      <c r="T1553" t="str">
        <f t="shared" si="270"/>
        <v>nature</v>
      </c>
      <c r="U1553" t="str">
        <f t="shared" si="276"/>
        <v>1000 to 4999</v>
      </c>
      <c r="V1553">
        <f t="shared" si="271"/>
        <v>0</v>
      </c>
      <c r="W1553">
        <f t="shared" si="272"/>
        <v>1</v>
      </c>
      <c r="X1553">
        <f t="shared" si="273"/>
        <v>0</v>
      </c>
      <c r="Y1553">
        <f t="shared" si="274"/>
        <v>1</v>
      </c>
    </row>
    <row r="1554" spans="1:25" ht="15" customHeight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0">
        <f t="shared" si="266"/>
        <v>41892.688750000001</v>
      </c>
      <c r="J1554" s="11">
        <f t="shared" si="267"/>
        <v>41892.688750000001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268"/>
        <v>0.49186046511627907</v>
      </c>
      <c r="R1554">
        <f t="shared" si="269"/>
        <v>132.19</v>
      </c>
      <c r="S1554" t="str">
        <f t="shared" si="275"/>
        <v>photography</v>
      </c>
      <c r="T1554" t="str">
        <f t="shared" si="270"/>
        <v>nature</v>
      </c>
      <c r="U1554" t="str">
        <f t="shared" si="276"/>
        <v>1000 to 4999</v>
      </c>
      <c r="V1554">
        <f t="shared" si="271"/>
        <v>0</v>
      </c>
      <c r="W1554">
        <f t="shared" si="272"/>
        <v>1</v>
      </c>
      <c r="X1554">
        <f t="shared" si="273"/>
        <v>0</v>
      </c>
      <c r="Y1554">
        <f t="shared" si="274"/>
        <v>1</v>
      </c>
    </row>
    <row r="1555" spans="1:25" ht="15" customHeight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0">
        <f t="shared" si="266"/>
        <v>42219.282951388886</v>
      </c>
      <c r="J1555" s="11">
        <f t="shared" si="267"/>
        <v>42219.282951388886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268"/>
        <v>0</v>
      </c>
      <c r="R1555" t="e">
        <f t="shared" si="269"/>
        <v>#DIV/0!</v>
      </c>
      <c r="S1555" t="str">
        <f t="shared" si="275"/>
        <v>photography</v>
      </c>
      <c r="T1555" t="str">
        <f t="shared" si="270"/>
        <v>nature</v>
      </c>
      <c r="U1555" t="str">
        <f t="shared" si="276"/>
        <v>5000 to 9999</v>
      </c>
      <c r="V1555">
        <f t="shared" si="271"/>
        <v>0</v>
      </c>
      <c r="W1555">
        <f t="shared" si="272"/>
        <v>1</v>
      </c>
      <c r="X1555">
        <f t="shared" si="273"/>
        <v>0</v>
      </c>
      <c r="Y1555">
        <f t="shared" si="274"/>
        <v>1</v>
      </c>
    </row>
    <row r="1556" spans="1:25" ht="15" customHeight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0">
        <f t="shared" si="266"/>
        <v>42188.252199074079</v>
      </c>
      <c r="J1556" s="11">
        <f t="shared" si="267"/>
        <v>42188.252199074079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268"/>
        <v>0</v>
      </c>
      <c r="R1556" t="e">
        <f t="shared" si="269"/>
        <v>#DIV/0!</v>
      </c>
      <c r="S1556" t="str">
        <f t="shared" si="275"/>
        <v>photography</v>
      </c>
      <c r="T1556" t="str">
        <f t="shared" si="270"/>
        <v>nature</v>
      </c>
      <c r="U1556" t="str">
        <f t="shared" si="276"/>
        <v>20000 to 24999</v>
      </c>
      <c r="V1556">
        <f t="shared" si="271"/>
        <v>0</v>
      </c>
      <c r="W1556">
        <f t="shared" si="272"/>
        <v>1</v>
      </c>
      <c r="X1556">
        <f t="shared" si="273"/>
        <v>0</v>
      </c>
      <c r="Y1556">
        <f t="shared" si="274"/>
        <v>1</v>
      </c>
    </row>
    <row r="1557" spans="1:25" ht="15" customHeight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0">
        <f t="shared" si="266"/>
        <v>42241.613796296297</v>
      </c>
      <c r="J1557" s="11">
        <f t="shared" si="267"/>
        <v>42241.613796296297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268"/>
        <v>0</v>
      </c>
      <c r="R1557" t="e">
        <f t="shared" si="269"/>
        <v>#DIV/0!</v>
      </c>
      <c r="S1557" t="str">
        <f t="shared" si="275"/>
        <v>photography</v>
      </c>
      <c r="T1557" t="str">
        <f t="shared" si="270"/>
        <v>nature</v>
      </c>
      <c r="U1557" t="str">
        <f t="shared" si="276"/>
        <v>Less than 1000</v>
      </c>
      <c r="V1557">
        <f t="shared" si="271"/>
        <v>0</v>
      </c>
      <c r="W1557">
        <f t="shared" si="272"/>
        <v>1</v>
      </c>
      <c r="X1557">
        <f t="shared" si="273"/>
        <v>0</v>
      </c>
      <c r="Y1557">
        <f t="shared" si="274"/>
        <v>1</v>
      </c>
    </row>
    <row r="1558" spans="1:25" ht="15" customHeight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0">
        <f t="shared" si="266"/>
        <v>42525.153055555551</v>
      </c>
      <c r="J1558" s="11">
        <f t="shared" si="267"/>
        <v>42525.153055555551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268"/>
        <v>0.45133333333333331</v>
      </c>
      <c r="R1558">
        <f t="shared" si="269"/>
        <v>56.42</v>
      </c>
      <c r="S1558" t="str">
        <f t="shared" si="275"/>
        <v>photography</v>
      </c>
      <c r="T1558" t="str">
        <f t="shared" si="270"/>
        <v>nature</v>
      </c>
      <c r="U1558" t="str">
        <f t="shared" si="276"/>
        <v>1000 to 4999</v>
      </c>
      <c r="V1558">
        <f t="shared" si="271"/>
        <v>0</v>
      </c>
      <c r="W1558">
        <f t="shared" si="272"/>
        <v>1</v>
      </c>
      <c r="X1558">
        <f t="shared" si="273"/>
        <v>0</v>
      </c>
      <c r="Y1558">
        <f t="shared" si="274"/>
        <v>1</v>
      </c>
    </row>
    <row r="1559" spans="1:25" ht="15" customHeight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0">
        <f t="shared" si="266"/>
        <v>41871.65315972222</v>
      </c>
      <c r="J1559" s="11">
        <f t="shared" si="267"/>
        <v>41871.65315972222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268"/>
        <v>0.04</v>
      </c>
      <c r="R1559">
        <f t="shared" si="269"/>
        <v>100</v>
      </c>
      <c r="S1559" t="str">
        <f t="shared" si="275"/>
        <v>photography</v>
      </c>
      <c r="T1559" t="str">
        <f t="shared" si="270"/>
        <v>nature</v>
      </c>
      <c r="U1559" t="str">
        <f t="shared" si="276"/>
        <v>1000 to 4999</v>
      </c>
      <c r="V1559">
        <f t="shared" si="271"/>
        <v>0</v>
      </c>
      <c r="W1559">
        <f t="shared" si="272"/>
        <v>1</v>
      </c>
      <c r="X1559">
        <f t="shared" si="273"/>
        <v>0</v>
      </c>
      <c r="Y1559">
        <f t="shared" si="274"/>
        <v>1</v>
      </c>
    </row>
    <row r="1560" spans="1:25" ht="15" customHeight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0">
        <f t="shared" si="266"/>
        <v>42185.397673611107</v>
      </c>
      <c r="J1560" s="11">
        <f t="shared" si="267"/>
        <v>42185.397673611107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268"/>
        <v>4.6666666666666669E-2</v>
      </c>
      <c r="R1560">
        <f t="shared" si="269"/>
        <v>11.67</v>
      </c>
      <c r="S1560" t="str">
        <f t="shared" si="275"/>
        <v>photography</v>
      </c>
      <c r="T1560" t="str">
        <f t="shared" si="270"/>
        <v>nature</v>
      </c>
      <c r="U1560" t="str">
        <f t="shared" si="276"/>
        <v>Less than 1000</v>
      </c>
      <c r="V1560">
        <f t="shared" si="271"/>
        <v>0</v>
      </c>
      <c r="W1560">
        <f t="shared" si="272"/>
        <v>1</v>
      </c>
      <c r="X1560">
        <f t="shared" si="273"/>
        <v>0</v>
      </c>
      <c r="Y1560">
        <f t="shared" si="274"/>
        <v>1</v>
      </c>
    </row>
    <row r="1561" spans="1:25" ht="15" customHeight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0">
        <f t="shared" si="266"/>
        <v>42108.05322916666</v>
      </c>
      <c r="J1561" s="11">
        <f t="shared" si="267"/>
        <v>42108.05322916666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268"/>
        <v>3.3333333333333335E-3</v>
      </c>
      <c r="R1561">
        <f t="shared" si="269"/>
        <v>50</v>
      </c>
      <c r="S1561" t="str">
        <f t="shared" si="275"/>
        <v>photography</v>
      </c>
      <c r="T1561" t="str">
        <f t="shared" si="270"/>
        <v>nature</v>
      </c>
      <c r="U1561" t="str">
        <f t="shared" si="276"/>
        <v>15000 to 19999</v>
      </c>
      <c r="V1561">
        <f t="shared" si="271"/>
        <v>0</v>
      </c>
      <c r="W1561">
        <f t="shared" si="272"/>
        <v>1</v>
      </c>
      <c r="X1561">
        <f t="shared" si="273"/>
        <v>0</v>
      </c>
      <c r="Y1561">
        <f t="shared" si="274"/>
        <v>1</v>
      </c>
    </row>
    <row r="1562" spans="1:25" ht="15" customHeigh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0">
        <f t="shared" si="266"/>
        <v>41936.020752314813</v>
      </c>
      <c r="J1562" s="11">
        <f t="shared" si="267"/>
        <v>41936.020752314813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268"/>
        <v>3.7600000000000001E-2</v>
      </c>
      <c r="R1562">
        <f t="shared" si="269"/>
        <v>23.5</v>
      </c>
      <c r="S1562" t="str">
        <f t="shared" si="275"/>
        <v>photography</v>
      </c>
      <c r="T1562" t="str">
        <f t="shared" si="270"/>
        <v>nature</v>
      </c>
      <c r="U1562" t="str">
        <f t="shared" si="276"/>
        <v>1000 to 4999</v>
      </c>
      <c r="V1562">
        <f t="shared" si="271"/>
        <v>0</v>
      </c>
      <c r="W1562">
        <f t="shared" si="272"/>
        <v>1</v>
      </c>
      <c r="X1562">
        <f t="shared" si="273"/>
        <v>0</v>
      </c>
      <c r="Y1562">
        <f t="shared" si="274"/>
        <v>1</v>
      </c>
    </row>
    <row r="1563" spans="1:25" ht="15" customHeight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0">
        <f t="shared" si="266"/>
        <v>41555.041701388887</v>
      </c>
      <c r="J1563" s="11">
        <f t="shared" si="267"/>
        <v>41555.041701388887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268"/>
        <v>6.7000000000000002E-3</v>
      </c>
      <c r="R1563">
        <f t="shared" si="269"/>
        <v>67</v>
      </c>
      <c r="S1563" t="str">
        <f t="shared" si="275"/>
        <v>publishing</v>
      </c>
      <c r="T1563" t="str">
        <f t="shared" si="270"/>
        <v>art books</v>
      </c>
      <c r="U1563" t="str">
        <f t="shared" si="276"/>
        <v>10000 to 14999</v>
      </c>
      <c r="V1563">
        <f t="shared" si="271"/>
        <v>0</v>
      </c>
      <c r="W1563">
        <f t="shared" si="272"/>
        <v>0</v>
      </c>
      <c r="X1563">
        <f t="shared" si="273"/>
        <v>1</v>
      </c>
      <c r="Y1563">
        <f t="shared" si="274"/>
        <v>1</v>
      </c>
    </row>
    <row r="1564" spans="1:25" ht="15" customHeight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0">
        <f t="shared" si="266"/>
        <v>40079.566157407404</v>
      </c>
      <c r="J1564" s="11">
        <f t="shared" si="267"/>
        <v>40079.566157407404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268"/>
        <v>0</v>
      </c>
      <c r="R1564" t="e">
        <f t="shared" si="269"/>
        <v>#DIV/0!</v>
      </c>
      <c r="S1564" t="str">
        <f t="shared" si="275"/>
        <v>publishing</v>
      </c>
      <c r="T1564" t="str">
        <f t="shared" si="270"/>
        <v>art books</v>
      </c>
      <c r="U1564" t="str">
        <f t="shared" si="276"/>
        <v>1000 to 4999</v>
      </c>
      <c r="V1564">
        <f t="shared" si="271"/>
        <v>0</v>
      </c>
      <c r="W1564">
        <f t="shared" si="272"/>
        <v>0</v>
      </c>
      <c r="X1564">
        <f t="shared" si="273"/>
        <v>1</v>
      </c>
      <c r="Y1564">
        <f t="shared" si="274"/>
        <v>1</v>
      </c>
    </row>
    <row r="1565" spans="1:25" ht="15" customHeight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0">
        <f t="shared" si="266"/>
        <v>41652.742488425924</v>
      </c>
      <c r="J1565" s="11">
        <f t="shared" si="267"/>
        <v>41652.742488425924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268"/>
        <v>1.4166666666666666E-2</v>
      </c>
      <c r="R1565">
        <f t="shared" si="269"/>
        <v>42.5</v>
      </c>
      <c r="S1565" t="str">
        <f t="shared" si="275"/>
        <v>publishing</v>
      </c>
      <c r="T1565" t="str">
        <f t="shared" si="270"/>
        <v>art books</v>
      </c>
      <c r="U1565" t="str">
        <f t="shared" si="276"/>
        <v>5000 to 9999</v>
      </c>
      <c r="V1565">
        <f t="shared" si="271"/>
        <v>0</v>
      </c>
      <c r="W1565">
        <f t="shared" si="272"/>
        <v>0</v>
      </c>
      <c r="X1565">
        <f t="shared" si="273"/>
        <v>1</v>
      </c>
      <c r="Y1565">
        <f t="shared" si="274"/>
        <v>1</v>
      </c>
    </row>
    <row r="1566" spans="1:25" ht="15" customHeight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0">
        <f t="shared" si="266"/>
        <v>42121.367002314815</v>
      </c>
      <c r="J1566" s="11">
        <f t="shared" si="267"/>
        <v>42121.367002314815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268"/>
        <v>1E-3</v>
      </c>
      <c r="R1566">
        <f t="shared" si="269"/>
        <v>10</v>
      </c>
      <c r="S1566" t="str">
        <f t="shared" si="275"/>
        <v>publishing</v>
      </c>
      <c r="T1566" t="str">
        <f t="shared" si="270"/>
        <v>art books</v>
      </c>
      <c r="U1566" t="str">
        <f t="shared" si="276"/>
        <v>10000 to 14999</v>
      </c>
      <c r="V1566">
        <f t="shared" si="271"/>
        <v>0</v>
      </c>
      <c r="W1566">
        <f t="shared" si="272"/>
        <v>0</v>
      </c>
      <c r="X1566">
        <f t="shared" si="273"/>
        <v>1</v>
      </c>
      <c r="Y1566">
        <f t="shared" si="274"/>
        <v>1</v>
      </c>
    </row>
    <row r="1567" spans="1:25" ht="15" customHeight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0">
        <f t="shared" si="266"/>
        <v>40672.729872685188</v>
      </c>
      <c r="J1567" s="11">
        <f t="shared" si="267"/>
        <v>40672.729872685188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268"/>
        <v>2.5000000000000001E-2</v>
      </c>
      <c r="R1567">
        <f t="shared" si="269"/>
        <v>100</v>
      </c>
      <c r="S1567" t="str">
        <f t="shared" si="275"/>
        <v>publishing</v>
      </c>
      <c r="T1567" t="str">
        <f t="shared" si="270"/>
        <v>art books</v>
      </c>
      <c r="U1567" t="str">
        <f t="shared" si="276"/>
        <v>1000 to 4999</v>
      </c>
      <c r="V1567">
        <f t="shared" si="271"/>
        <v>0</v>
      </c>
      <c r="W1567">
        <f t="shared" si="272"/>
        <v>0</v>
      </c>
      <c r="X1567">
        <f t="shared" si="273"/>
        <v>1</v>
      </c>
      <c r="Y1567">
        <f t="shared" si="274"/>
        <v>1</v>
      </c>
    </row>
    <row r="1568" spans="1:25" ht="15" customHeight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0">
        <f t="shared" si="266"/>
        <v>42549.916712962964</v>
      </c>
      <c r="J1568" s="11">
        <f t="shared" si="267"/>
        <v>42549.916712962964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268"/>
        <v>0.21249999999999999</v>
      </c>
      <c r="R1568">
        <f t="shared" si="269"/>
        <v>108.05</v>
      </c>
      <c r="S1568" t="str">
        <f t="shared" si="275"/>
        <v>publishing</v>
      </c>
      <c r="T1568" t="str">
        <f t="shared" si="270"/>
        <v>art books</v>
      </c>
      <c r="U1568" t="str">
        <f t="shared" si="276"/>
        <v>30000 to 34999</v>
      </c>
      <c r="V1568">
        <f t="shared" si="271"/>
        <v>0</v>
      </c>
      <c r="W1568">
        <f t="shared" si="272"/>
        <v>0</v>
      </c>
      <c r="X1568">
        <f t="shared" si="273"/>
        <v>1</v>
      </c>
      <c r="Y1568">
        <f t="shared" si="274"/>
        <v>1</v>
      </c>
    </row>
    <row r="1569" spans="1:25" ht="15" customHeight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0">
        <f t="shared" si="266"/>
        <v>41671.936863425923</v>
      </c>
      <c r="J1569" s="11">
        <f t="shared" si="267"/>
        <v>41671.936863425923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268"/>
        <v>4.1176470588235294E-2</v>
      </c>
      <c r="R1569">
        <f t="shared" si="269"/>
        <v>26.92</v>
      </c>
      <c r="S1569" t="str">
        <f t="shared" si="275"/>
        <v>publishing</v>
      </c>
      <c r="T1569" t="str">
        <f t="shared" si="270"/>
        <v>art books</v>
      </c>
      <c r="U1569" t="str">
        <f t="shared" si="276"/>
        <v>5000 to 9999</v>
      </c>
      <c r="V1569">
        <f t="shared" si="271"/>
        <v>0</v>
      </c>
      <c r="W1569">
        <f t="shared" si="272"/>
        <v>0</v>
      </c>
      <c r="X1569">
        <f t="shared" si="273"/>
        <v>1</v>
      </c>
      <c r="Y1569">
        <f t="shared" si="274"/>
        <v>1</v>
      </c>
    </row>
    <row r="1570" spans="1:25" ht="15" customHeight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0">
        <f t="shared" si="266"/>
        <v>41962.062326388885</v>
      </c>
      <c r="J1570" s="11">
        <f t="shared" si="267"/>
        <v>41962.062326388885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268"/>
        <v>0.13639999999999999</v>
      </c>
      <c r="R1570">
        <f t="shared" si="269"/>
        <v>155</v>
      </c>
      <c r="S1570" t="str">
        <f t="shared" si="275"/>
        <v>publishing</v>
      </c>
      <c r="T1570" t="str">
        <f t="shared" si="270"/>
        <v>art books</v>
      </c>
      <c r="U1570" t="str">
        <f t="shared" si="276"/>
        <v>25000 to 29999</v>
      </c>
      <c r="V1570">
        <f t="shared" si="271"/>
        <v>0</v>
      </c>
      <c r="W1570">
        <f t="shared" si="272"/>
        <v>0</v>
      </c>
      <c r="X1570">
        <f t="shared" si="273"/>
        <v>1</v>
      </c>
      <c r="Y1570">
        <f t="shared" si="274"/>
        <v>1</v>
      </c>
    </row>
    <row r="1571" spans="1:25" ht="15" customHeigh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0">
        <f t="shared" si="266"/>
        <v>41389.679560185185</v>
      </c>
      <c r="J1571" s="11">
        <f t="shared" si="267"/>
        <v>41389.679560185185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268"/>
        <v>0</v>
      </c>
      <c r="R1571" t="e">
        <f t="shared" si="269"/>
        <v>#DIV/0!</v>
      </c>
      <c r="S1571" t="str">
        <f t="shared" si="275"/>
        <v>publishing</v>
      </c>
      <c r="T1571" t="str">
        <f t="shared" si="270"/>
        <v>art books</v>
      </c>
      <c r="U1571" t="str">
        <f t="shared" si="276"/>
        <v>30000 to 34999</v>
      </c>
      <c r="V1571">
        <f t="shared" si="271"/>
        <v>0</v>
      </c>
      <c r="W1571">
        <f t="shared" si="272"/>
        <v>0</v>
      </c>
      <c r="X1571">
        <f t="shared" si="273"/>
        <v>1</v>
      </c>
      <c r="Y1571">
        <f t="shared" si="274"/>
        <v>1</v>
      </c>
    </row>
    <row r="1572" spans="1:25" ht="15" customHeight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0">
        <f t="shared" si="266"/>
        <v>42438.813449074078</v>
      </c>
      <c r="J1572" s="11">
        <f t="shared" si="267"/>
        <v>42438.813449074078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268"/>
        <v>0.41399999999999998</v>
      </c>
      <c r="R1572">
        <f t="shared" si="269"/>
        <v>47.77</v>
      </c>
      <c r="S1572" t="str">
        <f t="shared" si="275"/>
        <v>publishing</v>
      </c>
      <c r="T1572" t="str">
        <f t="shared" si="270"/>
        <v>art books</v>
      </c>
      <c r="U1572" t="str">
        <f t="shared" si="276"/>
        <v>5000 to 9999</v>
      </c>
      <c r="V1572">
        <f t="shared" si="271"/>
        <v>0</v>
      </c>
      <c r="W1572">
        <f t="shared" si="272"/>
        <v>0</v>
      </c>
      <c r="X1572">
        <f t="shared" si="273"/>
        <v>1</v>
      </c>
      <c r="Y1572">
        <f t="shared" si="274"/>
        <v>1</v>
      </c>
    </row>
    <row r="1573" spans="1:25" ht="15" customHeight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0">
        <f t="shared" si="266"/>
        <v>42144.769479166673</v>
      </c>
      <c r="J1573" s="11">
        <f t="shared" si="267"/>
        <v>42144.769479166673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268"/>
        <v>6.6115702479338841E-3</v>
      </c>
      <c r="R1573">
        <f t="shared" si="269"/>
        <v>20</v>
      </c>
      <c r="S1573" t="str">
        <f t="shared" si="275"/>
        <v>publishing</v>
      </c>
      <c r="T1573" t="str">
        <f t="shared" si="270"/>
        <v>art books</v>
      </c>
      <c r="U1573" t="str">
        <f t="shared" si="276"/>
        <v>10000 to 14999</v>
      </c>
      <c r="V1573">
        <f t="shared" si="271"/>
        <v>0</v>
      </c>
      <c r="W1573">
        <f t="shared" si="272"/>
        <v>0</v>
      </c>
      <c r="X1573">
        <f t="shared" si="273"/>
        <v>1</v>
      </c>
      <c r="Y1573">
        <f t="shared" si="274"/>
        <v>1</v>
      </c>
    </row>
    <row r="1574" spans="1:25" ht="15" customHeight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0">
        <f t="shared" si="266"/>
        <v>42404.033090277779</v>
      </c>
      <c r="J1574" s="11">
        <f t="shared" si="267"/>
        <v>42404.033090277779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268"/>
        <v>0.05</v>
      </c>
      <c r="R1574">
        <f t="shared" si="269"/>
        <v>41.67</v>
      </c>
      <c r="S1574" t="str">
        <f t="shared" si="275"/>
        <v>publishing</v>
      </c>
      <c r="T1574" t="str">
        <f t="shared" si="270"/>
        <v>art books</v>
      </c>
      <c r="U1574" t="str">
        <f t="shared" si="276"/>
        <v>1000 to 4999</v>
      </c>
      <c r="V1574">
        <f t="shared" si="271"/>
        <v>0</v>
      </c>
      <c r="W1574">
        <f t="shared" si="272"/>
        <v>0</v>
      </c>
      <c r="X1574">
        <f t="shared" si="273"/>
        <v>1</v>
      </c>
      <c r="Y1574">
        <f t="shared" si="274"/>
        <v>1</v>
      </c>
    </row>
    <row r="1575" spans="1:25" ht="15" customHeight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0">
        <f t="shared" si="266"/>
        <v>42786.000023148154</v>
      </c>
      <c r="J1575" s="11">
        <f t="shared" si="267"/>
        <v>42786.000023148154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268"/>
        <v>2.4777777777777777E-2</v>
      </c>
      <c r="R1575">
        <f t="shared" si="269"/>
        <v>74.33</v>
      </c>
      <c r="S1575" t="str">
        <f t="shared" si="275"/>
        <v>publishing</v>
      </c>
      <c r="T1575" t="str">
        <f t="shared" si="270"/>
        <v>art books</v>
      </c>
      <c r="U1575" t="str">
        <f t="shared" si="276"/>
        <v>5000 to 9999</v>
      </c>
      <c r="V1575">
        <f t="shared" si="271"/>
        <v>0</v>
      </c>
      <c r="W1575">
        <f t="shared" si="272"/>
        <v>0</v>
      </c>
      <c r="X1575">
        <f t="shared" si="273"/>
        <v>1</v>
      </c>
      <c r="Y1575">
        <f t="shared" si="274"/>
        <v>1</v>
      </c>
    </row>
    <row r="1576" spans="1:25" ht="15" customHeight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0">
        <f t="shared" si="266"/>
        <v>42017.927418981482</v>
      </c>
      <c r="J1576" s="11">
        <f t="shared" si="267"/>
        <v>42017.927418981482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268"/>
        <v>5.0599999999999999E-2</v>
      </c>
      <c r="R1576">
        <f t="shared" si="269"/>
        <v>84.33</v>
      </c>
      <c r="S1576" t="str">
        <f t="shared" si="275"/>
        <v>publishing</v>
      </c>
      <c r="T1576" t="str">
        <f t="shared" si="270"/>
        <v>art books</v>
      </c>
      <c r="U1576" t="str">
        <f t="shared" si="276"/>
        <v>10000 to 14999</v>
      </c>
      <c r="V1576">
        <f t="shared" si="271"/>
        <v>0</v>
      </c>
      <c r="W1576">
        <f t="shared" si="272"/>
        <v>0</v>
      </c>
      <c r="X1576">
        <f t="shared" si="273"/>
        <v>1</v>
      </c>
      <c r="Y1576">
        <f t="shared" si="274"/>
        <v>1</v>
      </c>
    </row>
    <row r="1577" spans="1:25" ht="15" customHeight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0">
        <f t="shared" si="266"/>
        <v>41799.524259259262</v>
      </c>
      <c r="J1577" s="11">
        <f t="shared" si="267"/>
        <v>41799.524259259262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268"/>
        <v>0.2291</v>
      </c>
      <c r="R1577">
        <f t="shared" si="269"/>
        <v>65.459999999999994</v>
      </c>
      <c r="S1577" t="str">
        <f t="shared" si="275"/>
        <v>publishing</v>
      </c>
      <c r="T1577" t="str">
        <f t="shared" si="270"/>
        <v>art books</v>
      </c>
      <c r="U1577" t="str">
        <f t="shared" si="276"/>
        <v>10000 to 14999</v>
      </c>
      <c r="V1577">
        <f t="shared" si="271"/>
        <v>0</v>
      </c>
      <c r="W1577">
        <f t="shared" si="272"/>
        <v>0</v>
      </c>
      <c r="X1577">
        <f t="shared" si="273"/>
        <v>1</v>
      </c>
      <c r="Y1577">
        <f t="shared" si="274"/>
        <v>1</v>
      </c>
    </row>
    <row r="1578" spans="1:25" ht="15" customHeight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0">
        <f t="shared" si="266"/>
        <v>42140.879259259258</v>
      </c>
      <c r="J1578" s="11">
        <f t="shared" si="267"/>
        <v>42140.879259259258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268"/>
        <v>0.13</v>
      </c>
      <c r="R1578">
        <f t="shared" si="269"/>
        <v>65</v>
      </c>
      <c r="S1578" t="str">
        <f t="shared" si="275"/>
        <v>publishing</v>
      </c>
      <c r="T1578" t="str">
        <f t="shared" si="270"/>
        <v>art books</v>
      </c>
      <c r="U1578" t="str">
        <f t="shared" si="276"/>
        <v>5000 to 9999</v>
      </c>
      <c r="V1578">
        <f t="shared" si="271"/>
        <v>0</v>
      </c>
      <c r="W1578">
        <f t="shared" si="272"/>
        <v>0</v>
      </c>
      <c r="X1578">
        <f t="shared" si="273"/>
        <v>1</v>
      </c>
      <c r="Y1578">
        <f t="shared" si="274"/>
        <v>1</v>
      </c>
    </row>
    <row r="1579" spans="1:25" ht="15" customHeight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0">
        <f t="shared" si="266"/>
        <v>41054.847777777781</v>
      </c>
      <c r="J1579" s="11">
        <f t="shared" si="267"/>
        <v>41054.847777777781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268"/>
        <v>5.4999999999999997E-3</v>
      </c>
      <c r="R1579">
        <f t="shared" si="269"/>
        <v>27.5</v>
      </c>
      <c r="S1579" t="str">
        <f t="shared" si="275"/>
        <v>publishing</v>
      </c>
      <c r="T1579" t="str">
        <f t="shared" si="270"/>
        <v>art books</v>
      </c>
      <c r="U1579" t="str">
        <f t="shared" si="276"/>
        <v>10000 to 14999</v>
      </c>
      <c r="V1579">
        <f t="shared" si="271"/>
        <v>0</v>
      </c>
      <c r="W1579">
        <f t="shared" si="272"/>
        <v>0</v>
      </c>
      <c r="X1579">
        <f t="shared" si="273"/>
        <v>1</v>
      </c>
      <c r="Y1579">
        <f t="shared" si="274"/>
        <v>1</v>
      </c>
    </row>
    <row r="1580" spans="1:25" ht="15" customHeight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0">
        <f t="shared" si="266"/>
        <v>40399.065868055557</v>
      </c>
      <c r="J1580" s="11">
        <f t="shared" si="267"/>
        <v>40399.065868055557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268"/>
        <v>0.10806536636794939</v>
      </c>
      <c r="R1580">
        <f t="shared" si="269"/>
        <v>51.25</v>
      </c>
      <c r="S1580" t="str">
        <f t="shared" si="275"/>
        <v>publishing</v>
      </c>
      <c r="T1580" t="str">
        <f t="shared" si="270"/>
        <v>art books</v>
      </c>
      <c r="U1580" t="str">
        <f t="shared" si="276"/>
        <v>1000 to 4999</v>
      </c>
      <c r="V1580">
        <f t="shared" si="271"/>
        <v>0</v>
      </c>
      <c r="W1580">
        <f t="shared" si="272"/>
        <v>0</v>
      </c>
      <c r="X1580">
        <f t="shared" si="273"/>
        <v>1</v>
      </c>
      <c r="Y1580">
        <f t="shared" si="274"/>
        <v>1</v>
      </c>
    </row>
    <row r="1581" spans="1:25" ht="15" customHeight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0">
        <f t="shared" si="266"/>
        <v>41481.996423611112</v>
      </c>
      <c r="J1581" s="11">
        <f t="shared" si="267"/>
        <v>41481.996423611112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268"/>
        <v>8.4008400840084006E-3</v>
      </c>
      <c r="R1581">
        <f t="shared" si="269"/>
        <v>14</v>
      </c>
      <c r="S1581" t="str">
        <f t="shared" si="275"/>
        <v>publishing</v>
      </c>
      <c r="T1581" t="str">
        <f t="shared" si="270"/>
        <v>art books</v>
      </c>
      <c r="U1581" t="str">
        <f t="shared" si="276"/>
        <v>1000 to 4999</v>
      </c>
      <c r="V1581">
        <f t="shared" si="271"/>
        <v>0</v>
      </c>
      <c r="W1581">
        <f t="shared" si="272"/>
        <v>0</v>
      </c>
      <c r="X1581">
        <f t="shared" si="273"/>
        <v>1</v>
      </c>
      <c r="Y1581">
        <f t="shared" si="274"/>
        <v>1</v>
      </c>
    </row>
    <row r="1582" spans="1:25" ht="15" customHeigh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0">
        <f t="shared" si="266"/>
        <v>40990.050069444449</v>
      </c>
      <c r="J1582" s="11">
        <f t="shared" si="267"/>
        <v>40990.050069444449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268"/>
        <v>0</v>
      </c>
      <c r="R1582" t="e">
        <f t="shared" si="269"/>
        <v>#DIV/0!</v>
      </c>
      <c r="S1582" t="str">
        <f t="shared" si="275"/>
        <v>publishing</v>
      </c>
      <c r="T1582" t="str">
        <f t="shared" si="270"/>
        <v>art books</v>
      </c>
      <c r="U1582" t="str">
        <f t="shared" si="276"/>
        <v>1000 to 4999</v>
      </c>
      <c r="V1582">
        <f t="shared" si="271"/>
        <v>0</v>
      </c>
      <c r="W1582">
        <f t="shared" si="272"/>
        <v>0</v>
      </c>
      <c r="X1582">
        <f t="shared" si="273"/>
        <v>1</v>
      </c>
      <c r="Y1582">
        <f t="shared" si="274"/>
        <v>1</v>
      </c>
    </row>
    <row r="1583" spans="1:25" ht="15" customHeight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0">
        <f t="shared" si="266"/>
        <v>42325.448958333334</v>
      </c>
      <c r="J1583" s="11">
        <f t="shared" si="267"/>
        <v>42325.448958333334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268"/>
        <v>5.0000000000000001E-3</v>
      </c>
      <c r="R1583">
        <f t="shared" si="269"/>
        <v>5</v>
      </c>
      <c r="S1583" t="str">
        <f t="shared" si="275"/>
        <v>photography</v>
      </c>
      <c r="T1583" t="str">
        <f t="shared" si="270"/>
        <v>places</v>
      </c>
      <c r="U1583" t="str">
        <f t="shared" si="276"/>
        <v>1000 to 4999</v>
      </c>
      <c r="V1583">
        <f t="shared" si="271"/>
        <v>0</v>
      </c>
      <c r="W1583">
        <f t="shared" si="272"/>
        <v>1</v>
      </c>
      <c r="X1583">
        <f t="shared" si="273"/>
        <v>0</v>
      </c>
      <c r="Y1583">
        <f t="shared" si="274"/>
        <v>1</v>
      </c>
    </row>
    <row r="1584" spans="1:25" ht="15" customHeight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0">
        <f t="shared" si="266"/>
        <v>42246.789965277778</v>
      </c>
      <c r="J1584" s="11">
        <f t="shared" si="267"/>
        <v>42246.789965277778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268"/>
        <v>9.2999999999999999E-2</v>
      </c>
      <c r="R1584">
        <f t="shared" si="269"/>
        <v>31</v>
      </c>
      <c r="S1584" t="str">
        <f t="shared" si="275"/>
        <v>photography</v>
      </c>
      <c r="T1584" t="str">
        <f t="shared" si="270"/>
        <v>places</v>
      </c>
      <c r="U1584" t="str">
        <f t="shared" si="276"/>
        <v>1000 to 4999</v>
      </c>
      <c r="V1584">
        <f t="shared" si="271"/>
        <v>0</v>
      </c>
      <c r="W1584">
        <f t="shared" si="272"/>
        <v>1</v>
      </c>
      <c r="X1584">
        <f t="shared" si="273"/>
        <v>0</v>
      </c>
      <c r="Y1584">
        <f t="shared" si="274"/>
        <v>1</v>
      </c>
    </row>
    <row r="1585" spans="1:25" ht="15" customHeight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0">
        <f t="shared" si="266"/>
        <v>41877.904988425929</v>
      </c>
      <c r="J1585" s="11">
        <f t="shared" si="267"/>
        <v>41877.904988425929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268"/>
        <v>7.5000000000000002E-4</v>
      </c>
      <c r="R1585">
        <f t="shared" si="269"/>
        <v>15</v>
      </c>
      <c r="S1585" t="str">
        <f t="shared" si="275"/>
        <v>photography</v>
      </c>
      <c r="T1585" t="str">
        <f t="shared" si="270"/>
        <v>places</v>
      </c>
      <c r="U1585" t="str">
        <f t="shared" si="276"/>
        <v>20000 to 24999</v>
      </c>
      <c r="V1585">
        <f t="shared" si="271"/>
        <v>0</v>
      </c>
      <c r="W1585">
        <f t="shared" si="272"/>
        <v>1</v>
      </c>
      <c r="X1585">
        <f t="shared" si="273"/>
        <v>0</v>
      </c>
      <c r="Y1585">
        <f t="shared" si="274"/>
        <v>1</v>
      </c>
    </row>
    <row r="1586" spans="1:25" ht="15" customHeight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0">
        <f t="shared" si="266"/>
        <v>41779.649317129632</v>
      </c>
      <c r="J1586" s="11">
        <f t="shared" si="267"/>
        <v>41779.649317129632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268"/>
        <v>0</v>
      </c>
      <c r="R1586" t="e">
        <f t="shared" si="269"/>
        <v>#DIV/0!</v>
      </c>
      <c r="S1586" t="str">
        <f t="shared" si="275"/>
        <v>photography</v>
      </c>
      <c r="T1586" t="str">
        <f t="shared" si="270"/>
        <v>places</v>
      </c>
      <c r="U1586" t="str">
        <f t="shared" si="276"/>
        <v>1000 to 4999</v>
      </c>
      <c r="V1586">
        <f t="shared" si="271"/>
        <v>0</v>
      </c>
      <c r="W1586">
        <f t="shared" si="272"/>
        <v>1</v>
      </c>
      <c r="X1586">
        <f t="shared" si="273"/>
        <v>0</v>
      </c>
      <c r="Y1586">
        <f t="shared" si="274"/>
        <v>1</v>
      </c>
    </row>
    <row r="1587" spans="1:25" ht="15" customHeight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0">
        <f t="shared" si="266"/>
        <v>42707.895462962959</v>
      </c>
      <c r="J1587" s="11">
        <f t="shared" si="267"/>
        <v>42707.895462962959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268"/>
        <v>0.79</v>
      </c>
      <c r="R1587">
        <f t="shared" si="269"/>
        <v>131.66999999999999</v>
      </c>
      <c r="S1587" t="str">
        <f t="shared" si="275"/>
        <v>photography</v>
      </c>
      <c r="T1587" t="str">
        <f t="shared" si="270"/>
        <v>places</v>
      </c>
      <c r="U1587" t="str">
        <f t="shared" si="276"/>
        <v>1000 to 4999</v>
      </c>
      <c r="V1587">
        <f t="shared" si="271"/>
        <v>0</v>
      </c>
      <c r="W1587">
        <f t="shared" si="272"/>
        <v>1</v>
      </c>
      <c r="X1587">
        <f t="shared" si="273"/>
        <v>0</v>
      </c>
      <c r="Y1587">
        <f t="shared" si="274"/>
        <v>1</v>
      </c>
    </row>
    <row r="1588" spans="1:25" ht="15" customHeight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0">
        <f t="shared" si="266"/>
        <v>42069.104421296302</v>
      </c>
      <c r="J1588" s="11">
        <f t="shared" si="267"/>
        <v>42069.104421296302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268"/>
        <v>0</v>
      </c>
      <c r="R1588" t="e">
        <f t="shared" si="269"/>
        <v>#DIV/0!</v>
      </c>
      <c r="S1588" t="str">
        <f t="shared" si="275"/>
        <v>photography</v>
      </c>
      <c r="T1588" t="str">
        <f t="shared" si="270"/>
        <v>places</v>
      </c>
      <c r="U1588" t="str">
        <f t="shared" si="276"/>
        <v>1000 to 4999</v>
      </c>
      <c r="V1588">
        <f t="shared" si="271"/>
        <v>0</v>
      </c>
      <c r="W1588">
        <f t="shared" si="272"/>
        <v>1</v>
      </c>
      <c r="X1588">
        <f t="shared" si="273"/>
        <v>0</v>
      </c>
      <c r="Y1588">
        <f t="shared" si="274"/>
        <v>1</v>
      </c>
    </row>
    <row r="1589" spans="1:25" ht="15" customHeight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0">
        <f t="shared" si="266"/>
        <v>41956.950983796298</v>
      </c>
      <c r="J1589" s="11">
        <f t="shared" si="267"/>
        <v>41956.950983796298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268"/>
        <v>1.3333333333333334E-4</v>
      </c>
      <c r="R1589">
        <f t="shared" si="269"/>
        <v>1</v>
      </c>
      <c r="S1589" t="str">
        <f t="shared" si="275"/>
        <v>photography</v>
      </c>
      <c r="T1589" t="str">
        <f t="shared" si="270"/>
        <v>places</v>
      </c>
      <c r="U1589" t="str">
        <f t="shared" si="276"/>
        <v>5000 to 9999</v>
      </c>
      <c r="V1589">
        <f t="shared" si="271"/>
        <v>0</v>
      </c>
      <c r="W1589">
        <f t="shared" si="272"/>
        <v>1</v>
      </c>
      <c r="X1589">
        <f t="shared" si="273"/>
        <v>0</v>
      </c>
      <c r="Y1589">
        <f t="shared" si="274"/>
        <v>1</v>
      </c>
    </row>
    <row r="1590" spans="1:25" ht="15" customHeight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0">
        <f t="shared" si="266"/>
        <v>42005.24998842593</v>
      </c>
      <c r="J1590" s="11">
        <f t="shared" si="267"/>
        <v>42005.24998842593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268"/>
        <v>0</v>
      </c>
      <c r="R1590" t="e">
        <f t="shared" si="269"/>
        <v>#DIV/0!</v>
      </c>
      <c r="S1590" t="str">
        <f t="shared" si="275"/>
        <v>photography</v>
      </c>
      <c r="T1590" t="str">
        <f t="shared" si="270"/>
        <v>places</v>
      </c>
      <c r="U1590" t="str">
        <f t="shared" si="276"/>
        <v>Less than 1000</v>
      </c>
      <c r="V1590">
        <f t="shared" si="271"/>
        <v>0</v>
      </c>
      <c r="W1590">
        <f t="shared" si="272"/>
        <v>1</v>
      </c>
      <c r="X1590">
        <f t="shared" si="273"/>
        <v>0</v>
      </c>
      <c r="Y1590">
        <f t="shared" si="274"/>
        <v>1</v>
      </c>
    </row>
    <row r="1591" spans="1:25" ht="15" customHeight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0">
        <f t="shared" si="266"/>
        <v>42256.984791666662</v>
      </c>
      <c r="J1591" s="11">
        <f t="shared" si="267"/>
        <v>42256.984791666662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268"/>
        <v>0</v>
      </c>
      <c r="R1591" t="e">
        <f t="shared" si="269"/>
        <v>#DIV/0!</v>
      </c>
      <c r="S1591" t="str">
        <f t="shared" si="275"/>
        <v>photography</v>
      </c>
      <c r="T1591" t="str">
        <f t="shared" si="270"/>
        <v>places</v>
      </c>
      <c r="U1591" t="str">
        <f t="shared" si="276"/>
        <v>1000 to 4999</v>
      </c>
      <c r="V1591">
        <f t="shared" si="271"/>
        <v>0</v>
      </c>
      <c r="W1591">
        <f t="shared" si="272"/>
        <v>1</v>
      </c>
      <c r="X1591">
        <f t="shared" si="273"/>
        <v>0</v>
      </c>
      <c r="Y1591">
        <f t="shared" si="274"/>
        <v>1</v>
      </c>
    </row>
    <row r="1592" spans="1:25" ht="15" customHeigh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0">
        <f t="shared" si="266"/>
        <v>42240.857222222221</v>
      </c>
      <c r="J1592" s="11">
        <f t="shared" si="267"/>
        <v>42240.857222222221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268"/>
        <v>1.7000000000000001E-2</v>
      </c>
      <c r="R1592">
        <f t="shared" si="269"/>
        <v>510</v>
      </c>
      <c r="S1592" t="str">
        <f t="shared" si="275"/>
        <v>photography</v>
      </c>
      <c r="T1592" t="str">
        <f t="shared" si="270"/>
        <v>places</v>
      </c>
      <c r="U1592" t="str">
        <f t="shared" si="276"/>
        <v>Greater than 50000</v>
      </c>
      <c r="V1592">
        <f t="shared" si="271"/>
        <v>0</v>
      </c>
      <c r="W1592">
        <f t="shared" si="272"/>
        <v>1</v>
      </c>
      <c r="X1592">
        <f t="shared" si="273"/>
        <v>0</v>
      </c>
      <c r="Y1592">
        <f t="shared" si="274"/>
        <v>1</v>
      </c>
    </row>
    <row r="1593" spans="1:25" ht="15" customHeight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0">
        <f t="shared" si="266"/>
        <v>42433.726168981477</v>
      </c>
      <c r="J1593" s="11">
        <f t="shared" si="267"/>
        <v>42433.726168981477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268"/>
        <v>0.29228571428571426</v>
      </c>
      <c r="R1593">
        <f t="shared" si="269"/>
        <v>44.48</v>
      </c>
      <c r="S1593" t="str">
        <f t="shared" si="275"/>
        <v>photography</v>
      </c>
      <c r="T1593" t="str">
        <f t="shared" si="270"/>
        <v>places</v>
      </c>
      <c r="U1593" t="str">
        <f t="shared" si="276"/>
        <v>10000 to 14999</v>
      </c>
      <c r="V1593">
        <f t="shared" si="271"/>
        <v>0</v>
      </c>
      <c r="W1593">
        <f t="shared" si="272"/>
        <v>1</v>
      </c>
      <c r="X1593">
        <f t="shared" si="273"/>
        <v>0</v>
      </c>
      <c r="Y1593">
        <f t="shared" si="274"/>
        <v>1</v>
      </c>
    </row>
    <row r="1594" spans="1:25" ht="15" customHeight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0">
        <f t="shared" si="266"/>
        <v>42046.072743055556</v>
      </c>
      <c r="J1594" s="11">
        <f t="shared" si="267"/>
        <v>42046.072743055556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268"/>
        <v>0</v>
      </c>
      <c r="R1594" t="e">
        <f t="shared" si="269"/>
        <v>#DIV/0!</v>
      </c>
      <c r="S1594" t="str">
        <f t="shared" si="275"/>
        <v>photography</v>
      </c>
      <c r="T1594" t="str">
        <f t="shared" si="270"/>
        <v>places</v>
      </c>
      <c r="U1594" t="str">
        <f t="shared" si="276"/>
        <v>Less than 1000</v>
      </c>
      <c r="V1594">
        <f t="shared" si="271"/>
        <v>0</v>
      </c>
      <c r="W1594">
        <f t="shared" si="272"/>
        <v>1</v>
      </c>
      <c r="X1594">
        <f t="shared" si="273"/>
        <v>0</v>
      </c>
      <c r="Y1594">
        <f t="shared" si="274"/>
        <v>1</v>
      </c>
    </row>
    <row r="1595" spans="1:25" ht="15" customHeight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0">
        <f t="shared" si="266"/>
        <v>42033.845543981486</v>
      </c>
      <c r="J1595" s="11">
        <f t="shared" si="267"/>
        <v>42033.845543981486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268"/>
        <v>1.3636363636363637E-4</v>
      </c>
      <c r="R1595">
        <f t="shared" si="269"/>
        <v>1</v>
      </c>
      <c r="S1595" t="str">
        <f t="shared" si="275"/>
        <v>photography</v>
      </c>
      <c r="T1595" t="str">
        <f t="shared" si="270"/>
        <v>places</v>
      </c>
      <c r="U1595" t="str">
        <f t="shared" si="276"/>
        <v>20000 to 24999</v>
      </c>
      <c r="V1595">
        <f t="shared" si="271"/>
        <v>0</v>
      </c>
      <c r="W1595">
        <f t="shared" si="272"/>
        <v>1</v>
      </c>
      <c r="X1595">
        <f t="shared" si="273"/>
        <v>0</v>
      </c>
      <c r="Y1595">
        <f t="shared" si="274"/>
        <v>1</v>
      </c>
    </row>
    <row r="1596" spans="1:25" ht="15" customHeight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0">
        <f t="shared" si="266"/>
        <v>42445.712754629625</v>
      </c>
      <c r="J1596" s="11">
        <f t="shared" si="267"/>
        <v>42445.712754629625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268"/>
        <v>0.20499999999999999</v>
      </c>
      <c r="R1596">
        <f t="shared" si="269"/>
        <v>20.5</v>
      </c>
      <c r="S1596" t="str">
        <f t="shared" si="275"/>
        <v>photography</v>
      </c>
      <c r="T1596" t="str">
        <f t="shared" si="270"/>
        <v>places</v>
      </c>
      <c r="U1596" t="str">
        <f t="shared" si="276"/>
        <v>1000 to 4999</v>
      </c>
      <c r="V1596">
        <f t="shared" si="271"/>
        <v>0</v>
      </c>
      <c r="W1596">
        <f t="shared" si="272"/>
        <v>1</v>
      </c>
      <c r="X1596">
        <f t="shared" si="273"/>
        <v>0</v>
      </c>
      <c r="Y1596">
        <f t="shared" si="274"/>
        <v>1</v>
      </c>
    </row>
    <row r="1597" spans="1:25" ht="15" customHeight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0">
        <f t="shared" si="266"/>
        <v>41780.050092592595</v>
      </c>
      <c r="J1597" s="11">
        <f t="shared" si="267"/>
        <v>41780.050092592595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268"/>
        <v>2.8E-3</v>
      </c>
      <c r="R1597">
        <f t="shared" si="269"/>
        <v>40</v>
      </c>
      <c r="S1597" t="str">
        <f t="shared" si="275"/>
        <v>photography</v>
      </c>
      <c r="T1597" t="str">
        <f t="shared" si="270"/>
        <v>places</v>
      </c>
      <c r="U1597" t="str">
        <f t="shared" si="276"/>
        <v>Greater than 50000</v>
      </c>
      <c r="V1597">
        <f t="shared" si="271"/>
        <v>0</v>
      </c>
      <c r="W1597">
        <f t="shared" si="272"/>
        <v>1</v>
      </c>
      <c r="X1597">
        <f t="shared" si="273"/>
        <v>0</v>
      </c>
      <c r="Y1597">
        <f t="shared" si="274"/>
        <v>1</v>
      </c>
    </row>
    <row r="1598" spans="1:25" ht="15" customHeight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0">
        <f t="shared" si="266"/>
        <v>41941.430196759262</v>
      </c>
      <c r="J1598" s="11">
        <f t="shared" si="267"/>
        <v>41941.430196759262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268"/>
        <v>2.3076923076923078E-2</v>
      </c>
      <c r="R1598">
        <f t="shared" si="269"/>
        <v>25</v>
      </c>
      <c r="S1598" t="str">
        <f t="shared" si="275"/>
        <v>photography</v>
      </c>
      <c r="T1598" t="str">
        <f t="shared" si="270"/>
        <v>places</v>
      </c>
      <c r="U1598" t="str">
        <f t="shared" si="276"/>
        <v>1000 to 4999</v>
      </c>
      <c r="V1598">
        <f t="shared" si="271"/>
        <v>0</v>
      </c>
      <c r="W1598">
        <f t="shared" si="272"/>
        <v>1</v>
      </c>
      <c r="X1598">
        <f t="shared" si="273"/>
        <v>0</v>
      </c>
      <c r="Y1598">
        <f t="shared" si="274"/>
        <v>1</v>
      </c>
    </row>
    <row r="1599" spans="1:25" ht="15" customHeight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0">
        <f t="shared" si="266"/>
        <v>42603.354131944448</v>
      </c>
      <c r="J1599" s="11">
        <f t="shared" si="267"/>
        <v>42603.354131944448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268"/>
        <v>0</v>
      </c>
      <c r="R1599" t="e">
        <f t="shared" si="269"/>
        <v>#DIV/0!</v>
      </c>
      <c r="S1599" t="str">
        <f t="shared" si="275"/>
        <v>photography</v>
      </c>
      <c r="T1599" t="str">
        <f t="shared" si="270"/>
        <v>places</v>
      </c>
      <c r="U1599" t="str">
        <f t="shared" si="276"/>
        <v>15000 to 19999</v>
      </c>
      <c r="V1599">
        <f t="shared" si="271"/>
        <v>0</v>
      </c>
      <c r="W1599">
        <f t="shared" si="272"/>
        <v>1</v>
      </c>
      <c r="X1599">
        <f t="shared" si="273"/>
        <v>0</v>
      </c>
      <c r="Y1599">
        <f t="shared" si="274"/>
        <v>1</v>
      </c>
    </row>
    <row r="1600" spans="1:25" ht="15" customHeight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0">
        <f t="shared" si="266"/>
        <v>42151.667337962965</v>
      </c>
      <c r="J1600" s="11">
        <f t="shared" si="267"/>
        <v>42151.667337962965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268"/>
        <v>1.25E-3</v>
      </c>
      <c r="R1600">
        <f t="shared" si="269"/>
        <v>1</v>
      </c>
      <c r="S1600" t="str">
        <f t="shared" si="275"/>
        <v>photography</v>
      </c>
      <c r="T1600" t="str">
        <f t="shared" si="270"/>
        <v>places</v>
      </c>
      <c r="U1600" t="str">
        <f t="shared" si="276"/>
        <v>Less than 1000</v>
      </c>
      <c r="V1600">
        <f t="shared" si="271"/>
        <v>0</v>
      </c>
      <c r="W1600">
        <f t="shared" si="272"/>
        <v>1</v>
      </c>
      <c r="X1600">
        <f t="shared" si="273"/>
        <v>0</v>
      </c>
      <c r="Y1600">
        <f t="shared" si="274"/>
        <v>1</v>
      </c>
    </row>
    <row r="1601" spans="1:25" ht="15" customHeight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0">
        <f t="shared" si="266"/>
        <v>42438.53907407407</v>
      </c>
      <c r="J1601" s="11">
        <f t="shared" si="267"/>
        <v>42438.53907407407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268"/>
        <v>0</v>
      </c>
      <c r="R1601" t="e">
        <f t="shared" si="269"/>
        <v>#DIV/0!</v>
      </c>
      <c r="S1601" t="str">
        <f t="shared" si="275"/>
        <v>photography</v>
      </c>
      <c r="T1601" t="str">
        <f t="shared" si="270"/>
        <v>places</v>
      </c>
      <c r="U1601" t="str">
        <f t="shared" si="276"/>
        <v>Less than 1000</v>
      </c>
      <c r="V1601">
        <f t="shared" si="271"/>
        <v>0</v>
      </c>
      <c r="W1601">
        <f t="shared" si="272"/>
        <v>1</v>
      </c>
      <c r="X1601">
        <f t="shared" si="273"/>
        <v>0</v>
      </c>
      <c r="Y1601">
        <f t="shared" si="274"/>
        <v>1</v>
      </c>
    </row>
    <row r="1602" spans="1:25" ht="15" customHeight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0">
        <f t="shared" si="266"/>
        <v>41791.057314814818</v>
      </c>
      <c r="J1602" s="11">
        <f t="shared" si="267"/>
        <v>41791.057314814818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268"/>
        <v>7.3400000000000007E-2</v>
      </c>
      <c r="R1602">
        <f t="shared" si="269"/>
        <v>40.78</v>
      </c>
      <c r="S1602" t="str">
        <f t="shared" si="275"/>
        <v>photography</v>
      </c>
      <c r="T1602" t="str">
        <f t="shared" si="270"/>
        <v>places</v>
      </c>
      <c r="U1602" t="str">
        <f t="shared" si="276"/>
        <v>5000 to 9999</v>
      </c>
      <c r="V1602">
        <f t="shared" si="271"/>
        <v>0</v>
      </c>
      <c r="W1602">
        <f t="shared" si="272"/>
        <v>1</v>
      </c>
      <c r="X1602">
        <f t="shared" si="273"/>
        <v>0</v>
      </c>
      <c r="Y1602">
        <f t="shared" si="274"/>
        <v>1</v>
      </c>
    </row>
    <row r="1603" spans="1:25" ht="15" customHeight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0">
        <f t="shared" ref="I1603:I1666" si="277">(((L1603/60)/60)/24)+DATE(1970,1,1)</f>
        <v>40638.092974537038</v>
      </c>
      <c r="J1603" s="11">
        <f t="shared" ref="J1603:J1666" si="278">(((L1603/60)/60)/24)+DATE(1970,1,1)</f>
        <v>40638.092974537038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279">E1603/D1603</f>
        <v>1.082492</v>
      </c>
      <c r="R1603">
        <f t="shared" ref="R1603:R1666" si="280">ROUND(E1603/N1603,2)</f>
        <v>48.33</v>
      </c>
      <c r="S1603" t="str">
        <f t="shared" si="275"/>
        <v>music</v>
      </c>
      <c r="T1603" t="str">
        <f t="shared" ref="T1603:T1666" si="281">MID(P1603,FIND("/",P1603,1)+1,LEN(P1603))</f>
        <v>rock</v>
      </c>
      <c r="U1603" t="str">
        <f t="shared" si="276"/>
        <v>1000 to 4999</v>
      </c>
      <c r="V1603">
        <f t="shared" ref="V1603:V1666" si="282">COUNTIF(F1603,"successful")</f>
        <v>1</v>
      </c>
      <c r="W1603">
        <f t="shared" ref="W1603:W1666" si="283">COUNTIF(F1603,"Failed")</f>
        <v>0</v>
      </c>
      <c r="X1603">
        <f t="shared" ref="X1603:X1666" si="284">COUNTIF(F1603,"Canceled")</f>
        <v>0</v>
      </c>
      <c r="Y1603">
        <f t="shared" ref="Y1603:Y1666" si="285">COUNTIF(F1603,"Successful")+ COUNTIF(F1603,"Failed") + COUNTIF(F1603,"Canceled")</f>
        <v>1</v>
      </c>
    </row>
    <row r="1604" spans="1:25" ht="15" customHeight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0">
        <f t="shared" si="277"/>
        <v>40788.297650462962</v>
      </c>
      <c r="J1604" s="11">
        <f t="shared" si="278"/>
        <v>40788.297650462962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279"/>
        <v>1.0016666666666667</v>
      </c>
      <c r="R1604">
        <f t="shared" si="280"/>
        <v>46.95</v>
      </c>
      <c r="S1604" t="str">
        <f t="shared" ref="S1604:S1667" si="286">LEFT(P1604,FIND("/",P1604,1)-1)</f>
        <v>music</v>
      </c>
      <c r="T1604" t="str">
        <f t="shared" si="281"/>
        <v>rock</v>
      </c>
      <c r="U1604" t="str">
        <f t="shared" ref="U1604:U1667" si="287">IF(D1604&lt;1000,"Less than 1000",
IF(D1604&lt;5000,"1000 to 4999",
IF(D1604 &lt; 10000,"5000 to 9999",
IF(D1604&lt;15000,"10000 to 14999",
IF(D1604&lt;20000,"15000 to 19999",
IF(D1604&lt;25000,"20000 to 24999",
IF(D1604&lt;30000,"25000 to 29999",
IF(D1604&lt;35000,"30000 to 34999",
IF(D1604&lt;40000,"35000 to 39999",
IF(D1604&lt;45000,"40000 to 44999",IF(D1604&lt;50000,"45000 to 49999","Greater than 50000")))))))))))</f>
        <v>1000 to 4999</v>
      </c>
      <c r="V1604">
        <f t="shared" si="282"/>
        <v>1</v>
      </c>
      <c r="W1604">
        <f t="shared" si="283"/>
        <v>0</v>
      </c>
      <c r="X1604">
        <f t="shared" si="284"/>
        <v>0</v>
      </c>
      <c r="Y1604">
        <f t="shared" si="285"/>
        <v>1</v>
      </c>
    </row>
    <row r="1605" spans="1:25" ht="15" customHeight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0">
        <f t="shared" si="277"/>
        <v>40876.169664351852</v>
      </c>
      <c r="J1605" s="11">
        <f t="shared" si="278"/>
        <v>40876.169664351852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279"/>
        <v>1.0003299999999999</v>
      </c>
      <c r="R1605">
        <f t="shared" si="280"/>
        <v>66.69</v>
      </c>
      <c r="S1605" t="str">
        <f t="shared" si="286"/>
        <v>music</v>
      </c>
      <c r="T1605" t="str">
        <f t="shared" si="281"/>
        <v>rock</v>
      </c>
      <c r="U1605" t="str">
        <f t="shared" si="287"/>
        <v>1000 to 4999</v>
      </c>
      <c r="V1605">
        <f t="shared" si="282"/>
        <v>1</v>
      </c>
      <c r="W1605">
        <f t="shared" si="283"/>
        <v>0</v>
      </c>
      <c r="X1605">
        <f t="shared" si="284"/>
        <v>0</v>
      </c>
      <c r="Y1605">
        <f t="shared" si="285"/>
        <v>1</v>
      </c>
    </row>
    <row r="1606" spans="1:25" ht="15" customHeight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0">
        <f t="shared" si="277"/>
        <v>40945.845312500001</v>
      </c>
      <c r="J1606" s="11">
        <f t="shared" si="278"/>
        <v>40945.845312500001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279"/>
        <v>1.2210714285714286</v>
      </c>
      <c r="R1606">
        <f t="shared" si="280"/>
        <v>48.84</v>
      </c>
      <c r="S1606" t="str">
        <f t="shared" si="286"/>
        <v>music</v>
      </c>
      <c r="T1606" t="str">
        <f t="shared" si="281"/>
        <v>rock</v>
      </c>
      <c r="U1606" t="str">
        <f t="shared" si="287"/>
        <v>1000 to 4999</v>
      </c>
      <c r="V1606">
        <f t="shared" si="282"/>
        <v>1</v>
      </c>
      <c r="W1606">
        <f t="shared" si="283"/>
        <v>0</v>
      </c>
      <c r="X1606">
        <f t="shared" si="284"/>
        <v>0</v>
      </c>
      <c r="Y1606">
        <f t="shared" si="285"/>
        <v>1</v>
      </c>
    </row>
    <row r="1607" spans="1:25" ht="15" customHeight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0">
        <f t="shared" si="277"/>
        <v>40747.012881944444</v>
      </c>
      <c r="J1607" s="11">
        <f t="shared" si="278"/>
        <v>40747.012881944444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279"/>
        <v>1.0069333333333335</v>
      </c>
      <c r="R1607">
        <f t="shared" si="280"/>
        <v>137.31</v>
      </c>
      <c r="S1607" t="str">
        <f t="shared" si="286"/>
        <v>music</v>
      </c>
      <c r="T1607" t="str">
        <f t="shared" si="281"/>
        <v>rock</v>
      </c>
      <c r="U1607" t="str">
        <f t="shared" si="287"/>
        <v>5000 to 9999</v>
      </c>
      <c r="V1607">
        <f t="shared" si="282"/>
        <v>1</v>
      </c>
      <c r="W1607">
        <f t="shared" si="283"/>
        <v>0</v>
      </c>
      <c r="X1607">
        <f t="shared" si="284"/>
        <v>0</v>
      </c>
      <c r="Y1607">
        <f t="shared" si="285"/>
        <v>1</v>
      </c>
    </row>
    <row r="1608" spans="1:25" ht="15" customHeight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0">
        <f t="shared" si="277"/>
        <v>40536.111550925925</v>
      </c>
      <c r="J1608" s="11">
        <f t="shared" si="278"/>
        <v>40536.111550925925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279"/>
        <v>1.01004125</v>
      </c>
      <c r="R1608">
        <f t="shared" si="280"/>
        <v>87.83</v>
      </c>
      <c r="S1608" t="str">
        <f t="shared" si="286"/>
        <v>music</v>
      </c>
      <c r="T1608" t="str">
        <f t="shared" si="281"/>
        <v>rock</v>
      </c>
      <c r="U1608" t="str">
        <f t="shared" si="287"/>
        <v>5000 to 9999</v>
      </c>
      <c r="V1608">
        <f t="shared" si="282"/>
        <v>1</v>
      </c>
      <c r="W1608">
        <f t="shared" si="283"/>
        <v>0</v>
      </c>
      <c r="X1608">
        <f t="shared" si="284"/>
        <v>0</v>
      </c>
      <c r="Y1608">
        <f t="shared" si="285"/>
        <v>1</v>
      </c>
    </row>
    <row r="1609" spans="1:25" ht="15" customHeight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0">
        <f t="shared" si="277"/>
        <v>41053.80846064815</v>
      </c>
      <c r="J1609" s="11">
        <f t="shared" si="278"/>
        <v>41053.80846064815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279"/>
        <v>1.4511000000000001</v>
      </c>
      <c r="R1609">
        <f t="shared" si="280"/>
        <v>70.790000000000006</v>
      </c>
      <c r="S1609" t="str">
        <f t="shared" si="286"/>
        <v>music</v>
      </c>
      <c r="T1609" t="str">
        <f t="shared" si="281"/>
        <v>rock</v>
      </c>
      <c r="U1609" t="str">
        <f t="shared" si="287"/>
        <v>10000 to 14999</v>
      </c>
      <c r="V1609">
        <f t="shared" si="282"/>
        <v>1</v>
      </c>
      <c r="W1609">
        <f t="shared" si="283"/>
        <v>0</v>
      </c>
      <c r="X1609">
        <f t="shared" si="284"/>
        <v>0</v>
      </c>
      <c r="Y1609">
        <f t="shared" si="285"/>
        <v>1</v>
      </c>
    </row>
    <row r="1610" spans="1:25" ht="15" customHeight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0">
        <f t="shared" si="277"/>
        <v>41607.83085648148</v>
      </c>
      <c r="J1610" s="11">
        <f t="shared" si="278"/>
        <v>41607.83085648148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279"/>
        <v>1.0125</v>
      </c>
      <c r="R1610">
        <f t="shared" si="280"/>
        <v>52.83</v>
      </c>
      <c r="S1610" t="str">
        <f t="shared" si="286"/>
        <v>music</v>
      </c>
      <c r="T1610" t="str">
        <f t="shared" si="281"/>
        <v>rock</v>
      </c>
      <c r="U1610" t="str">
        <f t="shared" si="287"/>
        <v>1000 to 4999</v>
      </c>
      <c r="V1610">
        <f t="shared" si="282"/>
        <v>1</v>
      </c>
      <c r="W1610">
        <f t="shared" si="283"/>
        <v>0</v>
      </c>
      <c r="X1610">
        <f t="shared" si="284"/>
        <v>0</v>
      </c>
      <c r="Y1610">
        <f t="shared" si="285"/>
        <v>1</v>
      </c>
    </row>
    <row r="1611" spans="1:25" ht="15" customHeight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0">
        <f t="shared" si="277"/>
        <v>40796.001261574071</v>
      </c>
      <c r="J1611" s="11">
        <f t="shared" si="278"/>
        <v>40796.001261574071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279"/>
        <v>1.1833333333333333</v>
      </c>
      <c r="R1611">
        <f t="shared" si="280"/>
        <v>443.75</v>
      </c>
      <c r="S1611" t="str">
        <f t="shared" si="286"/>
        <v>music</v>
      </c>
      <c r="T1611" t="str">
        <f t="shared" si="281"/>
        <v>rock</v>
      </c>
      <c r="U1611" t="str">
        <f t="shared" si="287"/>
        <v>1000 to 4999</v>
      </c>
      <c r="V1611">
        <f t="shared" si="282"/>
        <v>1</v>
      </c>
      <c r="W1611">
        <f t="shared" si="283"/>
        <v>0</v>
      </c>
      <c r="X1611">
        <f t="shared" si="284"/>
        <v>0</v>
      </c>
      <c r="Y1611">
        <f t="shared" si="285"/>
        <v>1</v>
      </c>
    </row>
    <row r="1612" spans="1:25" ht="15" customHeight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0">
        <f t="shared" si="277"/>
        <v>41228.924884259257</v>
      </c>
      <c r="J1612" s="11">
        <f t="shared" si="278"/>
        <v>41228.924884259257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279"/>
        <v>2.7185000000000001</v>
      </c>
      <c r="R1612">
        <f t="shared" si="280"/>
        <v>48.54</v>
      </c>
      <c r="S1612" t="str">
        <f t="shared" si="286"/>
        <v>music</v>
      </c>
      <c r="T1612" t="str">
        <f t="shared" si="281"/>
        <v>rock</v>
      </c>
      <c r="U1612" t="str">
        <f t="shared" si="287"/>
        <v>1000 to 4999</v>
      </c>
      <c r="V1612">
        <f t="shared" si="282"/>
        <v>1</v>
      </c>
      <c r="W1612">
        <f t="shared" si="283"/>
        <v>0</v>
      </c>
      <c r="X1612">
        <f t="shared" si="284"/>
        <v>0</v>
      </c>
      <c r="Y1612">
        <f t="shared" si="285"/>
        <v>1</v>
      </c>
    </row>
    <row r="1613" spans="1:25" ht="15" customHeigh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0">
        <f t="shared" si="277"/>
        <v>41409.00037037037</v>
      </c>
      <c r="J1613" s="11">
        <f t="shared" si="278"/>
        <v>41409.00037037037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279"/>
        <v>1.25125</v>
      </c>
      <c r="R1613">
        <f t="shared" si="280"/>
        <v>37.07</v>
      </c>
      <c r="S1613" t="str">
        <f t="shared" si="286"/>
        <v>music</v>
      </c>
      <c r="T1613" t="str">
        <f t="shared" si="281"/>
        <v>rock</v>
      </c>
      <c r="U1613" t="str">
        <f t="shared" si="287"/>
        <v>Less than 1000</v>
      </c>
      <c r="V1613">
        <f t="shared" si="282"/>
        <v>1</v>
      </c>
      <c r="W1613">
        <f t="shared" si="283"/>
        <v>0</v>
      </c>
      <c r="X1613">
        <f t="shared" si="284"/>
        <v>0</v>
      </c>
      <c r="Y1613">
        <f t="shared" si="285"/>
        <v>1</v>
      </c>
    </row>
    <row r="1614" spans="1:25" ht="15" customHeight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0">
        <f t="shared" si="277"/>
        <v>41246.874814814815</v>
      </c>
      <c r="J1614" s="11">
        <f t="shared" si="278"/>
        <v>41246.874814814815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279"/>
        <v>1.1000000000000001</v>
      </c>
      <c r="R1614">
        <f t="shared" si="280"/>
        <v>50</v>
      </c>
      <c r="S1614" t="str">
        <f t="shared" si="286"/>
        <v>music</v>
      </c>
      <c r="T1614" t="str">
        <f t="shared" si="281"/>
        <v>rock</v>
      </c>
      <c r="U1614" t="str">
        <f t="shared" si="287"/>
        <v>Less than 1000</v>
      </c>
      <c r="V1614">
        <f t="shared" si="282"/>
        <v>1</v>
      </c>
      <c r="W1614">
        <f t="shared" si="283"/>
        <v>0</v>
      </c>
      <c r="X1614">
        <f t="shared" si="284"/>
        <v>0</v>
      </c>
      <c r="Y1614">
        <f t="shared" si="285"/>
        <v>1</v>
      </c>
    </row>
    <row r="1615" spans="1:25" ht="15" customHeight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0">
        <f t="shared" si="277"/>
        <v>41082.069467592592</v>
      </c>
      <c r="J1615" s="11">
        <f t="shared" si="278"/>
        <v>41082.069467592592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279"/>
        <v>1.0149999999999999</v>
      </c>
      <c r="R1615">
        <f t="shared" si="280"/>
        <v>39.04</v>
      </c>
      <c r="S1615" t="str">
        <f t="shared" si="286"/>
        <v>music</v>
      </c>
      <c r="T1615" t="str">
        <f t="shared" si="281"/>
        <v>rock</v>
      </c>
      <c r="U1615" t="str">
        <f t="shared" si="287"/>
        <v>1000 to 4999</v>
      </c>
      <c r="V1615">
        <f t="shared" si="282"/>
        <v>1</v>
      </c>
      <c r="W1615">
        <f t="shared" si="283"/>
        <v>0</v>
      </c>
      <c r="X1615">
        <f t="shared" si="284"/>
        <v>0</v>
      </c>
      <c r="Y1615">
        <f t="shared" si="285"/>
        <v>1</v>
      </c>
    </row>
    <row r="1616" spans="1:25" ht="15" customHeight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0">
        <f t="shared" si="277"/>
        <v>41794.981122685182</v>
      </c>
      <c r="J1616" s="11">
        <f t="shared" si="278"/>
        <v>41794.981122685182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279"/>
        <v>1.0269999999999999</v>
      </c>
      <c r="R1616">
        <f t="shared" si="280"/>
        <v>66.69</v>
      </c>
      <c r="S1616" t="str">
        <f t="shared" si="286"/>
        <v>music</v>
      </c>
      <c r="T1616" t="str">
        <f t="shared" si="281"/>
        <v>rock</v>
      </c>
      <c r="U1616" t="str">
        <f t="shared" si="287"/>
        <v>5000 to 9999</v>
      </c>
      <c r="V1616">
        <f t="shared" si="282"/>
        <v>1</v>
      </c>
      <c r="W1616">
        <f t="shared" si="283"/>
        <v>0</v>
      </c>
      <c r="X1616">
        <f t="shared" si="284"/>
        <v>0</v>
      </c>
      <c r="Y1616">
        <f t="shared" si="285"/>
        <v>1</v>
      </c>
    </row>
    <row r="1617" spans="1:25" ht="15" customHeight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0">
        <f t="shared" si="277"/>
        <v>40845.050879629627</v>
      </c>
      <c r="J1617" s="11">
        <f t="shared" si="278"/>
        <v>40845.050879629627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279"/>
        <v>1.1412500000000001</v>
      </c>
      <c r="R1617">
        <f t="shared" si="280"/>
        <v>67.13</v>
      </c>
      <c r="S1617" t="str">
        <f t="shared" si="286"/>
        <v>music</v>
      </c>
      <c r="T1617" t="str">
        <f t="shared" si="281"/>
        <v>rock</v>
      </c>
      <c r="U1617" t="str">
        <f t="shared" si="287"/>
        <v>5000 to 9999</v>
      </c>
      <c r="V1617">
        <f t="shared" si="282"/>
        <v>1</v>
      </c>
      <c r="W1617">
        <f t="shared" si="283"/>
        <v>0</v>
      </c>
      <c r="X1617">
        <f t="shared" si="284"/>
        <v>0</v>
      </c>
      <c r="Y1617">
        <f t="shared" si="285"/>
        <v>1</v>
      </c>
    </row>
    <row r="1618" spans="1:25" ht="15" customHeight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0">
        <f t="shared" si="277"/>
        <v>41194.715520833335</v>
      </c>
      <c r="J1618" s="11">
        <f t="shared" si="278"/>
        <v>41194.715520833335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279"/>
        <v>1.042</v>
      </c>
      <c r="R1618">
        <f t="shared" si="280"/>
        <v>66.37</v>
      </c>
      <c r="S1618" t="str">
        <f t="shared" si="286"/>
        <v>music</v>
      </c>
      <c r="T1618" t="str">
        <f t="shared" si="281"/>
        <v>rock</v>
      </c>
      <c r="U1618" t="str">
        <f t="shared" si="287"/>
        <v>10000 to 14999</v>
      </c>
      <c r="V1618">
        <f t="shared" si="282"/>
        <v>1</v>
      </c>
      <c r="W1618">
        <f t="shared" si="283"/>
        <v>0</v>
      </c>
      <c r="X1618">
        <f t="shared" si="284"/>
        <v>0</v>
      </c>
      <c r="Y1618">
        <f t="shared" si="285"/>
        <v>1</v>
      </c>
    </row>
    <row r="1619" spans="1:25" ht="15" customHeight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0">
        <f t="shared" si="277"/>
        <v>41546.664212962962</v>
      </c>
      <c r="J1619" s="11">
        <f t="shared" si="278"/>
        <v>41546.664212962962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279"/>
        <v>1.4585714285714286</v>
      </c>
      <c r="R1619">
        <f t="shared" si="280"/>
        <v>64.62</v>
      </c>
      <c r="S1619" t="str">
        <f t="shared" si="286"/>
        <v>music</v>
      </c>
      <c r="T1619" t="str">
        <f t="shared" si="281"/>
        <v>rock</v>
      </c>
      <c r="U1619" t="str">
        <f t="shared" si="287"/>
        <v>5000 to 9999</v>
      </c>
      <c r="V1619">
        <f t="shared" si="282"/>
        <v>1</v>
      </c>
      <c r="W1619">
        <f t="shared" si="283"/>
        <v>0</v>
      </c>
      <c r="X1619">
        <f t="shared" si="284"/>
        <v>0</v>
      </c>
      <c r="Y1619">
        <f t="shared" si="285"/>
        <v>1</v>
      </c>
    </row>
    <row r="1620" spans="1:25" ht="15" customHeight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0">
        <f t="shared" si="277"/>
        <v>41301.654340277775</v>
      </c>
      <c r="J1620" s="11">
        <f t="shared" si="278"/>
        <v>41301.654340277775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279"/>
        <v>1.0506666666666666</v>
      </c>
      <c r="R1620">
        <f t="shared" si="280"/>
        <v>58.37</v>
      </c>
      <c r="S1620" t="str">
        <f t="shared" si="286"/>
        <v>music</v>
      </c>
      <c r="T1620" t="str">
        <f t="shared" si="281"/>
        <v>rock</v>
      </c>
      <c r="U1620" t="str">
        <f t="shared" si="287"/>
        <v>1000 to 4999</v>
      </c>
      <c r="V1620">
        <f t="shared" si="282"/>
        <v>1</v>
      </c>
      <c r="W1620">
        <f t="shared" si="283"/>
        <v>0</v>
      </c>
      <c r="X1620">
        <f t="shared" si="284"/>
        <v>0</v>
      </c>
      <c r="Y1620">
        <f t="shared" si="285"/>
        <v>1</v>
      </c>
    </row>
    <row r="1621" spans="1:25" ht="15" customHeight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0">
        <f t="shared" si="277"/>
        <v>41876.18618055556</v>
      </c>
      <c r="J1621" s="11">
        <f t="shared" si="278"/>
        <v>41876.18618055556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279"/>
        <v>1.3333333333333333</v>
      </c>
      <c r="R1621">
        <f t="shared" si="280"/>
        <v>86.96</v>
      </c>
      <c r="S1621" t="str">
        <f t="shared" si="286"/>
        <v>music</v>
      </c>
      <c r="T1621" t="str">
        <f t="shared" si="281"/>
        <v>rock</v>
      </c>
      <c r="U1621" t="str">
        <f t="shared" si="287"/>
        <v>1000 to 4999</v>
      </c>
      <c r="V1621">
        <f t="shared" si="282"/>
        <v>1</v>
      </c>
      <c r="W1621">
        <f t="shared" si="283"/>
        <v>0</v>
      </c>
      <c r="X1621">
        <f t="shared" si="284"/>
        <v>0</v>
      </c>
      <c r="Y1621">
        <f t="shared" si="285"/>
        <v>1</v>
      </c>
    </row>
    <row r="1622" spans="1:25" ht="15" customHeight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0">
        <f t="shared" si="277"/>
        <v>41321.339583333334</v>
      </c>
      <c r="J1622" s="11">
        <f t="shared" si="278"/>
        <v>41321.339583333334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279"/>
        <v>1.1299999999999999</v>
      </c>
      <c r="R1622">
        <f t="shared" si="280"/>
        <v>66.47</v>
      </c>
      <c r="S1622" t="str">
        <f t="shared" si="286"/>
        <v>music</v>
      </c>
      <c r="T1622" t="str">
        <f t="shared" si="281"/>
        <v>rock</v>
      </c>
      <c r="U1622" t="str">
        <f t="shared" si="287"/>
        <v>1000 to 4999</v>
      </c>
      <c r="V1622">
        <f t="shared" si="282"/>
        <v>1</v>
      </c>
      <c r="W1622">
        <f t="shared" si="283"/>
        <v>0</v>
      </c>
      <c r="X1622">
        <f t="shared" si="284"/>
        <v>0</v>
      </c>
      <c r="Y1622">
        <f t="shared" si="285"/>
        <v>1</v>
      </c>
    </row>
    <row r="1623" spans="1:25" ht="15" customHeight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0">
        <f t="shared" si="277"/>
        <v>41003.60665509259</v>
      </c>
      <c r="J1623" s="11">
        <f t="shared" si="278"/>
        <v>41003.60665509259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279"/>
        <v>1.212</v>
      </c>
      <c r="R1623">
        <f t="shared" si="280"/>
        <v>163.78</v>
      </c>
      <c r="S1623" t="str">
        <f t="shared" si="286"/>
        <v>music</v>
      </c>
      <c r="T1623" t="str">
        <f t="shared" si="281"/>
        <v>rock</v>
      </c>
      <c r="U1623" t="str">
        <f t="shared" si="287"/>
        <v>5000 to 9999</v>
      </c>
      <c r="V1623">
        <f t="shared" si="282"/>
        <v>1</v>
      </c>
      <c r="W1623">
        <f t="shared" si="283"/>
        <v>0</v>
      </c>
      <c r="X1623">
        <f t="shared" si="284"/>
        <v>0</v>
      </c>
      <c r="Y1623">
        <f t="shared" si="285"/>
        <v>1</v>
      </c>
    </row>
    <row r="1624" spans="1:25" ht="15" customHeight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0">
        <f t="shared" si="277"/>
        <v>41950.29483796296</v>
      </c>
      <c r="J1624" s="11">
        <f t="shared" si="278"/>
        <v>41950.29483796296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279"/>
        <v>1.0172463768115942</v>
      </c>
      <c r="R1624">
        <f t="shared" si="280"/>
        <v>107.98</v>
      </c>
      <c r="S1624" t="str">
        <f t="shared" si="286"/>
        <v>music</v>
      </c>
      <c r="T1624" t="str">
        <f t="shared" si="281"/>
        <v>rock</v>
      </c>
      <c r="U1624" t="str">
        <f t="shared" si="287"/>
        <v>5000 to 9999</v>
      </c>
      <c r="V1624">
        <f t="shared" si="282"/>
        <v>1</v>
      </c>
      <c r="W1624">
        <f t="shared" si="283"/>
        <v>0</v>
      </c>
      <c r="X1624">
        <f t="shared" si="284"/>
        <v>0</v>
      </c>
      <c r="Y1624">
        <f t="shared" si="285"/>
        <v>1</v>
      </c>
    </row>
    <row r="1625" spans="1:25" ht="15" customHeight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0">
        <f t="shared" si="277"/>
        <v>41453.688530092593</v>
      </c>
      <c r="J1625" s="11">
        <f t="shared" si="278"/>
        <v>41453.688530092593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279"/>
        <v>1.0106666666666666</v>
      </c>
      <c r="R1625">
        <f t="shared" si="280"/>
        <v>42.11</v>
      </c>
      <c r="S1625" t="str">
        <f t="shared" si="286"/>
        <v>music</v>
      </c>
      <c r="T1625" t="str">
        <f t="shared" si="281"/>
        <v>rock</v>
      </c>
      <c r="U1625" t="str">
        <f t="shared" si="287"/>
        <v>Less than 1000</v>
      </c>
      <c r="V1625">
        <f t="shared" si="282"/>
        <v>1</v>
      </c>
      <c r="W1625">
        <f t="shared" si="283"/>
        <v>0</v>
      </c>
      <c r="X1625">
        <f t="shared" si="284"/>
        <v>0</v>
      </c>
      <c r="Y1625">
        <f t="shared" si="285"/>
        <v>1</v>
      </c>
    </row>
    <row r="1626" spans="1:25" ht="15" customHeight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0">
        <f t="shared" si="277"/>
        <v>41243.367303240739</v>
      </c>
      <c r="J1626" s="11">
        <f t="shared" si="278"/>
        <v>41243.367303240739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279"/>
        <v>1.18</v>
      </c>
      <c r="R1626">
        <f t="shared" si="280"/>
        <v>47.2</v>
      </c>
      <c r="S1626" t="str">
        <f t="shared" si="286"/>
        <v>music</v>
      </c>
      <c r="T1626" t="str">
        <f t="shared" si="281"/>
        <v>rock</v>
      </c>
      <c r="U1626" t="str">
        <f t="shared" si="287"/>
        <v>1000 to 4999</v>
      </c>
      <c r="V1626">
        <f t="shared" si="282"/>
        <v>1</v>
      </c>
      <c r="W1626">
        <f t="shared" si="283"/>
        <v>0</v>
      </c>
      <c r="X1626">
        <f t="shared" si="284"/>
        <v>0</v>
      </c>
      <c r="Y1626">
        <f t="shared" si="285"/>
        <v>1</v>
      </c>
    </row>
    <row r="1627" spans="1:25" ht="15" customHeight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0">
        <f t="shared" si="277"/>
        <v>41135.699687500004</v>
      </c>
      <c r="J1627" s="11">
        <f t="shared" si="278"/>
        <v>41135.699687500004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279"/>
        <v>1.5533333333333332</v>
      </c>
      <c r="R1627">
        <f t="shared" si="280"/>
        <v>112.02</v>
      </c>
      <c r="S1627" t="str">
        <f t="shared" si="286"/>
        <v>music</v>
      </c>
      <c r="T1627" t="str">
        <f t="shared" si="281"/>
        <v>rock</v>
      </c>
      <c r="U1627" t="str">
        <f t="shared" si="287"/>
        <v>5000 to 9999</v>
      </c>
      <c r="V1627">
        <f t="shared" si="282"/>
        <v>1</v>
      </c>
      <c r="W1627">
        <f t="shared" si="283"/>
        <v>0</v>
      </c>
      <c r="X1627">
        <f t="shared" si="284"/>
        <v>0</v>
      </c>
      <c r="Y1627">
        <f t="shared" si="285"/>
        <v>1</v>
      </c>
    </row>
    <row r="1628" spans="1:25" ht="15" customHeight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0">
        <f t="shared" si="277"/>
        <v>41579.847997685189</v>
      </c>
      <c r="J1628" s="11">
        <f t="shared" si="278"/>
        <v>41579.847997685189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279"/>
        <v>1.0118750000000001</v>
      </c>
      <c r="R1628">
        <f t="shared" si="280"/>
        <v>74.95</v>
      </c>
      <c r="S1628" t="str">
        <f t="shared" si="286"/>
        <v>music</v>
      </c>
      <c r="T1628" t="str">
        <f t="shared" si="281"/>
        <v>rock</v>
      </c>
      <c r="U1628" t="str">
        <f t="shared" si="287"/>
        <v>5000 to 9999</v>
      </c>
      <c r="V1628">
        <f t="shared" si="282"/>
        <v>1</v>
      </c>
      <c r="W1628">
        <f t="shared" si="283"/>
        <v>0</v>
      </c>
      <c r="X1628">
        <f t="shared" si="284"/>
        <v>0</v>
      </c>
      <c r="Y1628">
        <f t="shared" si="285"/>
        <v>1</v>
      </c>
    </row>
    <row r="1629" spans="1:25" ht="15" customHeight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0">
        <f t="shared" si="277"/>
        <v>41205.707048611112</v>
      </c>
      <c r="J1629" s="11">
        <f t="shared" si="278"/>
        <v>41205.707048611112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279"/>
        <v>1.17</v>
      </c>
      <c r="R1629">
        <f t="shared" si="280"/>
        <v>61.58</v>
      </c>
      <c r="S1629" t="str">
        <f t="shared" si="286"/>
        <v>music</v>
      </c>
      <c r="T1629" t="str">
        <f t="shared" si="281"/>
        <v>rock</v>
      </c>
      <c r="U1629" t="str">
        <f t="shared" si="287"/>
        <v>1000 to 4999</v>
      </c>
      <c r="V1629">
        <f t="shared" si="282"/>
        <v>1</v>
      </c>
      <c r="W1629">
        <f t="shared" si="283"/>
        <v>0</v>
      </c>
      <c r="X1629">
        <f t="shared" si="284"/>
        <v>0</v>
      </c>
      <c r="Y1629">
        <f t="shared" si="285"/>
        <v>1</v>
      </c>
    </row>
    <row r="1630" spans="1:25" ht="15" customHeight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0">
        <f t="shared" si="277"/>
        <v>41774.737060185187</v>
      </c>
      <c r="J1630" s="11">
        <f t="shared" si="278"/>
        <v>41774.737060185187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279"/>
        <v>1.00925</v>
      </c>
      <c r="R1630">
        <f t="shared" si="280"/>
        <v>45.88</v>
      </c>
      <c r="S1630" t="str">
        <f t="shared" si="286"/>
        <v>music</v>
      </c>
      <c r="T1630" t="str">
        <f t="shared" si="281"/>
        <v>rock</v>
      </c>
      <c r="U1630" t="str">
        <f t="shared" si="287"/>
        <v>1000 to 4999</v>
      </c>
      <c r="V1630">
        <f t="shared" si="282"/>
        <v>1</v>
      </c>
      <c r="W1630">
        <f t="shared" si="283"/>
        <v>0</v>
      </c>
      <c r="X1630">
        <f t="shared" si="284"/>
        <v>0</v>
      </c>
      <c r="Y1630">
        <f t="shared" si="285"/>
        <v>1</v>
      </c>
    </row>
    <row r="1631" spans="1:25" ht="15" customHeight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0">
        <f t="shared" si="277"/>
        <v>41645.867280092592</v>
      </c>
      <c r="J1631" s="11">
        <f t="shared" si="278"/>
        <v>41645.867280092592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279"/>
        <v>1.0366666666666666</v>
      </c>
      <c r="R1631">
        <f t="shared" si="280"/>
        <v>75.849999999999994</v>
      </c>
      <c r="S1631" t="str">
        <f t="shared" si="286"/>
        <v>music</v>
      </c>
      <c r="T1631" t="str">
        <f t="shared" si="281"/>
        <v>rock</v>
      </c>
      <c r="U1631" t="str">
        <f t="shared" si="287"/>
        <v>5000 to 9999</v>
      </c>
      <c r="V1631">
        <f t="shared" si="282"/>
        <v>1</v>
      </c>
      <c r="W1631">
        <f t="shared" si="283"/>
        <v>0</v>
      </c>
      <c r="X1631">
        <f t="shared" si="284"/>
        <v>0</v>
      </c>
      <c r="Y1631">
        <f t="shared" si="285"/>
        <v>1</v>
      </c>
    </row>
    <row r="1632" spans="1:25" ht="15" customHeight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0">
        <f t="shared" si="277"/>
        <v>40939.837673611109</v>
      </c>
      <c r="J1632" s="11">
        <f t="shared" si="278"/>
        <v>40939.837673611109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279"/>
        <v>2.6524999999999999</v>
      </c>
      <c r="R1632">
        <f t="shared" si="280"/>
        <v>84.21</v>
      </c>
      <c r="S1632" t="str">
        <f t="shared" si="286"/>
        <v>music</v>
      </c>
      <c r="T1632" t="str">
        <f t="shared" si="281"/>
        <v>rock</v>
      </c>
      <c r="U1632" t="str">
        <f t="shared" si="287"/>
        <v>1000 to 4999</v>
      </c>
      <c r="V1632">
        <f t="shared" si="282"/>
        <v>1</v>
      </c>
      <c r="W1632">
        <f t="shared" si="283"/>
        <v>0</v>
      </c>
      <c r="X1632">
        <f t="shared" si="284"/>
        <v>0</v>
      </c>
      <c r="Y1632">
        <f t="shared" si="285"/>
        <v>1</v>
      </c>
    </row>
    <row r="1633" spans="1:25" ht="15" customHeight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0">
        <f t="shared" si="277"/>
        <v>41164.859502314815</v>
      </c>
      <c r="J1633" s="11">
        <f t="shared" si="278"/>
        <v>41164.859502314815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279"/>
        <v>1.5590999999999999</v>
      </c>
      <c r="R1633">
        <f t="shared" si="280"/>
        <v>117.23</v>
      </c>
      <c r="S1633" t="str">
        <f t="shared" si="286"/>
        <v>music</v>
      </c>
      <c r="T1633" t="str">
        <f t="shared" si="281"/>
        <v>rock</v>
      </c>
      <c r="U1633" t="str">
        <f t="shared" si="287"/>
        <v>10000 to 14999</v>
      </c>
      <c r="V1633">
        <f t="shared" si="282"/>
        <v>1</v>
      </c>
      <c r="W1633">
        <f t="shared" si="283"/>
        <v>0</v>
      </c>
      <c r="X1633">
        <f t="shared" si="284"/>
        <v>0</v>
      </c>
      <c r="Y1633">
        <f t="shared" si="285"/>
        <v>1</v>
      </c>
    </row>
    <row r="1634" spans="1:25" ht="15" customHeight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0">
        <f t="shared" si="277"/>
        <v>40750.340902777774</v>
      </c>
      <c r="J1634" s="11">
        <f t="shared" si="278"/>
        <v>40750.340902777774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279"/>
        <v>1.0162500000000001</v>
      </c>
      <c r="R1634">
        <f t="shared" si="280"/>
        <v>86.49</v>
      </c>
      <c r="S1634" t="str">
        <f t="shared" si="286"/>
        <v>music</v>
      </c>
      <c r="T1634" t="str">
        <f t="shared" si="281"/>
        <v>rock</v>
      </c>
      <c r="U1634" t="str">
        <f t="shared" si="287"/>
        <v>1000 to 4999</v>
      </c>
      <c r="V1634">
        <f t="shared" si="282"/>
        <v>1</v>
      </c>
      <c r="W1634">
        <f t="shared" si="283"/>
        <v>0</v>
      </c>
      <c r="X1634">
        <f t="shared" si="284"/>
        <v>0</v>
      </c>
      <c r="Y1634">
        <f t="shared" si="285"/>
        <v>1</v>
      </c>
    </row>
    <row r="1635" spans="1:25" ht="15" customHeight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0">
        <f t="shared" si="277"/>
        <v>40896.883750000001</v>
      </c>
      <c r="J1635" s="11">
        <f t="shared" si="278"/>
        <v>40896.883750000001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279"/>
        <v>1</v>
      </c>
      <c r="R1635">
        <f t="shared" si="280"/>
        <v>172.41</v>
      </c>
      <c r="S1635" t="str">
        <f t="shared" si="286"/>
        <v>music</v>
      </c>
      <c r="T1635" t="str">
        <f t="shared" si="281"/>
        <v>rock</v>
      </c>
      <c r="U1635" t="str">
        <f t="shared" si="287"/>
        <v>10000 to 14999</v>
      </c>
      <c r="V1635">
        <f t="shared" si="282"/>
        <v>1</v>
      </c>
      <c r="W1635">
        <f t="shared" si="283"/>
        <v>0</v>
      </c>
      <c r="X1635">
        <f t="shared" si="284"/>
        <v>0</v>
      </c>
      <c r="Y1635">
        <f t="shared" si="285"/>
        <v>1</v>
      </c>
    </row>
    <row r="1636" spans="1:25" ht="15" customHeight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0">
        <f t="shared" si="277"/>
        <v>40658.189826388887</v>
      </c>
      <c r="J1636" s="11">
        <f t="shared" si="278"/>
        <v>40658.189826388887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279"/>
        <v>1.0049999999999999</v>
      </c>
      <c r="R1636">
        <f t="shared" si="280"/>
        <v>62.81</v>
      </c>
      <c r="S1636" t="str">
        <f t="shared" si="286"/>
        <v>music</v>
      </c>
      <c r="T1636" t="str">
        <f t="shared" si="281"/>
        <v>rock</v>
      </c>
      <c r="U1636" t="str">
        <f t="shared" si="287"/>
        <v>1000 to 4999</v>
      </c>
      <c r="V1636">
        <f t="shared" si="282"/>
        <v>1</v>
      </c>
      <c r="W1636">
        <f t="shared" si="283"/>
        <v>0</v>
      </c>
      <c r="X1636">
        <f t="shared" si="284"/>
        <v>0</v>
      </c>
      <c r="Y1636">
        <f t="shared" si="285"/>
        <v>1</v>
      </c>
    </row>
    <row r="1637" spans="1:25" ht="15" customHeight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0">
        <f t="shared" si="277"/>
        <v>42502.868761574078</v>
      </c>
      <c r="J1637" s="11">
        <f t="shared" si="278"/>
        <v>42502.868761574078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279"/>
        <v>1.2529999999999999</v>
      </c>
      <c r="R1637">
        <f t="shared" si="280"/>
        <v>67.73</v>
      </c>
      <c r="S1637" t="str">
        <f t="shared" si="286"/>
        <v>music</v>
      </c>
      <c r="T1637" t="str">
        <f t="shared" si="281"/>
        <v>rock</v>
      </c>
      <c r="U1637" t="str">
        <f t="shared" si="287"/>
        <v>1000 to 4999</v>
      </c>
      <c r="V1637">
        <f t="shared" si="282"/>
        <v>1</v>
      </c>
      <c r="W1637">
        <f t="shared" si="283"/>
        <v>0</v>
      </c>
      <c r="X1637">
        <f t="shared" si="284"/>
        <v>0</v>
      </c>
      <c r="Y1637">
        <f t="shared" si="285"/>
        <v>1</v>
      </c>
    </row>
    <row r="1638" spans="1:25" ht="15" customHeight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0">
        <f t="shared" si="277"/>
        <v>40663.08666666667</v>
      </c>
      <c r="J1638" s="11">
        <f t="shared" si="278"/>
        <v>40663.08666666667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279"/>
        <v>1.0355555555555556</v>
      </c>
      <c r="R1638">
        <f t="shared" si="280"/>
        <v>53.56</v>
      </c>
      <c r="S1638" t="str">
        <f t="shared" si="286"/>
        <v>music</v>
      </c>
      <c r="T1638" t="str">
        <f t="shared" si="281"/>
        <v>rock</v>
      </c>
      <c r="U1638" t="str">
        <f t="shared" si="287"/>
        <v>1000 to 4999</v>
      </c>
      <c r="V1638">
        <f t="shared" si="282"/>
        <v>1</v>
      </c>
      <c r="W1638">
        <f t="shared" si="283"/>
        <v>0</v>
      </c>
      <c r="X1638">
        <f t="shared" si="284"/>
        <v>0</v>
      </c>
      <c r="Y1638">
        <f t="shared" si="285"/>
        <v>1</v>
      </c>
    </row>
    <row r="1639" spans="1:25" ht="15" customHeight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0">
        <f t="shared" si="277"/>
        <v>40122.751620370371</v>
      </c>
      <c r="J1639" s="11">
        <f t="shared" si="278"/>
        <v>40122.751620370371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279"/>
        <v>1.038</v>
      </c>
      <c r="R1639">
        <f t="shared" si="280"/>
        <v>34.6</v>
      </c>
      <c r="S1639" t="str">
        <f t="shared" si="286"/>
        <v>music</v>
      </c>
      <c r="T1639" t="str">
        <f t="shared" si="281"/>
        <v>rock</v>
      </c>
      <c r="U1639" t="str">
        <f t="shared" si="287"/>
        <v>Less than 1000</v>
      </c>
      <c r="V1639">
        <f t="shared" si="282"/>
        <v>1</v>
      </c>
      <c r="W1639">
        <f t="shared" si="283"/>
        <v>0</v>
      </c>
      <c r="X1639">
        <f t="shared" si="284"/>
        <v>0</v>
      </c>
      <c r="Y1639">
        <f t="shared" si="285"/>
        <v>1</v>
      </c>
    </row>
    <row r="1640" spans="1:25" ht="15" customHeight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0">
        <f t="shared" si="277"/>
        <v>41288.68712962963</v>
      </c>
      <c r="J1640" s="11">
        <f t="shared" si="278"/>
        <v>41288.68712962963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279"/>
        <v>1.05</v>
      </c>
      <c r="R1640">
        <f t="shared" si="280"/>
        <v>38.89</v>
      </c>
      <c r="S1640" t="str">
        <f t="shared" si="286"/>
        <v>music</v>
      </c>
      <c r="T1640" t="str">
        <f t="shared" si="281"/>
        <v>rock</v>
      </c>
      <c r="U1640" t="str">
        <f t="shared" si="287"/>
        <v>1000 to 4999</v>
      </c>
      <c r="V1640">
        <f t="shared" si="282"/>
        <v>1</v>
      </c>
      <c r="W1640">
        <f t="shared" si="283"/>
        <v>0</v>
      </c>
      <c r="X1640">
        <f t="shared" si="284"/>
        <v>0</v>
      </c>
      <c r="Y1640">
        <f t="shared" si="285"/>
        <v>1</v>
      </c>
    </row>
    <row r="1641" spans="1:25" ht="15" customHeight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0">
        <f t="shared" si="277"/>
        <v>40941.652372685188</v>
      </c>
      <c r="J1641" s="11">
        <f t="shared" si="278"/>
        <v>40941.652372685188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279"/>
        <v>1</v>
      </c>
      <c r="R1641">
        <f t="shared" si="280"/>
        <v>94.74</v>
      </c>
      <c r="S1641" t="str">
        <f t="shared" si="286"/>
        <v>music</v>
      </c>
      <c r="T1641" t="str">
        <f t="shared" si="281"/>
        <v>rock</v>
      </c>
      <c r="U1641" t="str">
        <f t="shared" si="287"/>
        <v>1000 to 4999</v>
      </c>
      <c r="V1641">
        <f t="shared" si="282"/>
        <v>1</v>
      </c>
      <c r="W1641">
        <f t="shared" si="283"/>
        <v>0</v>
      </c>
      <c r="X1641">
        <f t="shared" si="284"/>
        <v>0</v>
      </c>
      <c r="Y1641">
        <f t="shared" si="285"/>
        <v>1</v>
      </c>
    </row>
    <row r="1642" spans="1:25" ht="15" customHeight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0">
        <f t="shared" si="277"/>
        <v>40379.23096064815</v>
      </c>
      <c r="J1642" s="11">
        <f t="shared" si="278"/>
        <v>40379.23096064815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279"/>
        <v>1.6986000000000001</v>
      </c>
      <c r="R1642">
        <f t="shared" si="280"/>
        <v>39.97</v>
      </c>
      <c r="S1642" t="str">
        <f t="shared" si="286"/>
        <v>music</v>
      </c>
      <c r="T1642" t="str">
        <f t="shared" si="281"/>
        <v>rock</v>
      </c>
      <c r="U1642" t="str">
        <f t="shared" si="287"/>
        <v>Less than 1000</v>
      </c>
      <c r="V1642">
        <f t="shared" si="282"/>
        <v>1</v>
      </c>
      <c r="W1642">
        <f t="shared" si="283"/>
        <v>0</v>
      </c>
      <c r="X1642">
        <f t="shared" si="284"/>
        <v>0</v>
      </c>
      <c r="Y1642">
        <f t="shared" si="285"/>
        <v>1</v>
      </c>
    </row>
    <row r="1643" spans="1:25" ht="15" customHeight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0">
        <f t="shared" si="277"/>
        <v>41962.596574074079</v>
      </c>
      <c r="J1643" s="11">
        <f t="shared" si="278"/>
        <v>41962.596574074079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279"/>
        <v>1.014</v>
      </c>
      <c r="R1643">
        <f t="shared" si="280"/>
        <v>97.5</v>
      </c>
      <c r="S1643" t="str">
        <f t="shared" si="286"/>
        <v>music</v>
      </c>
      <c r="T1643" t="str">
        <f t="shared" si="281"/>
        <v>pop</v>
      </c>
      <c r="U1643" t="str">
        <f t="shared" si="287"/>
        <v>1000 to 4999</v>
      </c>
      <c r="V1643">
        <f t="shared" si="282"/>
        <v>1</v>
      </c>
      <c r="W1643">
        <f t="shared" si="283"/>
        <v>0</v>
      </c>
      <c r="X1643">
        <f t="shared" si="284"/>
        <v>0</v>
      </c>
      <c r="Y1643">
        <f t="shared" si="285"/>
        <v>1</v>
      </c>
    </row>
    <row r="1644" spans="1:25" ht="15" customHeight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0">
        <f t="shared" si="277"/>
        <v>40688.024618055555</v>
      </c>
      <c r="J1644" s="11">
        <f t="shared" si="278"/>
        <v>40688.024618055555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279"/>
        <v>1</v>
      </c>
      <c r="R1644">
        <f t="shared" si="280"/>
        <v>42.86</v>
      </c>
      <c r="S1644" t="str">
        <f t="shared" si="286"/>
        <v>music</v>
      </c>
      <c r="T1644" t="str">
        <f t="shared" si="281"/>
        <v>pop</v>
      </c>
      <c r="U1644" t="str">
        <f t="shared" si="287"/>
        <v>1000 to 4999</v>
      </c>
      <c r="V1644">
        <f t="shared" si="282"/>
        <v>1</v>
      </c>
      <c r="W1644">
        <f t="shared" si="283"/>
        <v>0</v>
      </c>
      <c r="X1644">
        <f t="shared" si="284"/>
        <v>0</v>
      </c>
      <c r="Y1644">
        <f t="shared" si="285"/>
        <v>1</v>
      </c>
    </row>
    <row r="1645" spans="1:25" ht="15" customHeight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0">
        <f t="shared" si="277"/>
        <v>41146.824212962965</v>
      </c>
      <c r="J1645" s="11">
        <f t="shared" si="278"/>
        <v>41146.824212962965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279"/>
        <v>1.2470000000000001</v>
      </c>
      <c r="R1645">
        <f t="shared" si="280"/>
        <v>168.51</v>
      </c>
      <c r="S1645" t="str">
        <f t="shared" si="286"/>
        <v>music</v>
      </c>
      <c r="T1645" t="str">
        <f t="shared" si="281"/>
        <v>pop</v>
      </c>
      <c r="U1645" t="str">
        <f t="shared" si="287"/>
        <v>5000 to 9999</v>
      </c>
      <c r="V1645">
        <f t="shared" si="282"/>
        <v>1</v>
      </c>
      <c r="W1645">
        <f t="shared" si="283"/>
        <v>0</v>
      </c>
      <c r="X1645">
        <f t="shared" si="284"/>
        <v>0</v>
      </c>
      <c r="Y1645">
        <f t="shared" si="285"/>
        <v>1</v>
      </c>
    </row>
    <row r="1646" spans="1:25" ht="15" customHeight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0">
        <f t="shared" si="277"/>
        <v>41175.05972222222</v>
      </c>
      <c r="J1646" s="11">
        <f t="shared" si="278"/>
        <v>41175.05972222222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279"/>
        <v>1.095</v>
      </c>
      <c r="R1646">
        <f t="shared" si="280"/>
        <v>85.55</v>
      </c>
      <c r="S1646" t="str">
        <f t="shared" si="286"/>
        <v>music</v>
      </c>
      <c r="T1646" t="str">
        <f t="shared" si="281"/>
        <v>pop</v>
      </c>
      <c r="U1646" t="str">
        <f t="shared" si="287"/>
        <v>10000 to 14999</v>
      </c>
      <c r="V1646">
        <f t="shared" si="282"/>
        <v>1</v>
      </c>
      <c r="W1646">
        <f t="shared" si="283"/>
        <v>0</v>
      </c>
      <c r="X1646">
        <f t="shared" si="284"/>
        <v>0</v>
      </c>
      <c r="Y1646">
        <f t="shared" si="285"/>
        <v>1</v>
      </c>
    </row>
    <row r="1647" spans="1:25" ht="15" customHeight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0">
        <f t="shared" si="277"/>
        <v>41521.617361111108</v>
      </c>
      <c r="J1647" s="11">
        <f t="shared" si="278"/>
        <v>41521.617361111108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279"/>
        <v>1.1080000000000001</v>
      </c>
      <c r="R1647">
        <f t="shared" si="280"/>
        <v>554</v>
      </c>
      <c r="S1647" t="str">
        <f t="shared" si="286"/>
        <v>music</v>
      </c>
      <c r="T1647" t="str">
        <f t="shared" si="281"/>
        <v>pop</v>
      </c>
      <c r="U1647" t="str">
        <f t="shared" si="287"/>
        <v>5000 to 9999</v>
      </c>
      <c r="V1647">
        <f t="shared" si="282"/>
        <v>1</v>
      </c>
      <c r="W1647">
        <f t="shared" si="283"/>
        <v>0</v>
      </c>
      <c r="X1647">
        <f t="shared" si="284"/>
        <v>0</v>
      </c>
      <c r="Y1647">
        <f t="shared" si="285"/>
        <v>1</v>
      </c>
    </row>
    <row r="1648" spans="1:25" ht="15" customHeight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0">
        <f t="shared" si="277"/>
        <v>41833.450266203705</v>
      </c>
      <c r="J1648" s="11">
        <f t="shared" si="278"/>
        <v>41833.450266203705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279"/>
        <v>1.1020000000000001</v>
      </c>
      <c r="R1648">
        <f t="shared" si="280"/>
        <v>26.55</v>
      </c>
      <c r="S1648" t="str">
        <f t="shared" si="286"/>
        <v>music</v>
      </c>
      <c r="T1648" t="str">
        <f t="shared" si="281"/>
        <v>pop</v>
      </c>
      <c r="U1648" t="str">
        <f t="shared" si="287"/>
        <v>1000 to 4999</v>
      </c>
      <c r="V1648">
        <f t="shared" si="282"/>
        <v>1</v>
      </c>
      <c r="W1648">
        <f t="shared" si="283"/>
        <v>0</v>
      </c>
      <c r="X1648">
        <f t="shared" si="284"/>
        <v>0</v>
      </c>
      <c r="Y1648">
        <f t="shared" si="285"/>
        <v>1</v>
      </c>
    </row>
    <row r="1649" spans="1:25" ht="15" customHeight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0">
        <f t="shared" si="277"/>
        <v>41039.409456018519</v>
      </c>
      <c r="J1649" s="11">
        <f t="shared" si="278"/>
        <v>41039.409456018519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279"/>
        <v>1.0471999999999999</v>
      </c>
      <c r="R1649">
        <f t="shared" si="280"/>
        <v>113.83</v>
      </c>
      <c r="S1649" t="str">
        <f t="shared" si="286"/>
        <v>music</v>
      </c>
      <c r="T1649" t="str">
        <f t="shared" si="281"/>
        <v>pop</v>
      </c>
      <c r="U1649" t="str">
        <f t="shared" si="287"/>
        <v>5000 to 9999</v>
      </c>
      <c r="V1649">
        <f t="shared" si="282"/>
        <v>1</v>
      </c>
      <c r="W1649">
        <f t="shared" si="283"/>
        <v>0</v>
      </c>
      <c r="X1649">
        <f t="shared" si="284"/>
        <v>0</v>
      </c>
      <c r="Y1649">
        <f t="shared" si="285"/>
        <v>1</v>
      </c>
    </row>
    <row r="1650" spans="1:25" ht="15" customHeight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0">
        <f t="shared" si="277"/>
        <v>40592.704652777778</v>
      </c>
      <c r="J1650" s="11">
        <f t="shared" si="278"/>
        <v>40592.704652777778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279"/>
        <v>1.2526086956521738</v>
      </c>
      <c r="R1650">
        <f t="shared" si="280"/>
        <v>32.01</v>
      </c>
      <c r="S1650" t="str">
        <f t="shared" si="286"/>
        <v>music</v>
      </c>
      <c r="T1650" t="str">
        <f t="shared" si="281"/>
        <v>pop</v>
      </c>
      <c r="U1650" t="str">
        <f t="shared" si="287"/>
        <v>1000 to 4999</v>
      </c>
      <c r="V1650">
        <f t="shared" si="282"/>
        <v>1</v>
      </c>
      <c r="W1650">
        <f t="shared" si="283"/>
        <v>0</v>
      </c>
      <c r="X1650">
        <f t="shared" si="284"/>
        <v>0</v>
      </c>
      <c r="Y1650">
        <f t="shared" si="285"/>
        <v>1</v>
      </c>
    </row>
    <row r="1651" spans="1:25" ht="15" customHeight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0">
        <f t="shared" si="277"/>
        <v>41737.684664351851</v>
      </c>
      <c r="J1651" s="11">
        <f t="shared" si="278"/>
        <v>41737.684664351851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279"/>
        <v>1.0058763157894737</v>
      </c>
      <c r="R1651">
        <f t="shared" si="280"/>
        <v>47.19</v>
      </c>
      <c r="S1651" t="str">
        <f t="shared" si="286"/>
        <v>music</v>
      </c>
      <c r="T1651" t="str">
        <f t="shared" si="281"/>
        <v>pop</v>
      </c>
      <c r="U1651" t="str">
        <f t="shared" si="287"/>
        <v>1000 to 4999</v>
      </c>
      <c r="V1651">
        <f t="shared" si="282"/>
        <v>1</v>
      </c>
      <c r="W1651">
        <f t="shared" si="283"/>
        <v>0</v>
      </c>
      <c r="X1651">
        <f t="shared" si="284"/>
        <v>0</v>
      </c>
      <c r="Y1651">
        <f t="shared" si="285"/>
        <v>1</v>
      </c>
    </row>
    <row r="1652" spans="1:25" ht="15" customHeight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0">
        <f t="shared" si="277"/>
        <v>41526.435613425929</v>
      </c>
      <c r="J1652" s="11">
        <f t="shared" si="278"/>
        <v>41526.435613425929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279"/>
        <v>1.4155</v>
      </c>
      <c r="R1652">
        <f t="shared" si="280"/>
        <v>88.47</v>
      </c>
      <c r="S1652" t="str">
        <f t="shared" si="286"/>
        <v>music</v>
      </c>
      <c r="T1652" t="str">
        <f t="shared" si="281"/>
        <v>pop</v>
      </c>
      <c r="U1652" t="str">
        <f t="shared" si="287"/>
        <v>1000 to 4999</v>
      </c>
      <c r="V1652">
        <f t="shared" si="282"/>
        <v>1</v>
      </c>
      <c r="W1652">
        <f t="shared" si="283"/>
        <v>0</v>
      </c>
      <c r="X1652">
        <f t="shared" si="284"/>
        <v>0</v>
      </c>
      <c r="Y1652">
        <f t="shared" si="285"/>
        <v>1</v>
      </c>
    </row>
    <row r="1653" spans="1:25" ht="15" customHeight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0">
        <f t="shared" si="277"/>
        <v>40625.900694444441</v>
      </c>
      <c r="J1653" s="11">
        <f t="shared" si="278"/>
        <v>40625.900694444441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279"/>
        <v>1.0075000000000001</v>
      </c>
      <c r="R1653">
        <f t="shared" si="280"/>
        <v>100.75</v>
      </c>
      <c r="S1653" t="str">
        <f t="shared" si="286"/>
        <v>music</v>
      </c>
      <c r="T1653" t="str">
        <f t="shared" si="281"/>
        <v>pop</v>
      </c>
      <c r="U1653" t="str">
        <f t="shared" si="287"/>
        <v>1000 to 4999</v>
      </c>
      <c r="V1653">
        <f t="shared" si="282"/>
        <v>1</v>
      </c>
      <c r="W1653">
        <f t="shared" si="283"/>
        <v>0</v>
      </c>
      <c r="X1653">
        <f t="shared" si="284"/>
        <v>0</v>
      </c>
      <c r="Y1653">
        <f t="shared" si="285"/>
        <v>1</v>
      </c>
    </row>
    <row r="1654" spans="1:25" ht="15" customHeight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0">
        <f t="shared" si="277"/>
        <v>41572.492974537039</v>
      </c>
      <c r="J1654" s="11">
        <f t="shared" si="278"/>
        <v>41572.492974537039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279"/>
        <v>1.0066666666666666</v>
      </c>
      <c r="R1654">
        <f t="shared" si="280"/>
        <v>64.709999999999994</v>
      </c>
      <c r="S1654" t="str">
        <f t="shared" si="286"/>
        <v>music</v>
      </c>
      <c r="T1654" t="str">
        <f t="shared" si="281"/>
        <v>pop</v>
      </c>
      <c r="U1654" t="str">
        <f t="shared" si="287"/>
        <v>1000 to 4999</v>
      </c>
      <c r="V1654">
        <f t="shared" si="282"/>
        <v>1</v>
      </c>
      <c r="W1654">
        <f t="shared" si="283"/>
        <v>0</v>
      </c>
      <c r="X1654">
        <f t="shared" si="284"/>
        <v>0</v>
      </c>
      <c r="Y1654">
        <f t="shared" si="285"/>
        <v>1</v>
      </c>
    </row>
    <row r="1655" spans="1:25" ht="15" customHeight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0">
        <f t="shared" si="277"/>
        <v>40626.834444444445</v>
      </c>
      <c r="J1655" s="11">
        <f t="shared" si="278"/>
        <v>40626.834444444445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279"/>
        <v>1.7423040000000001</v>
      </c>
      <c r="R1655">
        <f t="shared" si="280"/>
        <v>51.85</v>
      </c>
      <c r="S1655" t="str">
        <f t="shared" si="286"/>
        <v>music</v>
      </c>
      <c r="T1655" t="str">
        <f t="shared" si="281"/>
        <v>pop</v>
      </c>
      <c r="U1655" t="str">
        <f t="shared" si="287"/>
        <v>5000 to 9999</v>
      </c>
      <c r="V1655">
        <f t="shared" si="282"/>
        <v>1</v>
      </c>
      <c r="W1655">
        <f t="shared" si="283"/>
        <v>0</v>
      </c>
      <c r="X1655">
        <f t="shared" si="284"/>
        <v>0</v>
      </c>
      <c r="Y1655">
        <f t="shared" si="285"/>
        <v>1</v>
      </c>
    </row>
    <row r="1656" spans="1:25" ht="15" customHeight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0">
        <f t="shared" si="277"/>
        <v>40987.890740740739</v>
      </c>
      <c r="J1656" s="11">
        <f t="shared" si="278"/>
        <v>40987.890740740739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279"/>
        <v>1.199090909090909</v>
      </c>
      <c r="R1656">
        <f t="shared" si="280"/>
        <v>38.79</v>
      </c>
      <c r="S1656" t="str">
        <f t="shared" si="286"/>
        <v>music</v>
      </c>
      <c r="T1656" t="str">
        <f t="shared" si="281"/>
        <v>pop</v>
      </c>
      <c r="U1656" t="str">
        <f t="shared" si="287"/>
        <v>1000 to 4999</v>
      </c>
      <c r="V1656">
        <f t="shared" si="282"/>
        <v>1</v>
      </c>
      <c r="W1656">
        <f t="shared" si="283"/>
        <v>0</v>
      </c>
      <c r="X1656">
        <f t="shared" si="284"/>
        <v>0</v>
      </c>
      <c r="Y1656">
        <f t="shared" si="285"/>
        <v>1</v>
      </c>
    </row>
    <row r="1657" spans="1:25" ht="15" customHeight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0">
        <f t="shared" si="277"/>
        <v>40974.791898148149</v>
      </c>
      <c r="J1657" s="11">
        <f t="shared" si="278"/>
        <v>40974.791898148149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279"/>
        <v>1.4286666666666668</v>
      </c>
      <c r="R1657">
        <f t="shared" si="280"/>
        <v>44.65</v>
      </c>
      <c r="S1657" t="str">
        <f t="shared" si="286"/>
        <v>music</v>
      </c>
      <c r="T1657" t="str">
        <f t="shared" si="281"/>
        <v>pop</v>
      </c>
      <c r="U1657" t="str">
        <f t="shared" si="287"/>
        <v>1000 to 4999</v>
      </c>
      <c r="V1657">
        <f t="shared" si="282"/>
        <v>1</v>
      </c>
      <c r="W1657">
        <f t="shared" si="283"/>
        <v>0</v>
      </c>
      <c r="X1657">
        <f t="shared" si="284"/>
        <v>0</v>
      </c>
      <c r="Y1657">
        <f t="shared" si="285"/>
        <v>1</v>
      </c>
    </row>
    <row r="1658" spans="1:25" ht="15" customHeight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0">
        <f t="shared" si="277"/>
        <v>41226.928842592592</v>
      </c>
      <c r="J1658" s="11">
        <f t="shared" si="278"/>
        <v>41226.928842592592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279"/>
        <v>1.0033493333333334</v>
      </c>
      <c r="R1658">
        <f t="shared" si="280"/>
        <v>156.77000000000001</v>
      </c>
      <c r="S1658" t="str">
        <f t="shared" si="286"/>
        <v>music</v>
      </c>
      <c r="T1658" t="str">
        <f t="shared" si="281"/>
        <v>pop</v>
      </c>
      <c r="U1658" t="str">
        <f t="shared" si="287"/>
        <v>5000 to 9999</v>
      </c>
      <c r="V1658">
        <f t="shared" si="282"/>
        <v>1</v>
      </c>
      <c r="W1658">
        <f t="shared" si="283"/>
        <v>0</v>
      </c>
      <c r="X1658">
        <f t="shared" si="284"/>
        <v>0</v>
      </c>
      <c r="Y1658">
        <f t="shared" si="285"/>
        <v>1</v>
      </c>
    </row>
    <row r="1659" spans="1:25" ht="15" customHeight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0">
        <f t="shared" si="277"/>
        <v>41023.782037037039</v>
      </c>
      <c r="J1659" s="11">
        <f t="shared" si="278"/>
        <v>41023.782037037039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279"/>
        <v>1.0493380000000001</v>
      </c>
      <c r="R1659">
        <f t="shared" si="280"/>
        <v>118.7</v>
      </c>
      <c r="S1659" t="str">
        <f t="shared" si="286"/>
        <v>music</v>
      </c>
      <c r="T1659" t="str">
        <f t="shared" si="281"/>
        <v>pop</v>
      </c>
      <c r="U1659" t="str">
        <f t="shared" si="287"/>
        <v>25000 to 29999</v>
      </c>
      <c r="V1659">
        <f t="shared" si="282"/>
        <v>1</v>
      </c>
      <c r="W1659">
        <f t="shared" si="283"/>
        <v>0</v>
      </c>
      <c r="X1659">
        <f t="shared" si="284"/>
        <v>0</v>
      </c>
      <c r="Y1659">
        <f t="shared" si="285"/>
        <v>1</v>
      </c>
    </row>
    <row r="1660" spans="1:25" ht="15" customHeight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0">
        <f t="shared" si="277"/>
        <v>41223.22184027778</v>
      </c>
      <c r="J1660" s="11">
        <f t="shared" si="278"/>
        <v>41223.22184027778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279"/>
        <v>1.3223333333333334</v>
      </c>
      <c r="R1660">
        <f t="shared" si="280"/>
        <v>74.150000000000006</v>
      </c>
      <c r="S1660" t="str">
        <f t="shared" si="286"/>
        <v>music</v>
      </c>
      <c r="T1660" t="str">
        <f t="shared" si="281"/>
        <v>pop</v>
      </c>
      <c r="U1660" t="str">
        <f t="shared" si="287"/>
        <v>5000 to 9999</v>
      </c>
      <c r="V1660">
        <f t="shared" si="282"/>
        <v>1</v>
      </c>
      <c r="W1660">
        <f t="shared" si="283"/>
        <v>0</v>
      </c>
      <c r="X1660">
        <f t="shared" si="284"/>
        <v>0</v>
      </c>
      <c r="Y1660">
        <f t="shared" si="285"/>
        <v>1</v>
      </c>
    </row>
    <row r="1661" spans="1:25" ht="15" customHeight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0">
        <f t="shared" si="277"/>
        <v>41596.913437499999</v>
      </c>
      <c r="J1661" s="11">
        <f t="shared" si="278"/>
        <v>41596.913437499999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279"/>
        <v>1.1279999999999999</v>
      </c>
      <c r="R1661">
        <f t="shared" si="280"/>
        <v>12.53</v>
      </c>
      <c r="S1661" t="str">
        <f t="shared" si="286"/>
        <v>music</v>
      </c>
      <c r="T1661" t="str">
        <f t="shared" si="281"/>
        <v>pop</v>
      </c>
      <c r="U1661" t="str">
        <f t="shared" si="287"/>
        <v>Less than 1000</v>
      </c>
      <c r="V1661">
        <f t="shared" si="282"/>
        <v>1</v>
      </c>
      <c r="W1661">
        <f t="shared" si="283"/>
        <v>0</v>
      </c>
      <c r="X1661">
        <f t="shared" si="284"/>
        <v>0</v>
      </c>
      <c r="Y1661">
        <f t="shared" si="285"/>
        <v>1</v>
      </c>
    </row>
    <row r="1662" spans="1:25" ht="15" customHeight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0">
        <f t="shared" si="277"/>
        <v>42459.693865740745</v>
      </c>
      <c r="J1662" s="11">
        <f t="shared" si="278"/>
        <v>42459.693865740745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279"/>
        <v>12.5375</v>
      </c>
      <c r="R1662">
        <f t="shared" si="280"/>
        <v>27.86</v>
      </c>
      <c r="S1662" t="str">
        <f t="shared" si="286"/>
        <v>music</v>
      </c>
      <c r="T1662" t="str">
        <f t="shared" si="281"/>
        <v>pop</v>
      </c>
      <c r="U1662" t="str">
        <f t="shared" si="287"/>
        <v>Less than 1000</v>
      </c>
      <c r="V1662">
        <f t="shared" si="282"/>
        <v>1</v>
      </c>
      <c r="W1662">
        <f t="shared" si="283"/>
        <v>0</v>
      </c>
      <c r="X1662">
        <f t="shared" si="284"/>
        <v>0</v>
      </c>
      <c r="Y1662">
        <f t="shared" si="285"/>
        <v>1</v>
      </c>
    </row>
    <row r="1663" spans="1:25" ht="15" customHeight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0">
        <f t="shared" si="277"/>
        <v>42343.998043981483</v>
      </c>
      <c r="J1663" s="11">
        <f t="shared" si="278"/>
        <v>42343.998043981483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279"/>
        <v>1.0250632911392406</v>
      </c>
      <c r="R1663">
        <f t="shared" si="280"/>
        <v>80.180000000000007</v>
      </c>
      <c r="S1663" t="str">
        <f t="shared" si="286"/>
        <v>music</v>
      </c>
      <c r="T1663" t="str">
        <f t="shared" si="281"/>
        <v>pop</v>
      </c>
      <c r="U1663" t="str">
        <f t="shared" si="287"/>
        <v>5000 to 9999</v>
      </c>
      <c r="V1663">
        <f t="shared" si="282"/>
        <v>1</v>
      </c>
      <c r="W1663">
        <f t="shared" si="283"/>
        <v>0</v>
      </c>
      <c r="X1663">
        <f t="shared" si="284"/>
        <v>0</v>
      </c>
      <c r="Y1663">
        <f t="shared" si="285"/>
        <v>1</v>
      </c>
    </row>
    <row r="1664" spans="1:25" ht="15" customHeight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0">
        <f t="shared" si="277"/>
        <v>40848.198333333334</v>
      </c>
      <c r="J1664" s="11">
        <f t="shared" si="278"/>
        <v>40848.198333333334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279"/>
        <v>1.026375</v>
      </c>
      <c r="R1664">
        <f t="shared" si="280"/>
        <v>132.44</v>
      </c>
      <c r="S1664" t="str">
        <f t="shared" si="286"/>
        <v>music</v>
      </c>
      <c r="T1664" t="str">
        <f t="shared" si="281"/>
        <v>pop</v>
      </c>
      <c r="U1664" t="str">
        <f t="shared" si="287"/>
        <v>5000 to 9999</v>
      </c>
      <c r="V1664">
        <f t="shared" si="282"/>
        <v>1</v>
      </c>
      <c r="W1664">
        <f t="shared" si="283"/>
        <v>0</v>
      </c>
      <c r="X1664">
        <f t="shared" si="284"/>
        <v>0</v>
      </c>
      <c r="Y1664">
        <f t="shared" si="285"/>
        <v>1</v>
      </c>
    </row>
    <row r="1665" spans="1:25" ht="15" customHeight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0">
        <f t="shared" si="277"/>
        <v>42006.02207175926</v>
      </c>
      <c r="J1665" s="11">
        <f t="shared" si="278"/>
        <v>42006.02207175926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279"/>
        <v>1.08</v>
      </c>
      <c r="R1665">
        <f t="shared" si="280"/>
        <v>33.75</v>
      </c>
      <c r="S1665" t="str">
        <f t="shared" si="286"/>
        <v>music</v>
      </c>
      <c r="T1665" t="str">
        <f t="shared" si="281"/>
        <v>pop</v>
      </c>
      <c r="U1665" t="str">
        <f t="shared" si="287"/>
        <v>1000 to 4999</v>
      </c>
      <c r="V1665">
        <f t="shared" si="282"/>
        <v>1</v>
      </c>
      <c r="W1665">
        <f t="shared" si="283"/>
        <v>0</v>
      </c>
      <c r="X1665">
        <f t="shared" si="284"/>
        <v>0</v>
      </c>
      <c r="Y1665">
        <f t="shared" si="285"/>
        <v>1</v>
      </c>
    </row>
    <row r="1666" spans="1:25" ht="15" customHeight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0">
        <f t="shared" si="277"/>
        <v>40939.761782407404</v>
      </c>
      <c r="J1666" s="11">
        <f t="shared" si="278"/>
        <v>40939.761782407404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279"/>
        <v>1.2240879999999998</v>
      </c>
      <c r="R1666">
        <f t="shared" si="280"/>
        <v>34.380000000000003</v>
      </c>
      <c r="S1666" t="str">
        <f t="shared" si="286"/>
        <v>music</v>
      </c>
      <c r="T1666" t="str">
        <f t="shared" si="281"/>
        <v>pop</v>
      </c>
      <c r="U1666" t="str">
        <f t="shared" si="287"/>
        <v>1000 to 4999</v>
      </c>
      <c r="V1666">
        <f t="shared" si="282"/>
        <v>1</v>
      </c>
      <c r="W1666">
        <f t="shared" si="283"/>
        <v>0</v>
      </c>
      <c r="X1666">
        <f t="shared" si="284"/>
        <v>0</v>
      </c>
      <c r="Y1666">
        <f t="shared" si="285"/>
        <v>1</v>
      </c>
    </row>
    <row r="1667" spans="1:25" ht="15" customHeight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0">
        <f t="shared" ref="I1667:I1730" si="288">(((L1667/60)/60)/24)+DATE(1970,1,1)</f>
        <v>40564.649456018517</v>
      </c>
      <c r="J1667" s="11">
        <f t="shared" ref="J1667:J1730" si="289">(((L1667/60)/60)/24)+DATE(1970,1,1)</f>
        <v>40564.649456018517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290">E1667/D1667</f>
        <v>1.1945714285714286</v>
      </c>
      <c r="R1667">
        <f t="shared" ref="R1667:R1730" si="291">ROUND(E1667/N1667,2)</f>
        <v>44.96</v>
      </c>
      <c r="S1667" t="str">
        <f t="shared" si="286"/>
        <v>music</v>
      </c>
      <c r="T1667" t="str">
        <f t="shared" ref="T1667:T1730" si="292">MID(P1667,FIND("/",P1667,1)+1,LEN(P1667))</f>
        <v>pop</v>
      </c>
      <c r="U1667" t="str">
        <f t="shared" si="287"/>
        <v>1000 to 4999</v>
      </c>
      <c r="V1667">
        <f t="shared" ref="V1667:V1730" si="293">COUNTIF(F1667,"successful")</f>
        <v>1</v>
      </c>
      <c r="W1667">
        <f t="shared" ref="W1667:W1730" si="294">COUNTIF(F1667,"Failed")</f>
        <v>0</v>
      </c>
      <c r="X1667">
        <f t="shared" ref="X1667:X1730" si="295">COUNTIF(F1667,"Canceled")</f>
        <v>0</v>
      </c>
      <c r="Y1667">
        <f t="shared" ref="Y1667:Y1730" si="296">COUNTIF(F1667,"Successful")+ COUNTIF(F1667,"Failed") + COUNTIF(F1667,"Canceled")</f>
        <v>1</v>
      </c>
    </row>
    <row r="1668" spans="1:25" ht="15" customHeight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0">
        <f t="shared" si="288"/>
        <v>41331.253159722226</v>
      </c>
      <c r="J1668" s="11">
        <f t="shared" si="289"/>
        <v>41331.253159722226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290"/>
        <v>1.6088</v>
      </c>
      <c r="R1668">
        <f t="shared" si="291"/>
        <v>41.04</v>
      </c>
      <c r="S1668" t="str">
        <f t="shared" ref="S1668:S1731" si="297">LEFT(P1668,FIND("/",P1668,1)-1)</f>
        <v>music</v>
      </c>
      <c r="T1668" t="str">
        <f t="shared" si="292"/>
        <v>pop</v>
      </c>
      <c r="U1668" t="str">
        <f t="shared" ref="U1668:U1731" si="298">IF(D1668&lt;1000,"Less than 1000",
IF(D1668&lt;5000,"1000 to 4999",
IF(D1668 &lt; 10000,"5000 to 9999",
IF(D1668&lt;15000,"10000 to 14999",
IF(D1668&lt;20000,"15000 to 19999",
IF(D1668&lt;25000,"20000 to 24999",
IF(D1668&lt;30000,"25000 to 29999",
IF(D1668&lt;35000,"30000 to 34999",
IF(D1668&lt;40000,"35000 to 39999",
IF(D1668&lt;45000,"40000 to 44999",IF(D1668&lt;50000,"45000 to 49999","Greater than 50000")))))))))))</f>
        <v>1000 to 4999</v>
      </c>
      <c r="V1668">
        <f t="shared" si="293"/>
        <v>1</v>
      </c>
      <c r="W1668">
        <f t="shared" si="294"/>
        <v>0</v>
      </c>
      <c r="X1668">
        <f t="shared" si="295"/>
        <v>0</v>
      </c>
      <c r="Y1668">
        <f t="shared" si="296"/>
        <v>1</v>
      </c>
    </row>
    <row r="1669" spans="1:25" ht="15" customHeight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0">
        <f t="shared" si="288"/>
        <v>41682.0705787037</v>
      </c>
      <c r="J1669" s="11">
        <f t="shared" si="289"/>
        <v>41682.0705787037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290"/>
        <v>1.2685294117647059</v>
      </c>
      <c r="R1669">
        <f t="shared" si="291"/>
        <v>52.6</v>
      </c>
      <c r="S1669" t="str">
        <f t="shared" si="297"/>
        <v>music</v>
      </c>
      <c r="T1669" t="str">
        <f t="shared" si="292"/>
        <v>pop</v>
      </c>
      <c r="U1669" t="str">
        <f t="shared" si="298"/>
        <v>1000 to 4999</v>
      </c>
      <c r="V1669">
        <f t="shared" si="293"/>
        <v>1</v>
      </c>
      <c r="W1669">
        <f t="shared" si="294"/>
        <v>0</v>
      </c>
      <c r="X1669">
        <f t="shared" si="295"/>
        <v>0</v>
      </c>
      <c r="Y1669">
        <f t="shared" si="296"/>
        <v>1</v>
      </c>
    </row>
    <row r="1670" spans="1:25" ht="15" customHeight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0">
        <f t="shared" si="288"/>
        <v>40845.14975694444</v>
      </c>
      <c r="J1670" s="11">
        <f t="shared" si="289"/>
        <v>40845.14975694444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290"/>
        <v>1.026375</v>
      </c>
      <c r="R1670">
        <f t="shared" si="291"/>
        <v>70.78</v>
      </c>
      <c r="S1670" t="str">
        <f t="shared" si="297"/>
        <v>music</v>
      </c>
      <c r="T1670" t="str">
        <f t="shared" si="292"/>
        <v>pop</v>
      </c>
      <c r="U1670" t="str">
        <f t="shared" si="298"/>
        <v>5000 to 9999</v>
      </c>
      <c r="V1670">
        <f t="shared" si="293"/>
        <v>1</v>
      </c>
      <c r="W1670">
        <f t="shared" si="294"/>
        <v>0</v>
      </c>
      <c r="X1670">
        <f t="shared" si="295"/>
        <v>0</v>
      </c>
      <c r="Y1670">
        <f t="shared" si="296"/>
        <v>1</v>
      </c>
    </row>
    <row r="1671" spans="1:25" ht="15" customHeight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0">
        <f t="shared" si="288"/>
        <v>42461.885138888887</v>
      </c>
      <c r="J1671" s="11">
        <f t="shared" si="289"/>
        <v>42461.885138888887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290"/>
        <v>1.3975</v>
      </c>
      <c r="R1671">
        <f t="shared" si="291"/>
        <v>53.75</v>
      </c>
      <c r="S1671" t="str">
        <f t="shared" si="297"/>
        <v>music</v>
      </c>
      <c r="T1671" t="str">
        <f t="shared" si="292"/>
        <v>pop</v>
      </c>
      <c r="U1671" t="str">
        <f t="shared" si="298"/>
        <v>1000 to 4999</v>
      </c>
      <c r="V1671">
        <f t="shared" si="293"/>
        <v>1</v>
      </c>
      <c r="W1671">
        <f t="shared" si="294"/>
        <v>0</v>
      </c>
      <c r="X1671">
        <f t="shared" si="295"/>
        <v>0</v>
      </c>
      <c r="Y1671">
        <f t="shared" si="296"/>
        <v>1</v>
      </c>
    </row>
    <row r="1672" spans="1:25" ht="15" customHeigh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0">
        <f t="shared" si="288"/>
        <v>40313.930543981485</v>
      </c>
      <c r="J1672" s="11">
        <f t="shared" si="289"/>
        <v>40313.930543981485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290"/>
        <v>1.026</v>
      </c>
      <c r="R1672">
        <f t="shared" si="291"/>
        <v>44.61</v>
      </c>
      <c r="S1672" t="str">
        <f t="shared" si="297"/>
        <v>music</v>
      </c>
      <c r="T1672" t="str">
        <f t="shared" si="292"/>
        <v>pop</v>
      </c>
      <c r="U1672" t="str">
        <f t="shared" si="298"/>
        <v>1000 to 4999</v>
      </c>
      <c r="V1672">
        <f t="shared" si="293"/>
        <v>1</v>
      </c>
      <c r="W1672">
        <f t="shared" si="294"/>
        <v>0</v>
      </c>
      <c r="X1672">
        <f t="shared" si="295"/>
        <v>0</v>
      </c>
      <c r="Y1672">
        <f t="shared" si="296"/>
        <v>1</v>
      </c>
    </row>
    <row r="1673" spans="1:25" ht="15" customHeight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0">
        <f t="shared" si="288"/>
        <v>42553.54414351852</v>
      </c>
      <c r="J1673" s="11">
        <f t="shared" si="289"/>
        <v>42553.54414351852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290"/>
        <v>1.0067349999999999</v>
      </c>
      <c r="R1673">
        <f t="shared" si="291"/>
        <v>26.15</v>
      </c>
      <c r="S1673" t="str">
        <f t="shared" si="297"/>
        <v>music</v>
      </c>
      <c r="T1673" t="str">
        <f t="shared" si="292"/>
        <v>pop</v>
      </c>
      <c r="U1673" t="str">
        <f t="shared" si="298"/>
        <v>1000 to 4999</v>
      </c>
      <c r="V1673">
        <f t="shared" si="293"/>
        <v>1</v>
      </c>
      <c r="W1673">
        <f t="shared" si="294"/>
        <v>0</v>
      </c>
      <c r="X1673">
        <f t="shared" si="295"/>
        <v>0</v>
      </c>
      <c r="Y1673">
        <f t="shared" si="296"/>
        <v>1</v>
      </c>
    </row>
    <row r="1674" spans="1:25" ht="15" customHeight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0">
        <f t="shared" si="288"/>
        <v>41034.656597222223</v>
      </c>
      <c r="J1674" s="11">
        <f t="shared" si="289"/>
        <v>41034.656597222223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290"/>
        <v>1.1294117647058823</v>
      </c>
      <c r="R1674">
        <f t="shared" si="291"/>
        <v>39.18</v>
      </c>
      <c r="S1674" t="str">
        <f t="shared" si="297"/>
        <v>music</v>
      </c>
      <c r="T1674" t="str">
        <f t="shared" si="292"/>
        <v>pop</v>
      </c>
      <c r="U1674" t="str">
        <f t="shared" si="298"/>
        <v>1000 to 4999</v>
      </c>
      <c r="V1674">
        <f t="shared" si="293"/>
        <v>1</v>
      </c>
      <c r="W1674">
        <f t="shared" si="294"/>
        <v>0</v>
      </c>
      <c r="X1674">
        <f t="shared" si="295"/>
        <v>0</v>
      </c>
      <c r="Y1674">
        <f t="shared" si="296"/>
        <v>1</v>
      </c>
    </row>
    <row r="1675" spans="1:25" ht="15" customHeight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0">
        <f t="shared" si="288"/>
        <v>42039.878379629634</v>
      </c>
      <c r="J1675" s="11">
        <f t="shared" si="289"/>
        <v>42039.878379629634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290"/>
        <v>1.2809523809523808</v>
      </c>
      <c r="R1675">
        <f t="shared" si="291"/>
        <v>45.59</v>
      </c>
      <c r="S1675" t="str">
        <f t="shared" si="297"/>
        <v>music</v>
      </c>
      <c r="T1675" t="str">
        <f t="shared" si="292"/>
        <v>pop</v>
      </c>
      <c r="U1675" t="str">
        <f t="shared" si="298"/>
        <v>1000 to 4999</v>
      </c>
      <c r="V1675">
        <f t="shared" si="293"/>
        <v>1</v>
      </c>
      <c r="W1675">
        <f t="shared" si="294"/>
        <v>0</v>
      </c>
      <c r="X1675">
        <f t="shared" si="295"/>
        <v>0</v>
      </c>
      <c r="Y1675">
        <f t="shared" si="296"/>
        <v>1</v>
      </c>
    </row>
    <row r="1676" spans="1:25" ht="15" customHeight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0">
        <f t="shared" si="288"/>
        <v>42569.605393518519</v>
      </c>
      <c r="J1676" s="11">
        <f t="shared" si="289"/>
        <v>42569.605393518519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290"/>
        <v>2.0169999999999999</v>
      </c>
      <c r="R1676">
        <f t="shared" si="291"/>
        <v>89.25</v>
      </c>
      <c r="S1676" t="str">
        <f t="shared" si="297"/>
        <v>music</v>
      </c>
      <c r="T1676" t="str">
        <f t="shared" si="292"/>
        <v>pop</v>
      </c>
      <c r="U1676" t="str">
        <f t="shared" si="298"/>
        <v>5000 to 9999</v>
      </c>
      <c r="V1676">
        <f t="shared" si="293"/>
        <v>1</v>
      </c>
      <c r="W1676">
        <f t="shared" si="294"/>
        <v>0</v>
      </c>
      <c r="X1676">
        <f t="shared" si="295"/>
        <v>0</v>
      </c>
      <c r="Y1676">
        <f t="shared" si="296"/>
        <v>1</v>
      </c>
    </row>
    <row r="1677" spans="1:25" ht="15" customHeight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0">
        <f t="shared" si="288"/>
        <v>40802.733101851853</v>
      </c>
      <c r="J1677" s="11">
        <f t="shared" si="289"/>
        <v>40802.733101851853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290"/>
        <v>1.37416</v>
      </c>
      <c r="R1677">
        <f t="shared" si="291"/>
        <v>40.42</v>
      </c>
      <c r="S1677" t="str">
        <f t="shared" si="297"/>
        <v>music</v>
      </c>
      <c r="T1677" t="str">
        <f t="shared" si="292"/>
        <v>pop</v>
      </c>
      <c r="U1677" t="str">
        <f t="shared" si="298"/>
        <v>1000 to 4999</v>
      </c>
      <c r="V1677">
        <f t="shared" si="293"/>
        <v>1</v>
      </c>
      <c r="W1677">
        <f t="shared" si="294"/>
        <v>0</v>
      </c>
      <c r="X1677">
        <f t="shared" si="295"/>
        <v>0</v>
      </c>
      <c r="Y1677">
        <f t="shared" si="296"/>
        <v>1</v>
      </c>
    </row>
    <row r="1678" spans="1:25" ht="15" customHeight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0">
        <f t="shared" si="288"/>
        <v>40973.72623842593</v>
      </c>
      <c r="J1678" s="11">
        <f t="shared" si="289"/>
        <v>40973.72623842593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290"/>
        <v>1.1533333333333333</v>
      </c>
      <c r="R1678">
        <f t="shared" si="291"/>
        <v>82.38</v>
      </c>
      <c r="S1678" t="str">
        <f t="shared" si="297"/>
        <v>music</v>
      </c>
      <c r="T1678" t="str">
        <f t="shared" si="292"/>
        <v>pop</v>
      </c>
      <c r="U1678" t="str">
        <f t="shared" si="298"/>
        <v>1000 to 4999</v>
      </c>
      <c r="V1678">
        <f t="shared" si="293"/>
        <v>1</v>
      </c>
      <c r="W1678">
        <f t="shared" si="294"/>
        <v>0</v>
      </c>
      <c r="X1678">
        <f t="shared" si="295"/>
        <v>0</v>
      </c>
      <c r="Y1678">
        <f t="shared" si="296"/>
        <v>1</v>
      </c>
    </row>
    <row r="1679" spans="1:25" ht="15" customHeight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0">
        <f t="shared" si="288"/>
        <v>42416.407129629632</v>
      </c>
      <c r="J1679" s="11">
        <f t="shared" si="289"/>
        <v>42416.407129629632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290"/>
        <v>1.1166666666666667</v>
      </c>
      <c r="R1679">
        <f t="shared" si="291"/>
        <v>159.52000000000001</v>
      </c>
      <c r="S1679" t="str">
        <f t="shared" si="297"/>
        <v>music</v>
      </c>
      <c r="T1679" t="str">
        <f t="shared" si="292"/>
        <v>pop</v>
      </c>
      <c r="U1679" t="str">
        <f t="shared" si="298"/>
        <v>5000 to 9999</v>
      </c>
      <c r="V1679">
        <f t="shared" si="293"/>
        <v>1</v>
      </c>
      <c r="W1679">
        <f t="shared" si="294"/>
        <v>0</v>
      </c>
      <c r="X1679">
        <f t="shared" si="295"/>
        <v>0</v>
      </c>
      <c r="Y1679">
        <f t="shared" si="296"/>
        <v>1</v>
      </c>
    </row>
    <row r="1680" spans="1:25" ht="15" customHeight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0">
        <f t="shared" si="288"/>
        <v>41662.854988425926</v>
      </c>
      <c r="J1680" s="11">
        <f t="shared" si="289"/>
        <v>41662.854988425926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290"/>
        <v>1.1839999999999999</v>
      </c>
      <c r="R1680">
        <f t="shared" si="291"/>
        <v>36.24</v>
      </c>
      <c r="S1680" t="str">
        <f t="shared" si="297"/>
        <v>music</v>
      </c>
      <c r="T1680" t="str">
        <f t="shared" si="292"/>
        <v>pop</v>
      </c>
      <c r="U1680" t="str">
        <f t="shared" si="298"/>
        <v>1000 to 4999</v>
      </c>
      <c r="V1680">
        <f t="shared" si="293"/>
        <v>1</v>
      </c>
      <c r="W1680">
        <f t="shared" si="294"/>
        <v>0</v>
      </c>
      <c r="X1680">
        <f t="shared" si="295"/>
        <v>0</v>
      </c>
      <c r="Y1680">
        <f t="shared" si="296"/>
        <v>1</v>
      </c>
    </row>
    <row r="1681" spans="1:25" ht="15" customHeight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0">
        <f t="shared" si="288"/>
        <v>40723.068807870368</v>
      </c>
      <c r="J1681" s="11">
        <f t="shared" si="289"/>
        <v>40723.068807870368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290"/>
        <v>1.75</v>
      </c>
      <c r="R1681">
        <f t="shared" si="291"/>
        <v>62.5</v>
      </c>
      <c r="S1681" t="str">
        <f t="shared" si="297"/>
        <v>music</v>
      </c>
      <c r="T1681" t="str">
        <f t="shared" si="292"/>
        <v>pop</v>
      </c>
      <c r="U1681" t="str">
        <f t="shared" si="298"/>
        <v>1000 to 4999</v>
      </c>
      <c r="V1681">
        <f t="shared" si="293"/>
        <v>1</v>
      </c>
      <c r="W1681">
        <f t="shared" si="294"/>
        <v>0</v>
      </c>
      <c r="X1681">
        <f t="shared" si="295"/>
        <v>0</v>
      </c>
      <c r="Y1681">
        <f t="shared" si="296"/>
        <v>1</v>
      </c>
    </row>
    <row r="1682" spans="1:25" ht="15" customHeight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0">
        <f t="shared" si="288"/>
        <v>41802.757719907408</v>
      </c>
      <c r="J1682" s="11">
        <f t="shared" si="289"/>
        <v>41802.757719907408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290"/>
        <v>1.175</v>
      </c>
      <c r="R1682">
        <f t="shared" si="291"/>
        <v>47</v>
      </c>
      <c r="S1682" t="str">
        <f t="shared" si="297"/>
        <v>music</v>
      </c>
      <c r="T1682" t="str">
        <f t="shared" si="292"/>
        <v>pop</v>
      </c>
      <c r="U1682" t="str">
        <f t="shared" si="298"/>
        <v>1000 to 4999</v>
      </c>
      <c r="V1682">
        <f t="shared" si="293"/>
        <v>1</v>
      </c>
      <c r="W1682">
        <f t="shared" si="294"/>
        <v>0</v>
      </c>
      <c r="X1682">
        <f t="shared" si="295"/>
        <v>0</v>
      </c>
      <c r="Y1682">
        <f t="shared" si="296"/>
        <v>1</v>
      </c>
    </row>
    <row r="1683" spans="1:25" ht="15" customHeight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0">
        <f t="shared" si="288"/>
        <v>42774.121342592596</v>
      </c>
      <c r="J1683" s="11">
        <f t="shared" si="289"/>
        <v>42774.121342592596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290"/>
        <v>1.0142212307692309</v>
      </c>
      <c r="R1683">
        <f t="shared" si="291"/>
        <v>74.58</v>
      </c>
      <c r="S1683" t="str">
        <f t="shared" si="297"/>
        <v>music</v>
      </c>
      <c r="T1683" t="str">
        <f t="shared" si="292"/>
        <v>faith</v>
      </c>
      <c r="U1683" t="str">
        <f t="shared" si="298"/>
        <v>Greater than 50000</v>
      </c>
      <c r="V1683">
        <f t="shared" si="293"/>
        <v>0</v>
      </c>
      <c r="W1683">
        <f t="shared" si="294"/>
        <v>0</v>
      </c>
      <c r="X1683">
        <f t="shared" si="295"/>
        <v>0</v>
      </c>
      <c r="Y1683">
        <f t="shared" si="296"/>
        <v>0</v>
      </c>
    </row>
    <row r="1684" spans="1:25" ht="15" customHeight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0">
        <f t="shared" si="288"/>
        <v>42779.21365740741</v>
      </c>
      <c r="J1684" s="11">
        <f t="shared" si="289"/>
        <v>42779.21365740741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290"/>
        <v>0</v>
      </c>
      <c r="R1684" t="e">
        <f t="shared" si="291"/>
        <v>#DIV/0!</v>
      </c>
      <c r="S1684" t="str">
        <f t="shared" si="297"/>
        <v>music</v>
      </c>
      <c r="T1684" t="str">
        <f t="shared" si="292"/>
        <v>faith</v>
      </c>
      <c r="U1684" t="str">
        <f t="shared" si="298"/>
        <v>5000 to 9999</v>
      </c>
      <c r="V1684">
        <f t="shared" si="293"/>
        <v>0</v>
      </c>
      <c r="W1684">
        <f t="shared" si="294"/>
        <v>0</v>
      </c>
      <c r="X1684">
        <f t="shared" si="295"/>
        <v>0</v>
      </c>
      <c r="Y1684">
        <f t="shared" si="296"/>
        <v>0</v>
      </c>
    </row>
    <row r="1685" spans="1:25" ht="15" customHeight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0">
        <f t="shared" si="288"/>
        <v>42808.781689814816</v>
      </c>
      <c r="J1685" s="11">
        <f t="shared" si="289"/>
        <v>42808.781689814816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290"/>
        <v>0.21714285714285714</v>
      </c>
      <c r="R1685">
        <f t="shared" si="291"/>
        <v>76</v>
      </c>
      <c r="S1685" t="str">
        <f t="shared" si="297"/>
        <v>music</v>
      </c>
      <c r="T1685" t="str">
        <f t="shared" si="292"/>
        <v>faith</v>
      </c>
      <c r="U1685" t="str">
        <f t="shared" si="298"/>
        <v>1000 to 4999</v>
      </c>
      <c r="V1685">
        <f t="shared" si="293"/>
        <v>0</v>
      </c>
      <c r="W1685">
        <f t="shared" si="294"/>
        <v>0</v>
      </c>
      <c r="X1685">
        <f t="shared" si="295"/>
        <v>0</v>
      </c>
      <c r="Y1685">
        <f t="shared" si="296"/>
        <v>0</v>
      </c>
    </row>
    <row r="1686" spans="1:25" ht="15" customHeight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0">
        <f t="shared" si="288"/>
        <v>42783.815289351856</v>
      </c>
      <c r="J1686" s="11">
        <f t="shared" si="289"/>
        <v>42783.815289351856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290"/>
        <v>1.0912500000000001</v>
      </c>
      <c r="R1686">
        <f t="shared" si="291"/>
        <v>86.44</v>
      </c>
      <c r="S1686" t="str">
        <f t="shared" si="297"/>
        <v>music</v>
      </c>
      <c r="T1686" t="str">
        <f t="shared" si="292"/>
        <v>faith</v>
      </c>
      <c r="U1686" t="str">
        <f t="shared" si="298"/>
        <v>5000 to 9999</v>
      </c>
      <c r="V1686">
        <f t="shared" si="293"/>
        <v>0</v>
      </c>
      <c r="W1686">
        <f t="shared" si="294"/>
        <v>0</v>
      </c>
      <c r="X1686">
        <f t="shared" si="295"/>
        <v>0</v>
      </c>
      <c r="Y1686">
        <f t="shared" si="296"/>
        <v>0</v>
      </c>
    </row>
    <row r="1687" spans="1:25" ht="15" customHeight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0">
        <f t="shared" si="288"/>
        <v>42788.2502662037</v>
      </c>
      <c r="J1687" s="11">
        <f t="shared" si="289"/>
        <v>42788.2502662037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290"/>
        <v>1.0285714285714285</v>
      </c>
      <c r="R1687">
        <f t="shared" si="291"/>
        <v>24</v>
      </c>
      <c r="S1687" t="str">
        <f t="shared" si="297"/>
        <v>music</v>
      </c>
      <c r="T1687" t="str">
        <f t="shared" si="292"/>
        <v>faith</v>
      </c>
      <c r="U1687" t="str">
        <f t="shared" si="298"/>
        <v>Less than 1000</v>
      </c>
      <c r="V1687">
        <f t="shared" si="293"/>
        <v>0</v>
      </c>
      <c r="W1687">
        <f t="shared" si="294"/>
        <v>0</v>
      </c>
      <c r="X1687">
        <f t="shared" si="295"/>
        <v>0</v>
      </c>
      <c r="Y1687">
        <f t="shared" si="296"/>
        <v>0</v>
      </c>
    </row>
    <row r="1688" spans="1:25" ht="15" customHeight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0">
        <f t="shared" si="288"/>
        <v>42792.843969907408</v>
      </c>
      <c r="J1688" s="11">
        <f t="shared" si="289"/>
        <v>42792.843969907408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290"/>
        <v>3.5999999999999999E-3</v>
      </c>
      <c r="R1688">
        <f t="shared" si="291"/>
        <v>18</v>
      </c>
      <c r="S1688" t="str">
        <f t="shared" si="297"/>
        <v>music</v>
      </c>
      <c r="T1688" t="str">
        <f t="shared" si="292"/>
        <v>faith</v>
      </c>
      <c r="U1688" t="str">
        <f t="shared" si="298"/>
        <v>5000 to 9999</v>
      </c>
      <c r="V1688">
        <f t="shared" si="293"/>
        <v>0</v>
      </c>
      <c r="W1688">
        <f t="shared" si="294"/>
        <v>0</v>
      </c>
      <c r="X1688">
        <f t="shared" si="295"/>
        <v>0</v>
      </c>
      <c r="Y1688">
        <f t="shared" si="296"/>
        <v>0</v>
      </c>
    </row>
    <row r="1689" spans="1:25" ht="15" customHeight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0">
        <f t="shared" si="288"/>
        <v>42802.046817129631</v>
      </c>
      <c r="J1689" s="11">
        <f t="shared" si="289"/>
        <v>42802.046817129631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290"/>
        <v>0.3125</v>
      </c>
      <c r="R1689">
        <f t="shared" si="291"/>
        <v>80.13</v>
      </c>
      <c r="S1689" t="str">
        <f t="shared" si="297"/>
        <v>music</v>
      </c>
      <c r="T1689" t="str">
        <f t="shared" si="292"/>
        <v>faith</v>
      </c>
      <c r="U1689" t="str">
        <f t="shared" si="298"/>
        <v>10000 to 14999</v>
      </c>
      <c r="V1689">
        <f t="shared" si="293"/>
        <v>0</v>
      </c>
      <c r="W1689">
        <f t="shared" si="294"/>
        <v>0</v>
      </c>
      <c r="X1689">
        <f t="shared" si="295"/>
        <v>0</v>
      </c>
      <c r="Y1689">
        <f t="shared" si="296"/>
        <v>0</v>
      </c>
    </row>
    <row r="1690" spans="1:25" ht="15" customHeight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0">
        <f t="shared" si="288"/>
        <v>42804.534652777773</v>
      </c>
      <c r="J1690" s="11">
        <f t="shared" si="289"/>
        <v>42804.534652777773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290"/>
        <v>0.443</v>
      </c>
      <c r="R1690">
        <f t="shared" si="291"/>
        <v>253.14</v>
      </c>
      <c r="S1690" t="str">
        <f t="shared" si="297"/>
        <v>music</v>
      </c>
      <c r="T1690" t="str">
        <f t="shared" si="292"/>
        <v>faith</v>
      </c>
      <c r="U1690" t="str">
        <f t="shared" si="298"/>
        <v>1000 to 4999</v>
      </c>
      <c r="V1690">
        <f t="shared" si="293"/>
        <v>0</v>
      </c>
      <c r="W1690">
        <f t="shared" si="294"/>
        <v>0</v>
      </c>
      <c r="X1690">
        <f t="shared" si="295"/>
        <v>0</v>
      </c>
      <c r="Y1690">
        <f t="shared" si="296"/>
        <v>0</v>
      </c>
    </row>
    <row r="1691" spans="1:25" ht="15" customHeight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0">
        <f t="shared" si="288"/>
        <v>42780.942476851851</v>
      </c>
      <c r="J1691" s="11">
        <f t="shared" si="289"/>
        <v>42780.942476851851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290"/>
        <v>1</v>
      </c>
      <c r="R1691">
        <f t="shared" si="291"/>
        <v>171.43</v>
      </c>
      <c r="S1691" t="str">
        <f t="shared" si="297"/>
        <v>music</v>
      </c>
      <c r="T1691" t="str">
        <f t="shared" si="292"/>
        <v>faith</v>
      </c>
      <c r="U1691" t="str">
        <f t="shared" si="298"/>
        <v>1000 to 4999</v>
      </c>
      <c r="V1691">
        <f t="shared" si="293"/>
        <v>0</v>
      </c>
      <c r="W1691">
        <f t="shared" si="294"/>
        <v>0</v>
      </c>
      <c r="X1691">
        <f t="shared" si="295"/>
        <v>0</v>
      </c>
      <c r="Y1691">
        <f t="shared" si="296"/>
        <v>0</v>
      </c>
    </row>
    <row r="1692" spans="1:25" ht="15" customHeight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0">
        <f t="shared" si="288"/>
        <v>42801.43104166667</v>
      </c>
      <c r="J1692" s="11">
        <f t="shared" si="289"/>
        <v>42801.43104166667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290"/>
        <v>0.254</v>
      </c>
      <c r="R1692">
        <f t="shared" si="291"/>
        <v>57.73</v>
      </c>
      <c r="S1692" t="str">
        <f t="shared" si="297"/>
        <v>music</v>
      </c>
      <c r="T1692" t="str">
        <f t="shared" si="292"/>
        <v>faith</v>
      </c>
      <c r="U1692" t="str">
        <f t="shared" si="298"/>
        <v>1000 to 4999</v>
      </c>
      <c r="V1692">
        <f t="shared" si="293"/>
        <v>0</v>
      </c>
      <c r="W1692">
        <f t="shared" si="294"/>
        <v>0</v>
      </c>
      <c r="X1692">
        <f t="shared" si="295"/>
        <v>0</v>
      </c>
      <c r="Y1692">
        <f t="shared" si="296"/>
        <v>0</v>
      </c>
    </row>
    <row r="1693" spans="1:25" ht="15" customHeight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0">
        <f t="shared" si="288"/>
        <v>42795.701481481476</v>
      </c>
      <c r="J1693" s="11">
        <f t="shared" si="289"/>
        <v>42795.701481481476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290"/>
        <v>0.33473333333333333</v>
      </c>
      <c r="R1693">
        <f t="shared" si="291"/>
        <v>264.26</v>
      </c>
      <c r="S1693" t="str">
        <f t="shared" si="297"/>
        <v>music</v>
      </c>
      <c r="T1693" t="str">
        <f t="shared" si="292"/>
        <v>faith</v>
      </c>
      <c r="U1693" t="str">
        <f t="shared" si="298"/>
        <v>30000 to 34999</v>
      </c>
      <c r="V1693">
        <f t="shared" si="293"/>
        <v>0</v>
      </c>
      <c r="W1693">
        <f t="shared" si="294"/>
        <v>0</v>
      </c>
      <c r="X1693">
        <f t="shared" si="295"/>
        <v>0</v>
      </c>
      <c r="Y1693">
        <f t="shared" si="296"/>
        <v>0</v>
      </c>
    </row>
    <row r="1694" spans="1:25" ht="15" customHeight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0">
        <f t="shared" si="288"/>
        <v>42788.151238425926</v>
      </c>
      <c r="J1694" s="11">
        <f t="shared" si="289"/>
        <v>42788.151238425926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290"/>
        <v>0.47799999999999998</v>
      </c>
      <c r="R1694">
        <f t="shared" si="291"/>
        <v>159.33000000000001</v>
      </c>
      <c r="S1694" t="str">
        <f t="shared" si="297"/>
        <v>music</v>
      </c>
      <c r="T1694" t="str">
        <f t="shared" si="292"/>
        <v>faith</v>
      </c>
      <c r="U1694" t="str">
        <f t="shared" si="298"/>
        <v>5000 to 9999</v>
      </c>
      <c r="V1694">
        <f t="shared" si="293"/>
        <v>0</v>
      </c>
      <c r="W1694">
        <f t="shared" si="294"/>
        <v>0</v>
      </c>
      <c r="X1694">
        <f t="shared" si="295"/>
        <v>0</v>
      </c>
      <c r="Y1694">
        <f t="shared" si="296"/>
        <v>0</v>
      </c>
    </row>
    <row r="1695" spans="1:25" ht="15" customHeight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0">
        <f t="shared" si="288"/>
        <v>42803.920277777783</v>
      </c>
      <c r="J1695" s="11">
        <f t="shared" si="289"/>
        <v>42803.920277777783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290"/>
        <v>9.3333333333333338E-2</v>
      </c>
      <c r="R1695">
        <f t="shared" si="291"/>
        <v>35</v>
      </c>
      <c r="S1695" t="str">
        <f t="shared" si="297"/>
        <v>music</v>
      </c>
      <c r="T1695" t="str">
        <f t="shared" si="292"/>
        <v>faith</v>
      </c>
      <c r="U1695" t="str">
        <f t="shared" si="298"/>
        <v>1000 to 4999</v>
      </c>
      <c r="V1695">
        <f t="shared" si="293"/>
        <v>0</v>
      </c>
      <c r="W1695">
        <f t="shared" si="294"/>
        <v>0</v>
      </c>
      <c r="X1695">
        <f t="shared" si="295"/>
        <v>0</v>
      </c>
      <c r="Y1695">
        <f t="shared" si="296"/>
        <v>0</v>
      </c>
    </row>
    <row r="1696" spans="1:25" ht="15" customHeight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0">
        <f t="shared" si="288"/>
        <v>42791.669837962967</v>
      </c>
      <c r="J1696" s="11">
        <f t="shared" si="289"/>
        <v>42791.669837962967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290"/>
        <v>5.0000000000000001E-4</v>
      </c>
      <c r="R1696">
        <f t="shared" si="291"/>
        <v>5</v>
      </c>
      <c r="S1696" t="str">
        <f t="shared" si="297"/>
        <v>music</v>
      </c>
      <c r="T1696" t="str">
        <f t="shared" si="292"/>
        <v>faith</v>
      </c>
      <c r="U1696" t="str">
        <f t="shared" si="298"/>
        <v>10000 to 14999</v>
      </c>
      <c r="V1696">
        <f t="shared" si="293"/>
        <v>0</v>
      </c>
      <c r="W1696">
        <f t="shared" si="294"/>
        <v>0</v>
      </c>
      <c r="X1696">
        <f t="shared" si="295"/>
        <v>0</v>
      </c>
      <c r="Y1696">
        <f t="shared" si="296"/>
        <v>0</v>
      </c>
    </row>
    <row r="1697" spans="1:25" ht="15" customHeight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0">
        <f t="shared" si="288"/>
        <v>42801.031412037039</v>
      </c>
      <c r="J1697" s="11">
        <f t="shared" si="289"/>
        <v>42801.031412037039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290"/>
        <v>0.11708333333333333</v>
      </c>
      <c r="R1697">
        <f t="shared" si="291"/>
        <v>61.09</v>
      </c>
      <c r="S1697" t="str">
        <f t="shared" si="297"/>
        <v>music</v>
      </c>
      <c r="T1697" t="str">
        <f t="shared" si="292"/>
        <v>faith</v>
      </c>
      <c r="U1697" t="str">
        <f t="shared" si="298"/>
        <v>10000 to 14999</v>
      </c>
      <c r="V1697">
        <f t="shared" si="293"/>
        <v>0</v>
      </c>
      <c r="W1697">
        <f t="shared" si="294"/>
        <v>0</v>
      </c>
      <c r="X1697">
        <f t="shared" si="295"/>
        <v>0</v>
      </c>
      <c r="Y1697">
        <f t="shared" si="296"/>
        <v>0</v>
      </c>
    </row>
    <row r="1698" spans="1:25" ht="15" customHeight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0">
        <f t="shared" si="288"/>
        <v>42796.069571759261</v>
      </c>
      <c r="J1698" s="11">
        <f t="shared" si="289"/>
        <v>42796.069571759261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290"/>
        <v>0</v>
      </c>
      <c r="R1698" t="e">
        <f t="shared" si="291"/>
        <v>#DIV/0!</v>
      </c>
      <c r="S1698" t="str">
        <f t="shared" si="297"/>
        <v>music</v>
      </c>
      <c r="T1698" t="str">
        <f t="shared" si="292"/>
        <v>faith</v>
      </c>
      <c r="U1698" t="str">
        <f t="shared" si="298"/>
        <v>Greater than 50000</v>
      </c>
      <c r="V1698">
        <f t="shared" si="293"/>
        <v>0</v>
      </c>
      <c r="W1698">
        <f t="shared" si="294"/>
        <v>0</v>
      </c>
      <c r="X1698">
        <f t="shared" si="295"/>
        <v>0</v>
      </c>
      <c r="Y1698">
        <f t="shared" si="296"/>
        <v>0</v>
      </c>
    </row>
    <row r="1699" spans="1:25" ht="15" customHeight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0">
        <f t="shared" si="288"/>
        <v>42805.032962962956</v>
      </c>
      <c r="J1699" s="11">
        <f t="shared" si="289"/>
        <v>42805.032962962956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290"/>
        <v>0.20208000000000001</v>
      </c>
      <c r="R1699">
        <f t="shared" si="291"/>
        <v>114.82</v>
      </c>
      <c r="S1699" t="str">
        <f t="shared" si="297"/>
        <v>music</v>
      </c>
      <c r="T1699" t="str">
        <f t="shared" si="292"/>
        <v>faith</v>
      </c>
      <c r="U1699" t="str">
        <f t="shared" si="298"/>
        <v>10000 to 14999</v>
      </c>
      <c r="V1699">
        <f t="shared" si="293"/>
        <v>0</v>
      </c>
      <c r="W1699">
        <f t="shared" si="294"/>
        <v>0</v>
      </c>
      <c r="X1699">
        <f t="shared" si="295"/>
        <v>0</v>
      </c>
      <c r="Y1699">
        <f t="shared" si="296"/>
        <v>0</v>
      </c>
    </row>
    <row r="1700" spans="1:25" ht="15" customHeight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0">
        <f t="shared" si="288"/>
        <v>42796.207870370374</v>
      </c>
      <c r="J1700" s="11">
        <f t="shared" si="289"/>
        <v>42796.207870370374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290"/>
        <v>0</v>
      </c>
      <c r="R1700" t="e">
        <f t="shared" si="291"/>
        <v>#DIV/0!</v>
      </c>
      <c r="S1700" t="str">
        <f t="shared" si="297"/>
        <v>music</v>
      </c>
      <c r="T1700" t="str">
        <f t="shared" si="292"/>
        <v>faith</v>
      </c>
      <c r="U1700" t="str">
        <f t="shared" si="298"/>
        <v>Greater than 50000</v>
      </c>
      <c r="V1700">
        <f t="shared" si="293"/>
        <v>0</v>
      </c>
      <c r="W1700">
        <f t="shared" si="294"/>
        <v>0</v>
      </c>
      <c r="X1700">
        <f t="shared" si="295"/>
        <v>0</v>
      </c>
      <c r="Y1700">
        <f t="shared" si="296"/>
        <v>0</v>
      </c>
    </row>
    <row r="1701" spans="1:25" ht="15" customHeight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0">
        <f t="shared" si="288"/>
        <v>42806.863946759258</v>
      </c>
      <c r="J1701" s="11">
        <f t="shared" si="289"/>
        <v>42806.863946759258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290"/>
        <v>4.2311459353574929E-2</v>
      </c>
      <c r="R1701">
        <f t="shared" si="291"/>
        <v>54</v>
      </c>
      <c r="S1701" t="str">
        <f t="shared" si="297"/>
        <v>music</v>
      </c>
      <c r="T1701" t="str">
        <f t="shared" si="292"/>
        <v>faith</v>
      </c>
      <c r="U1701" t="str">
        <f t="shared" si="298"/>
        <v>5000 to 9999</v>
      </c>
      <c r="V1701">
        <f t="shared" si="293"/>
        <v>0</v>
      </c>
      <c r="W1701">
        <f t="shared" si="294"/>
        <v>0</v>
      </c>
      <c r="X1701">
        <f t="shared" si="295"/>
        <v>0</v>
      </c>
      <c r="Y1701">
        <f t="shared" si="296"/>
        <v>0</v>
      </c>
    </row>
    <row r="1702" spans="1:25" ht="15" customHeigh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0">
        <f t="shared" si="288"/>
        <v>42796.071643518517</v>
      </c>
      <c r="J1702" s="11">
        <f t="shared" si="289"/>
        <v>42796.071643518517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290"/>
        <v>0.2606</v>
      </c>
      <c r="R1702">
        <f t="shared" si="291"/>
        <v>65.97</v>
      </c>
      <c r="S1702" t="str">
        <f t="shared" si="297"/>
        <v>music</v>
      </c>
      <c r="T1702" t="str">
        <f t="shared" si="292"/>
        <v>faith</v>
      </c>
      <c r="U1702" t="str">
        <f t="shared" si="298"/>
        <v>20000 to 24999</v>
      </c>
      <c r="V1702">
        <f t="shared" si="293"/>
        <v>0</v>
      </c>
      <c r="W1702">
        <f t="shared" si="294"/>
        <v>0</v>
      </c>
      <c r="X1702">
        <f t="shared" si="295"/>
        <v>0</v>
      </c>
      <c r="Y1702">
        <f t="shared" si="296"/>
        <v>0</v>
      </c>
    </row>
    <row r="1703" spans="1:25" ht="15" customHeight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0">
        <f t="shared" si="288"/>
        <v>41989.664409722223</v>
      </c>
      <c r="J1703" s="11">
        <f t="shared" si="289"/>
        <v>41989.664409722223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290"/>
        <v>1.9801980198019802E-3</v>
      </c>
      <c r="R1703">
        <f t="shared" si="291"/>
        <v>5</v>
      </c>
      <c r="S1703" t="str">
        <f t="shared" si="297"/>
        <v>music</v>
      </c>
      <c r="T1703" t="str">
        <f t="shared" si="292"/>
        <v>faith</v>
      </c>
      <c r="U1703" t="str">
        <f t="shared" si="298"/>
        <v>5000 to 9999</v>
      </c>
      <c r="V1703">
        <f t="shared" si="293"/>
        <v>0</v>
      </c>
      <c r="W1703">
        <f t="shared" si="294"/>
        <v>1</v>
      </c>
      <c r="X1703">
        <f t="shared" si="295"/>
        <v>0</v>
      </c>
      <c r="Y1703">
        <f t="shared" si="296"/>
        <v>1</v>
      </c>
    </row>
    <row r="1704" spans="1:25" ht="15" customHeight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0">
        <f t="shared" si="288"/>
        <v>42063.869791666672</v>
      </c>
      <c r="J1704" s="11">
        <f t="shared" si="289"/>
        <v>42063.869791666672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290"/>
        <v>6.0606060606060605E-5</v>
      </c>
      <c r="R1704">
        <f t="shared" si="291"/>
        <v>1</v>
      </c>
      <c r="S1704" t="str">
        <f t="shared" si="297"/>
        <v>music</v>
      </c>
      <c r="T1704" t="str">
        <f t="shared" si="292"/>
        <v>faith</v>
      </c>
      <c r="U1704" t="str">
        <f t="shared" si="298"/>
        <v>15000 to 19999</v>
      </c>
      <c r="V1704">
        <f t="shared" si="293"/>
        <v>0</v>
      </c>
      <c r="W1704">
        <f t="shared" si="294"/>
        <v>1</v>
      </c>
      <c r="X1704">
        <f t="shared" si="295"/>
        <v>0</v>
      </c>
      <c r="Y1704">
        <f t="shared" si="296"/>
        <v>1</v>
      </c>
    </row>
    <row r="1705" spans="1:25" ht="15" customHeight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0">
        <f t="shared" si="288"/>
        <v>42187.281678240746</v>
      </c>
      <c r="J1705" s="11">
        <f t="shared" si="289"/>
        <v>42187.281678240746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290"/>
        <v>1.0200000000000001E-2</v>
      </c>
      <c r="R1705">
        <f t="shared" si="291"/>
        <v>25.5</v>
      </c>
      <c r="S1705" t="str">
        <f t="shared" si="297"/>
        <v>music</v>
      </c>
      <c r="T1705" t="str">
        <f t="shared" si="292"/>
        <v>faith</v>
      </c>
      <c r="U1705" t="str">
        <f t="shared" si="298"/>
        <v>5000 to 9999</v>
      </c>
      <c r="V1705">
        <f t="shared" si="293"/>
        <v>0</v>
      </c>
      <c r="W1705">
        <f t="shared" si="294"/>
        <v>1</v>
      </c>
      <c r="X1705">
        <f t="shared" si="295"/>
        <v>0</v>
      </c>
      <c r="Y1705">
        <f t="shared" si="296"/>
        <v>1</v>
      </c>
    </row>
    <row r="1706" spans="1:25" ht="15" customHeight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0">
        <f t="shared" si="288"/>
        <v>42021.139733796299</v>
      </c>
      <c r="J1706" s="11">
        <f t="shared" si="289"/>
        <v>42021.139733796299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290"/>
        <v>0.65100000000000002</v>
      </c>
      <c r="R1706">
        <f t="shared" si="291"/>
        <v>118.36</v>
      </c>
      <c r="S1706" t="str">
        <f t="shared" si="297"/>
        <v>music</v>
      </c>
      <c r="T1706" t="str">
        <f t="shared" si="292"/>
        <v>faith</v>
      </c>
      <c r="U1706" t="str">
        <f t="shared" si="298"/>
        <v>1000 to 4999</v>
      </c>
      <c r="V1706">
        <f t="shared" si="293"/>
        <v>0</v>
      </c>
      <c r="W1706">
        <f t="shared" si="294"/>
        <v>1</v>
      </c>
      <c r="X1706">
        <f t="shared" si="295"/>
        <v>0</v>
      </c>
      <c r="Y1706">
        <f t="shared" si="296"/>
        <v>1</v>
      </c>
    </row>
    <row r="1707" spans="1:25" ht="15" customHeight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0">
        <f t="shared" si="288"/>
        <v>42245.016736111109</v>
      </c>
      <c r="J1707" s="11">
        <f t="shared" si="289"/>
        <v>42245.016736111109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290"/>
        <v>0</v>
      </c>
      <c r="R1707" t="e">
        <f t="shared" si="291"/>
        <v>#DIV/0!</v>
      </c>
      <c r="S1707" t="str">
        <f t="shared" si="297"/>
        <v>music</v>
      </c>
      <c r="T1707" t="str">
        <f t="shared" si="292"/>
        <v>faith</v>
      </c>
      <c r="U1707" t="str">
        <f t="shared" si="298"/>
        <v>1000 to 4999</v>
      </c>
      <c r="V1707">
        <f t="shared" si="293"/>
        <v>0</v>
      </c>
      <c r="W1707">
        <f t="shared" si="294"/>
        <v>1</v>
      </c>
      <c r="X1707">
        <f t="shared" si="295"/>
        <v>0</v>
      </c>
      <c r="Y1707">
        <f t="shared" si="296"/>
        <v>1</v>
      </c>
    </row>
    <row r="1708" spans="1:25" ht="15" customHeight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0">
        <f t="shared" si="288"/>
        <v>42179.306388888886</v>
      </c>
      <c r="J1708" s="11">
        <f t="shared" si="289"/>
        <v>42179.306388888886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290"/>
        <v>0</v>
      </c>
      <c r="R1708" t="e">
        <f t="shared" si="291"/>
        <v>#DIV/0!</v>
      </c>
      <c r="S1708" t="str">
        <f t="shared" si="297"/>
        <v>music</v>
      </c>
      <c r="T1708" t="str">
        <f t="shared" si="292"/>
        <v>faith</v>
      </c>
      <c r="U1708" t="str">
        <f t="shared" si="298"/>
        <v>5000 to 9999</v>
      </c>
      <c r="V1708">
        <f t="shared" si="293"/>
        <v>0</v>
      </c>
      <c r="W1708">
        <f t="shared" si="294"/>
        <v>1</v>
      </c>
      <c r="X1708">
        <f t="shared" si="295"/>
        <v>0</v>
      </c>
      <c r="Y1708">
        <f t="shared" si="296"/>
        <v>1</v>
      </c>
    </row>
    <row r="1709" spans="1:25" ht="15" customHeight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0">
        <f t="shared" si="288"/>
        <v>42427.721006944441</v>
      </c>
      <c r="J1709" s="11">
        <f t="shared" si="289"/>
        <v>42427.721006944441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290"/>
        <v>9.74E-2</v>
      </c>
      <c r="R1709">
        <f t="shared" si="291"/>
        <v>54.11</v>
      </c>
      <c r="S1709" t="str">
        <f t="shared" si="297"/>
        <v>music</v>
      </c>
      <c r="T1709" t="str">
        <f t="shared" si="292"/>
        <v>faith</v>
      </c>
      <c r="U1709" t="str">
        <f t="shared" si="298"/>
        <v>5000 to 9999</v>
      </c>
      <c r="V1709">
        <f t="shared" si="293"/>
        <v>0</v>
      </c>
      <c r="W1709">
        <f t="shared" si="294"/>
        <v>1</v>
      </c>
      <c r="X1709">
        <f t="shared" si="295"/>
        <v>0</v>
      </c>
      <c r="Y1709">
        <f t="shared" si="296"/>
        <v>1</v>
      </c>
    </row>
    <row r="1710" spans="1:25" ht="15" customHeight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0">
        <f t="shared" si="288"/>
        <v>42451.866967592592</v>
      </c>
      <c r="J1710" s="11">
        <f t="shared" si="289"/>
        <v>42451.866967592592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290"/>
        <v>0</v>
      </c>
      <c r="R1710" t="e">
        <f t="shared" si="291"/>
        <v>#DIV/0!</v>
      </c>
      <c r="S1710" t="str">
        <f t="shared" si="297"/>
        <v>music</v>
      </c>
      <c r="T1710" t="str">
        <f t="shared" si="292"/>
        <v>faith</v>
      </c>
      <c r="U1710" t="str">
        <f t="shared" si="298"/>
        <v>5000 to 9999</v>
      </c>
      <c r="V1710">
        <f t="shared" si="293"/>
        <v>0</v>
      </c>
      <c r="W1710">
        <f t="shared" si="294"/>
        <v>1</v>
      </c>
      <c r="X1710">
        <f t="shared" si="295"/>
        <v>0</v>
      </c>
      <c r="Y1710">
        <f t="shared" si="296"/>
        <v>1</v>
      </c>
    </row>
    <row r="1711" spans="1:25" ht="15" customHeight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0">
        <f t="shared" si="288"/>
        <v>41841.56381944444</v>
      </c>
      <c r="J1711" s="11">
        <f t="shared" si="289"/>
        <v>41841.56381944444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290"/>
        <v>4.8571428571428571E-2</v>
      </c>
      <c r="R1711">
        <f t="shared" si="291"/>
        <v>21.25</v>
      </c>
      <c r="S1711" t="str">
        <f t="shared" si="297"/>
        <v>music</v>
      </c>
      <c r="T1711" t="str">
        <f t="shared" si="292"/>
        <v>faith</v>
      </c>
      <c r="U1711" t="str">
        <f t="shared" si="298"/>
        <v>1000 to 4999</v>
      </c>
      <c r="V1711">
        <f t="shared" si="293"/>
        <v>0</v>
      </c>
      <c r="W1711">
        <f t="shared" si="294"/>
        <v>1</v>
      </c>
      <c r="X1711">
        <f t="shared" si="295"/>
        <v>0</v>
      </c>
      <c r="Y1711">
        <f t="shared" si="296"/>
        <v>1</v>
      </c>
    </row>
    <row r="1712" spans="1:25" ht="15" customHeight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0">
        <f t="shared" si="288"/>
        <v>42341.59129629629</v>
      </c>
      <c r="J1712" s="11">
        <f t="shared" si="289"/>
        <v>42341.59129629629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290"/>
        <v>6.7999999999999996E-3</v>
      </c>
      <c r="R1712">
        <f t="shared" si="291"/>
        <v>34</v>
      </c>
      <c r="S1712" t="str">
        <f t="shared" si="297"/>
        <v>music</v>
      </c>
      <c r="T1712" t="str">
        <f t="shared" si="292"/>
        <v>faith</v>
      </c>
      <c r="U1712" t="str">
        <f t="shared" si="298"/>
        <v>5000 to 9999</v>
      </c>
      <c r="V1712">
        <f t="shared" si="293"/>
        <v>0</v>
      </c>
      <c r="W1712">
        <f t="shared" si="294"/>
        <v>1</v>
      </c>
      <c r="X1712">
        <f t="shared" si="295"/>
        <v>0</v>
      </c>
      <c r="Y1712">
        <f t="shared" si="296"/>
        <v>1</v>
      </c>
    </row>
    <row r="1713" spans="1:25" ht="15" customHeight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0">
        <f t="shared" si="288"/>
        <v>41852.646226851852</v>
      </c>
      <c r="J1713" s="11">
        <f t="shared" si="289"/>
        <v>41852.646226851852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290"/>
        <v>0.105</v>
      </c>
      <c r="R1713">
        <f t="shared" si="291"/>
        <v>525</v>
      </c>
      <c r="S1713" t="str">
        <f t="shared" si="297"/>
        <v>music</v>
      </c>
      <c r="T1713" t="str">
        <f t="shared" si="292"/>
        <v>faith</v>
      </c>
      <c r="U1713" t="str">
        <f t="shared" si="298"/>
        <v>10000 to 14999</v>
      </c>
      <c r="V1713">
        <f t="shared" si="293"/>
        <v>0</v>
      </c>
      <c r="W1713">
        <f t="shared" si="294"/>
        <v>1</v>
      </c>
      <c r="X1713">
        <f t="shared" si="295"/>
        <v>0</v>
      </c>
      <c r="Y1713">
        <f t="shared" si="296"/>
        <v>1</v>
      </c>
    </row>
    <row r="1714" spans="1:25" ht="15" customHeight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0">
        <f t="shared" si="288"/>
        <v>42125.913807870369</v>
      </c>
      <c r="J1714" s="11">
        <f t="shared" si="289"/>
        <v>42125.913807870369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290"/>
        <v>0</v>
      </c>
      <c r="R1714" t="e">
        <f t="shared" si="291"/>
        <v>#DIV/0!</v>
      </c>
      <c r="S1714" t="str">
        <f t="shared" si="297"/>
        <v>music</v>
      </c>
      <c r="T1714" t="str">
        <f t="shared" si="292"/>
        <v>faith</v>
      </c>
      <c r="U1714" t="str">
        <f t="shared" si="298"/>
        <v>5000 to 9999</v>
      </c>
      <c r="V1714">
        <f t="shared" si="293"/>
        <v>0</v>
      </c>
      <c r="W1714">
        <f t="shared" si="294"/>
        <v>1</v>
      </c>
      <c r="X1714">
        <f t="shared" si="295"/>
        <v>0</v>
      </c>
      <c r="Y1714">
        <f t="shared" si="296"/>
        <v>1</v>
      </c>
    </row>
    <row r="1715" spans="1:25" ht="15" customHeight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0">
        <f t="shared" si="288"/>
        <v>41887.801064814819</v>
      </c>
      <c r="J1715" s="11">
        <f t="shared" si="289"/>
        <v>41887.801064814819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290"/>
        <v>1.6666666666666666E-2</v>
      </c>
      <c r="R1715">
        <f t="shared" si="291"/>
        <v>50</v>
      </c>
      <c r="S1715" t="str">
        <f t="shared" si="297"/>
        <v>music</v>
      </c>
      <c r="T1715" t="str">
        <f t="shared" si="292"/>
        <v>faith</v>
      </c>
      <c r="U1715" t="str">
        <f t="shared" si="298"/>
        <v>1000 to 4999</v>
      </c>
      <c r="V1715">
        <f t="shared" si="293"/>
        <v>0</v>
      </c>
      <c r="W1715">
        <f t="shared" si="294"/>
        <v>1</v>
      </c>
      <c r="X1715">
        <f t="shared" si="295"/>
        <v>0</v>
      </c>
      <c r="Y1715">
        <f t="shared" si="296"/>
        <v>1</v>
      </c>
    </row>
    <row r="1716" spans="1:25" ht="15" customHeight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0">
        <f t="shared" si="288"/>
        <v>42095.918530092589</v>
      </c>
      <c r="J1716" s="11">
        <f t="shared" si="289"/>
        <v>42095.918530092589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290"/>
        <v>7.868E-2</v>
      </c>
      <c r="R1716">
        <f t="shared" si="291"/>
        <v>115.71</v>
      </c>
      <c r="S1716" t="str">
        <f t="shared" si="297"/>
        <v>music</v>
      </c>
      <c r="T1716" t="str">
        <f t="shared" si="292"/>
        <v>faith</v>
      </c>
      <c r="U1716" t="str">
        <f t="shared" si="298"/>
        <v>25000 to 29999</v>
      </c>
      <c r="V1716">
        <f t="shared" si="293"/>
        <v>0</v>
      </c>
      <c r="W1716">
        <f t="shared" si="294"/>
        <v>1</v>
      </c>
      <c r="X1716">
        <f t="shared" si="295"/>
        <v>0</v>
      </c>
      <c r="Y1716">
        <f t="shared" si="296"/>
        <v>1</v>
      </c>
    </row>
    <row r="1717" spans="1:25" ht="15" customHeight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0">
        <f t="shared" si="288"/>
        <v>42064.217418981483</v>
      </c>
      <c r="J1717" s="11">
        <f t="shared" si="289"/>
        <v>42064.217418981483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290"/>
        <v>2.2000000000000001E-3</v>
      </c>
      <c r="R1717">
        <f t="shared" si="291"/>
        <v>5.5</v>
      </c>
      <c r="S1717" t="str">
        <f t="shared" si="297"/>
        <v>music</v>
      </c>
      <c r="T1717" t="str">
        <f t="shared" si="292"/>
        <v>faith</v>
      </c>
      <c r="U1717" t="str">
        <f t="shared" si="298"/>
        <v>5000 to 9999</v>
      </c>
      <c r="V1717">
        <f t="shared" si="293"/>
        <v>0</v>
      </c>
      <c r="W1717">
        <f t="shared" si="294"/>
        <v>1</v>
      </c>
      <c r="X1717">
        <f t="shared" si="295"/>
        <v>0</v>
      </c>
      <c r="Y1717">
        <f t="shared" si="296"/>
        <v>1</v>
      </c>
    </row>
    <row r="1718" spans="1:25" ht="15" customHeight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0">
        <f t="shared" si="288"/>
        <v>42673.577534722222</v>
      </c>
      <c r="J1718" s="11">
        <f t="shared" si="289"/>
        <v>42673.577534722222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290"/>
        <v>7.4999999999999997E-2</v>
      </c>
      <c r="R1718">
        <f t="shared" si="291"/>
        <v>50</v>
      </c>
      <c r="S1718" t="str">
        <f t="shared" si="297"/>
        <v>music</v>
      </c>
      <c r="T1718" t="str">
        <f t="shared" si="292"/>
        <v>faith</v>
      </c>
      <c r="U1718" t="str">
        <f t="shared" si="298"/>
        <v>1000 to 4999</v>
      </c>
      <c r="V1718">
        <f t="shared" si="293"/>
        <v>0</v>
      </c>
      <c r="W1718">
        <f t="shared" si="294"/>
        <v>1</v>
      </c>
      <c r="X1718">
        <f t="shared" si="295"/>
        <v>0</v>
      </c>
      <c r="Y1718">
        <f t="shared" si="296"/>
        <v>1</v>
      </c>
    </row>
    <row r="1719" spans="1:25" ht="15" customHeight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0">
        <f t="shared" si="288"/>
        <v>42460.98192129629</v>
      </c>
      <c r="J1719" s="11">
        <f t="shared" si="289"/>
        <v>42460.98192129629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290"/>
        <v>0.42725880551301687</v>
      </c>
      <c r="R1719">
        <f t="shared" si="291"/>
        <v>34.020000000000003</v>
      </c>
      <c r="S1719" t="str">
        <f t="shared" si="297"/>
        <v>music</v>
      </c>
      <c r="T1719" t="str">
        <f t="shared" si="292"/>
        <v>faith</v>
      </c>
      <c r="U1719" t="str">
        <f t="shared" si="298"/>
        <v>1000 to 4999</v>
      </c>
      <c r="V1719">
        <f t="shared" si="293"/>
        <v>0</v>
      </c>
      <c r="W1719">
        <f t="shared" si="294"/>
        <v>1</v>
      </c>
      <c r="X1719">
        <f t="shared" si="295"/>
        <v>0</v>
      </c>
      <c r="Y1719">
        <f t="shared" si="296"/>
        <v>1</v>
      </c>
    </row>
    <row r="1720" spans="1:25" ht="15" customHeigh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0">
        <f t="shared" si="288"/>
        <v>42460.610520833332</v>
      </c>
      <c r="J1720" s="11">
        <f t="shared" si="289"/>
        <v>42460.610520833332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290"/>
        <v>2.142857142857143E-3</v>
      </c>
      <c r="R1720">
        <f t="shared" si="291"/>
        <v>37.5</v>
      </c>
      <c r="S1720" t="str">
        <f t="shared" si="297"/>
        <v>music</v>
      </c>
      <c r="T1720" t="str">
        <f t="shared" si="292"/>
        <v>faith</v>
      </c>
      <c r="U1720" t="str">
        <f t="shared" si="298"/>
        <v>35000 to 39999</v>
      </c>
      <c r="V1720">
        <f t="shared" si="293"/>
        <v>0</v>
      </c>
      <c r="W1720">
        <f t="shared" si="294"/>
        <v>1</v>
      </c>
      <c r="X1720">
        <f t="shared" si="295"/>
        <v>0</v>
      </c>
      <c r="Y1720">
        <f t="shared" si="296"/>
        <v>1</v>
      </c>
    </row>
    <row r="1721" spans="1:25" ht="15" customHeight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0">
        <f t="shared" si="288"/>
        <v>41869.534618055557</v>
      </c>
      <c r="J1721" s="11">
        <f t="shared" si="289"/>
        <v>41869.534618055557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290"/>
        <v>8.7500000000000008E-3</v>
      </c>
      <c r="R1721">
        <f t="shared" si="291"/>
        <v>11.67</v>
      </c>
      <c r="S1721" t="str">
        <f t="shared" si="297"/>
        <v>music</v>
      </c>
      <c r="T1721" t="str">
        <f t="shared" si="292"/>
        <v>faith</v>
      </c>
      <c r="U1721" t="str">
        <f t="shared" si="298"/>
        <v>1000 to 4999</v>
      </c>
      <c r="V1721">
        <f t="shared" si="293"/>
        <v>0</v>
      </c>
      <c r="W1721">
        <f t="shared" si="294"/>
        <v>1</v>
      </c>
      <c r="X1721">
        <f t="shared" si="295"/>
        <v>0</v>
      </c>
      <c r="Y1721">
        <f t="shared" si="296"/>
        <v>1</v>
      </c>
    </row>
    <row r="1722" spans="1:25" ht="15" customHeight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0">
        <f t="shared" si="288"/>
        <v>41922.783229166671</v>
      </c>
      <c r="J1722" s="11">
        <f t="shared" si="289"/>
        <v>41922.783229166671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290"/>
        <v>5.6250000000000001E-2</v>
      </c>
      <c r="R1722">
        <f t="shared" si="291"/>
        <v>28.13</v>
      </c>
      <c r="S1722" t="str">
        <f t="shared" si="297"/>
        <v>music</v>
      </c>
      <c r="T1722" t="str">
        <f t="shared" si="292"/>
        <v>faith</v>
      </c>
      <c r="U1722" t="str">
        <f t="shared" si="298"/>
        <v>1000 to 4999</v>
      </c>
      <c r="V1722">
        <f t="shared" si="293"/>
        <v>0</v>
      </c>
      <c r="W1722">
        <f t="shared" si="294"/>
        <v>1</v>
      </c>
      <c r="X1722">
        <f t="shared" si="295"/>
        <v>0</v>
      </c>
      <c r="Y1722">
        <f t="shared" si="296"/>
        <v>1</v>
      </c>
    </row>
    <row r="1723" spans="1:25" ht="15" customHeight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0">
        <f t="shared" si="288"/>
        <v>42319.461377314816</v>
      </c>
      <c r="J1723" s="11">
        <f t="shared" si="289"/>
        <v>42319.461377314816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290"/>
        <v>0</v>
      </c>
      <c r="R1723" t="e">
        <f t="shared" si="291"/>
        <v>#DIV/0!</v>
      </c>
      <c r="S1723" t="str">
        <f t="shared" si="297"/>
        <v>music</v>
      </c>
      <c r="T1723" t="str">
        <f t="shared" si="292"/>
        <v>faith</v>
      </c>
      <c r="U1723" t="str">
        <f t="shared" si="298"/>
        <v>5000 to 9999</v>
      </c>
      <c r="V1723">
        <f t="shared" si="293"/>
        <v>0</v>
      </c>
      <c r="W1723">
        <f t="shared" si="294"/>
        <v>1</v>
      </c>
      <c r="X1723">
        <f t="shared" si="295"/>
        <v>0</v>
      </c>
      <c r="Y1723">
        <f t="shared" si="296"/>
        <v>1</v>
      </c>
    </row>
    <row r="1724" spans="1:25" ht="15" customHeight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0">
        <f t="shared" si="288"/>
        <v>42425.960983796293</v>
      </c>
      <c r="J1724" s="11">
        <f t="shared" si="289"/>
        <v>42425.960983796293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290"/>
        <v>3.4722222222222224E-4</v>
      </c>
      <c r="R1724">
        <f t="shared" si="291"/>
        <v>1</v>
      </c>
      <c r="S1724" t="str">
        <f t="shared" si="297"/>
        <v>music</v>
      </c>
      <c r="T1724" t="str">
        <f t="shared" si="292"/>
        <v>faith</v>
      </c>
      <c r="U1724" t="str">
        <f t="shared" si="298"/>
        <v>1000 to 4999</v>
      </c>
      <c r="V1724">
        <f t="shared" si="293"/>
        <v>0</v>
      </c>
      <c r="W1724">
        <f t="shared" si="294"/>
        <v>1</v>
      </c>
      <c r="X1724">
        <f t="shared" si="295"/>
        <v>0</v>
      </c>
      <c r="Y1724">
        <f t="shared" si="296"/>
        <v>1</v>
      </c>
    </row>
    <row r="1725" spans="1:25" ht="15" customHeight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0">
        <f t="shared" si="288"/>
        <v>42129.82540509259</v>
      </c>
      <c r="J1725" s="11">
        <f t="shared" si="289"/>
        <v>42129.82540509259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290"/>
        <v>6.5000000000000002E-2</v>
      </c>
      <c r="R1725">
        <f t="shared" si="291"/>
        <v>216.67</v>
      </c>
      <c r="S1725" t="str">
        <f t="shared" si="297"/>
        <v>music</v>
      </c>
      <c r="T1725" t="str">
        <f t="shared" si="292"/>
        <v>faith</v>
      </c>
      <c r="U1725" t="str">
        <f t="shared" si="298"/>
        <v>10000 to 14999</v>
      </c>
      <c r="V1725">
        <f t="shared" si="293"/>
        <v>0</v>
      </c>
      <c r="W1725">
        <f t="shared" si="294"/>
        <v>1</v>
      </c>
      <c r="X1725">
        <f t="shared" si="295"/>
        <v>0</v>
      </c>
      <c r="Y1725">
        <f t="shared" si="296"/>
        <v>1</v>
      </c>
    </row>
    <row r="1726" spans="1:25" ht="15" customHeight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0">
        <f t="shared" si="288"/>
        <v>41912.932430555556</v>
      </c>
      <c r="J1726" s="11">
        <f t="shared" si="289"/>
        <v>41912.932430555556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290"/>
        <v>5.8333333333333336E-3</v>
      </c>
      <c r="R1726">
        <f t="shared" si="291"/>
        <v>8.75</v>
      </c>
      <c r="S1726" t="str">
        <f t="shared" si="297"/>
        <v>music</v>
      </c>
      <c r="T1726" t="str">
        <f t="shared" si="292"/>
        <v>faith</v>
      </c>
      <c r="U1726" t="str">
        <f t="shared" si="298"/>
        <v>5000 to 9999</v>
      </c>
      <c r="V1726">
        <f t="shared" si="293"/>
        <v>0</v>
      </c>
      <c r="W1726">
        <f t="shared" si="294"/>
        <v>1</v>
      </c>
      <c r="X1726">
        <f t="shared" si="295"/>
        <v>0</v>
      </c>
      <c r="Y1726">
        <f t="shared" si="296"/>
        <v>1</v>
      </c>
    </row>
    <row r="1727" spans="1:25" ht="15" customHeight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0">
        <f t="shared" si="288"/>
        <v>41845.968159722222</v>
      </c>
      <c r="J1727" s="11">
        <f t="shared" si="289"/>
        <v>41845.968159722222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290"/>
        <v>0.10181818181818182</v>
      </c>
      <c r="R1727">
        <f t="shared" si="291"/>
        <v>62.22</v>
      </c>
      <c r="S1727" t="str">
        <f t="shared" si="297"/>
        <v>music</v>
      </c>
      <c r="T1727" t="str">
        <f t="shared" si="292"/>
        <v>faith</v>
      </c>
      <c r="U1727" t="str">
        <f t="shared" si="298"/>
        <v>5000 to 9999</v>
      </c>
      <c r="V1727">
        <f t="shared" si="293"/>
        <v>0</v>
      </c>
      <c r="W1727">
        <f t="shared" si="294"/>
        <v>1</v>
      </c>
      <c r="X1727">
        <f t="shared" si="295"/>
        <v>0</v>
      </c>
      <c r="Y1727">
        <f t="shared" si="296"/>
        <v>1</v>
      </c>
    </row>
    <row r="1728" spans="1:25" ht="15" customHeight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0">
        <f t="shared" si="288"/>
        <v>41788.919722222221</v>
      </c>
      <c r="J1728" s="11">
        <f t="shared" si="289"/>
        <v>41788.919722222221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290"/>
        <v>0.33784615384615385</v>
      </c>
      <c r="R1728">
        <f t="shared" si="291"/>
        <v>137.25</v>
      </c>
      <c r="S1728" t="str">
        <f t="shared" si="297"/>
        <v>music</v>
      </c>
      <c r="T1728" t="str">
        <f t="shared" si="292"/>
        <v>faith</v>
      </c>
      <c r="U1728" t="str">
        <f t="shared" si="298"/>
        <v>5000 to 9999</v>
      </c>
      <c r="V1728">
        <f t="shared" si="293"/>
        <v>0</v>
      </c>
      <c r="W1728">
        <f t="shared" si="294"/>
        <v>1</v>
      </c>
      <c r="X1728">
        <f t="shared" si="295"/>
        <v>0</v>
      </c>
      <c r="Y1728">
        <f t="shared" si="296"/>
        <v>1</v>
      </c>
    </row>
    <row r="1729" spans="1:25" ht="15" customHeight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0">
        <f t="shared" si="288"/>
        <v>42044.927974537044</v>
      </c>
      <c r="J1729" s="11">
        <f t="shared" si="289"/>
        <v>42044.927974537044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290"/>
        <v>3.3333333333333332E-4</v>
      </c>
      <c r="R1729">
        <f t="shared" si="291"/>
        <v>1</v>
      </c>
      <c r="S1729" t="str">
        <f t="shared" si="297"/>
        <v>music</v>
      </c>
      <c r="T1729" t="str">
        <f t="shared" si="292"/>
        <v>faith</v>
      </c>
      <c r="U1729" t="str">
        <f t="shared" si="298"/>
        <v>1000 to 4999</v>
      </c>
      <c r="V1729">
        <f t="shared" si="293"/>
        <v>0</v>
      </c>
      <c r="W1729">
        <f t="shared" si="294"/>
        <v>1</v>
      </c>
      <c r="X1729">
        <f t="shared" si="295"/>
        <v>0</v>
      </c>
      <c r="Y1729">
        <f t="shared" si="296"/>
        <v>1</v>
      </c>
    </row>
    <row r="1730" spans="1:25" ht="15" customHeight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0">
        <f t="shared" si="288"/>
        <v>42268.625856481478</v>
      </c>
      <c r="J1730" s="11">
        <f t="shared" si="289"/>
        <v>42268.625856481478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290"/>
        <v>0.68400000000000005</v>
      </c>
      <c r="R1730">
        <f t="shared" si="291"/>
        <v>122.14</v>
      </c>
      <c r="S1730" t="str">
        <f t="shared" si="297"/>
        <v>music</v>
      </c>
      <c r="T1730" t="str">
        <f t="shared" si="292"/>
        <v>faith</v>
      </c>
      <c r="U1730" t="str">
        <f t="shared" si="298"/>
        <v>1000 to 4999</v>
      </c>
      <c r="V1730">
        <f t="shared" si="293"/>
        <v>0</v>
      </c>
      <c r="W1730">
        <f t="shared" si="294"/>
        <v>1</v>
      </c>
      <c r="X1730">
        <f t="shared" si="295"/>
        <v>0</v>
      </c>
      <c r="Y1730">
        <f t="shared" si="296"/>
        <v>1</v>
      </c>
    </row>
    <row r="1731" spans="1:25" ht="15" customHeight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0">
        <f t="shared" ref="I1731:I1794" si="299">(((L1731/60)/60)/24)+DATE(1970,1,1)</f>
        <v>42471.052152777775</v>
      </c>
      <c r="J1731" s="11">
        <f t="shared" ref="J1731:J1794" si="300">(((L1731/60)/60)/24)+DATE(1970,1,1)</f>
        <v>42471.052152777775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301">E1731/D1731</f>
        <v>0</v>
      </c>
      <c r="R1731" t="e">
        <f t="shared" ref="R1731:R1794" si="302">ROUND(E1731/N1731,2)</f>
        <v>#DIV/0!</v>
      </c>
      <c r="S1731" t="str">
        <f t="shared" si="297"/>
        <v>music</v>
      </c>
      <c r="T1731" t="str">
        <f t="shared" ref="T1731:T1794" si="303">MID(P1731,FIND("/",P1731,1)+1,LEN(P1731))</f>
        <v>faith</v>
      </c>
      <c r="U1731" t="str">
        <f t="shared" si="298"/>
        <v>10000 to 14999</v>
      </c>
      <c r="V1731">
        <f t="shared" ref="V1731:V1794" si="304">COUNTIF(F1731,"successful")</f>
        <v>0</v>
      </c>
      <c r="W1731">
        <f t="shared" ref="W1731:W1794" si="305">COUNTIF(F1731,"Failed")</f>
        <v>1</v>
      </c>
      <c r="X1731">
        <f t="shared" ref="X1731:X1794" si="306">COUNTIF(F1731,"Canceled")</f>
        <v>0</v>
      </c>
      <c r="Y1731">
        <f t="shared" ref="Y1731:Y1794" si="307">COUNTIF(F1731,"Successful")+ COUNTIF(F1731,"Failed") + COUNTIF(F1731,"Canceled")</f>
        <v>1</v>
      </c>
    </row>
    <row r="1732" spans="1:25" ht="15" customHeight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0">
        <f t="shared" si="299"/>
        <v>42272.087766203709</v>
      </c>
      <c r="J1732" s="11">
        <f t="shared" si="300"/>
        <v>42272.087766203709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301"/>
        <v>0</v>
      </c>
      <c r="R1732" t="e">
        <f t="shared" si="302"/>
        <v>#DIV/0!</v>
      </c>
      <c r="S1732" t="str">
        <f t="shared" ref="S1732:S1795" si="308">LEFT(P1732,FIND("/",P1732,1)-1)</f>
        <v>music</v>
      </c>
      <c r="T1732" t="str">
        <f t="shared" si="303"/>
        <v>faith</v>
      </c>
      <c r="U1732" t="str">
        <f t="shared" ref="U1732:U1795" si="309">IF(D1732&lt;1000,"Less than 1000",
IF(D1732&lt;5000,"1000 to 4999",
IF(D1732 &lt; 10000,"5000 to 9999",
IF(D1732&lt;15000,"10000 to 14999",
IF(D1732&lt;20000,"15000 to 19999",
IF(D1732&lt;25000,"20000 to 24999",
IF(D1732&lt;30000,"25000 to 29999",
IF(D1732&lt;35000,"30000 to 34999",
IF(D1732&lt;40000,"35000 to 39999",
IF(D1732&lt;45000,"40000 to 44999",IF(D1732&lt;50000,"45000 to 49999","Greater than 50000")))))))))))</f>
        <v>1000 to 4999</v>
      </c>
      <c r="V1732">
        <f t="shared" si="304"/>
        <v>0</v>
      </c>
      <c r="W1732">
        <f t="shared" si="305"/>
        <v>1</v>
      </c>
      <c r="X1732">
        <f t="shared" si="306"/>
        <v>0</v>
      </c>
      <c r="Y1732">
        <f t="shared" si="307"/>
        <v>1</v>
      </c>
    </row>
    <row r="1733" spans="1:25" ht="15" customHeight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0">
        <f t="shared" si="299"/>
        <v>42152.906851851847</v>
      </c>
      <c r="J1733" s="11">
        <f t="shared" si="300"/>
        <v>42152.906851851847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301"/>
        <v>0</v>
      </c>
      <c r="R1733" t="e">
        <f t="shared" si="302"/>
        <v>#DIV/0!</v>
      </c>
      <c r="S1733" t="str">
        <f t="shared" si="308"/>
        <v>music</v>
      </c>
      <c r="T1733" t="str">
        <f t="shared" si="303"/>
        <v>faith</v>
      </c>
      <c r="U1733" t="str">
        <f t="shared" si="309"/>
        <v>1000 to 4999</v>
      </c>
      <c r="V1733">
        <f t="shared" si="304"/>
        <v>0</v>
      </c>
      <c r="W1733">
        <f t="shared" si="305"/>
        <v>1</v>
      </c>
      <c r="X1733">
        <f t="shared" si="306"/>
        <v>0</v>
      </c>
      <c r="Y1733">
        <f t="shared" si="307"/>
        <v>1</v>
      </c>
    </row>
    <row r="1734" spans="1:25" ht="15" customHeight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0">
        <f t="shared" si="299"/>
        <v>42325.683807870373</v>
      </c>
      <c r="J1734" s="11">
        <f t="shared" si="300"/>
        <v>42325.683807870373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301"/>
        <v>0</v>
      </c>
      <c r="R1734" t="e">
        <f t="shared" si="302"/>
        <v>#DIV/0!</v>
      </c>
      <c r="S1734" t="str">
        <f t="shared" si="308"/>
        <v>music</v>
      </c>
      <c r="T1734" t="str">
        <f t="shared" si="303"/>
        <v>faith</v>
      </c>
      <c r="U1734" t="str">
        <f t="shared" si="309"/>
        <v>1000 to 4999</v>
      </c>
      <c r="V1734">
        <f t="shared" si="304"/>
        <v>0</v>
      </c>
      <c r="W1734">
        <f t="shared" si="305"/>
        <v>1</v>
      </c>
      <c r="X1734">
        <f t="shared" si="306"/>
        <v>0</v>
      </c>
      <c r="Y1734">
        <f t="shared" si="307"/>
        <v>1</v>
      </c>
    </row>
    <row r="1735" spans="1:25" ht="15" customHeight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0">
        <f t="shared" si="299"/>
        <v>42614.675625000003</v>
      </c>
      <c r="J1735" s="11">
        <f t="shared" si="300"/>
        <v>42614.675625000003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301"/>
        <v>0</v>
      </c>
      <c r="R1735" t="e">
        <f t="shared" si="302"/>
        <v>#DIV/0!</v>
      </c>
      <c r="S1735" t="str">
        <f t="shared" si="308"/>
        <v>music</v>
      </c>
      <c r="T1735" t="str">
        <f t="shared" si="303"/>
        <v>faith</v>
      </c>
      <c r="U1735" t="str">
        <f t="shared" si="309"/>
        <v>10000 to 14999</v>
      </c>
      <c r="V1735">
        <f t="shared" si="304"/>
        <v>0</v>
      </c>
      <c r="W1735">
        <f t="shared" si="305"/>
        <v>1</v>
      </c>
      <c r="X1735">
        <f t="shared" si="306"/>
        <v>0</v>
      </c>
      <c r="Y1735">
        <f t="shared" si="307"/>
        <v>1</v>
      </c>
    </row>
    <row r="1736" spans="1:25" ht="15" customHeight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0">
        <f t="shared" si="299"/>
        <v>42102.036527777775</v>
      </c>
      <c r="J1736" s="11">
        <f t="shared" si="300"/>
        <v>42102.036527777775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301"/>
        <v>2.2222222222222223E-4</v>
      </c>
      <c r="R1736">
        <f t="shared" si="302"/>
        <v>1</v>
      </c>
      <c r="S1736" t="str">
        <f t="shared" si="308"/>
        <v>music</v>
      </c>
      <c r="T1736" t="str">
        <f t="shared" si="303"/>
        <v>faith</v>
      </c>
      <c r="U1736" t="str">
        <f t="shared" si="309"/>
        <v>1000 to 4999</v>
      </c>
      <c r="V1736">
        <f t="shared" si="304"/>
        <v>0</v>
      </c>
      <c r="W1736">
        <f t="shared" si="305"/>
        <v>1</v>
      </c>
      <c r="X1736">
        <f t="shared" si="306"/>
        <v>0</v>
      </c>
      <c r="Y1736">
        <f t="shared" si="307"/>
        <v>1</v>
      </c>
    </row>
    <row r="1737" spans="1:25" ht="15" customHeight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0">
        <f t="shared" si="299"/>
        <v>42559.814178240747</v>
      </c>
      <c r="J1737" s="11">
        <f t="shared" si="300"/>
        <v>42559.814178240747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301"/>
        <v>0.11</v>
      </c>
      <c r="R1737">
        <f t="shared" si="302"/>
        <v>55</v>
      </c>
      <c r="S1737" t="str">
        <f t="shared" si="308"/>
        <v>music</v>
      </c>
      <c r="T1737" t="str">
        <f t="shared" si="303"/>
        <v>faith</v>
      </c>
      <c r="U1737" t="str">
        <f t="shared" si="309"/>
        <v>1000 to 4999</v>
      </c>
      <c r="V1737">
        <f t="shared" si="304"/>
        <v>0</v>
      </c>
      <c r="W1737">
        <f t="shared" si="305"/>
        <v>1</v>
      </c>
      <c r="X1737">
        <f t="shared" si="306"/>
        <v>0</v>
      </c>
      <c r="Y1737">
        <f t="shared" si="307"/>
        <v>1</v>
      </c>
    </row>
    <row r="1738" spans="1:25" ht="15" customHeight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0">
        <f t="shared" si="299"/>
        <v>42286.861493055556</v>
      </c>
      <c r="J1738" s="11">
        <f t="shared" si="300"/>
        <v>42286.861493055556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301"/>
        <v>7.3333333333333332E-3</v>
      </c>
      <c r="R1738">
        <f t="shared" si="302"/>
        <v>22</v>
      </c>
      <c r="S1738" t="str">
        <f t="shared" si="308"/>
        <v>music</v>
      </c>
      <c r="T1738" t="str">
        <f t="shared" si="303"/>
        <v>faith</v>
      </c>
      <c r="U1738" t="str">
        <f t="shared" si="309"/>
        <v>1000 to 4999</v>
      </c>
      <c r="V1738">
        <f t="shared" si="304"/>
        <v>0</v>
      </c>
      <c r="W1738">
        <f t="shared" si="305"/>
        <v>1</v>
      </c>
      <c r="X1738">
        <f t="shared" si="306"/>
        <v>0</v>
      </c>
      <c r="Y1738">
        <f t="shared" si="307"/>
        <v>1</v>
      </c>
    </row>
    <row r="1739" spans="1:25" ht="15" customHeight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0">
        <f t="shared" si="299"/>
        <v>42175.948981481488</v>
      </c>
      <c r="J1739" s="11">
        <f t="shared" si="300"/>
        <v>42175.948981481488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301"/>
        <v>0.21249999999999999</v>
      </c>
      <c r="R1739">
        <f t="shared" si="302"/>
        <v>56.67</v>
      </c>
      <c r="S1739" t="str">
        <f t="shared" si="308"/>
        <v>music</v>
      </c>
      <c r="T1739" t="str">
        <f t="shared" si="303"/>
        <v>faith</v>
      </c>
      <c r="U1739" t="str">
        <f t="shared" si="309"/>
        <v>1000 to 4999</v>
      </c>
      <c r="V1739">
        <f t="shared" si="304"/>
        <v>0</v>
      </c>
      <c r="W1739">
        <f t="shared" si="305"/>
        <v>1</v>
      </c>
      <c r="X1739">
        <f t="shared" si="306"/>
        <v>0</v>
      </c>
      <c r="Y1739">
        <f t="shared" si="307"/>
        <v>1</v>
      </c>
    </row>
    <row r="1740" spans="1:25" ht="15" customHeight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0">
        <f t="shared" si="299"/>
        <v>41884.874328703707</v>
      </c>
      <c r="J1740" s="11">
        <f t="shared" si="300"/>
        <v>41884.874328703707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301"/>
        <v>4.0000000000000001E-3</v>
      </c>
      <c r="R1740">
        <f t="shared" si="302"/>
        <v>20</v>
      </c>
      <c r="S1740" t="str">
        <f t="shared" si="308"/>
        <v>music</v>
      </c>
      <c r="T1740" t="str">
        <f t="shared" si="303"/>
        <v>faith</v>
      </c>
      <c r="U1740" t="str">
        <f t="shared" si="309"/>
        <v>5000 to 9999</v>
      </c>
      <c r="V1740">
        <f t="shared" si="304"/>
        <v>0</v>
      </c>
      <c r="W1740">
        <f t="shared" si="305"/>
        <v>1</v>
      </c>
      <c r="X1740">
        <f t="shared" si="306"/>
        <v>0</v>
      </c>
      <c r="Y1740">
        <f t="shared" si="307"/>
        <v>1</v>
      </c>
    </row>
    <row r="1741" spans="1:25" ht="15" customHeight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0">
        <f t="shared" si="299"/>
        <v>42435.874212962968</v>
      </c>
      <c r="J1741" s="11">
        <f t="shared" si="300"/>
        <v>42435.874212962968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301"/>
        <v>1E-3</v>
      </c>
      <c r="R1741">
        <f t="shared" si="302"/>
        <v>1</v>
      </c>
      <c r="S1741" t="str">
        <f t="shared" si="308"/>
        <v>music</v>
      </c>
      <c r="T1741" t="str">
        <f t="shared" si="303"/>
        <v>faith</v>
      </c>
      <c r="U1741" t="str">
        <f t="shared" si="309"/>
        <v>1000 to 4999</v>
      </c>
      <c r="V1741">
        <f t="shared" si="304"/>
        <v>0</v>
      </c>
      <c r="W1741">
        <f t="shared" si="305"/>
        <v>1</v>
      </c>
      <c r="X1741">
        <f t="shared" si="306"/>
        <v>0</v>
      </c>
      <c r="Y1741">
        <f t="shared" si="307"/>
        <v>1</v>
      </c>
    </row>
    <row r="1742" spans="1:25" ht="15" customHeight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0">
        <f t="shared" si="299"/>
        <v>42171.817384259266</v>
      </c>
      <c r="J1742" s="11">
        <f t="shared" si="300"/>
        <v>42171.817384259266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301"/>
        <v>0</v>
      </c>
      <c r="R1742" t="e">
        <f t="shared" si="302"/>
        <v>#DIV/0!</v>
      </c>
      <c r="S1742" t="str">
        <f t="shared" si="308"/>
        <v>music</v>
      </c>
      <c r="T1742" t="str">
        <f t="shared" si="303"/>
        <v>faith</v>
      </c>
      <c r="U1742" t="str">
        <f t="shared" si="309"/>
        <v>1000 to 4999</v>
      </c>
      <c r="V1742">
        <f t="shared" si="304"/>
        <v>0</v>
      </c>
      <c r="W1742">
        <f t="shared" si="305"/>
        <v>1</v>
      </c>
      <c r="X1742">
        <f t="shared" si="306"/>
        <v>0</v>
      </c>
      <c r="Y1742">
        <f t="shared" si="307"/>
        <v>1</v>
      </c>
    </row>
    <row r="1743" spans="1:25" ht="15" customHeight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0">
        <f t="shared" si="299"/>
        <v>42120.628136574072</v>
      </c>
      <c r="J1743" s="11">
        <f t="shared" si="300"/>
        <v>42120.628136574072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301"/>
        <v>1.1083333333333334</v>
      </c>
      <c r="R1743">
        <f t="shared" si="302"/>
        <v>25.58</v>
      </c>
      <c r="S1743" t="str">
        <f t="shared" si="308"/>
        <v>photography</v>
      </c>
      <c r="T1743" t="str">
        <f t="shared" si="303"/>
        <v>photobooks</v>
      </c>
      <c r="U1743" t="str">
        <f t="shared" si="309"/>
        <v>1000 to 4999</v>
      </c>
      <c r="V1743">
        <f t="shared" si="304"/>
        <v>1</v>
      </c>
      <c r="W1743">
        <f t="shared" si="305"/>
        <v>0</v>
      </c>
      <c r="X1743">
        <f t="shared" si="306"/>
        <v>0</v>
      </c>
      <c r="Y1743">
        <f t="shared" si="307"/>
        <v>1</v>
      </c>
    </row>
    <row r="1744" spans="1:25" ht="15" customHeight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0">
        <f t="shared" si="299"/>
        <v>42710.876967592587</v>
      </c>
      <c r="J1744" s="11">
        <f t="shared" si="300"/>
        <v>42710.876967592587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301"/>
        <v>1.0874999999999999</v>
      </c>
      <c r="R1744">
        <f t="shared" si="302"/>
        <v>63.97</v>
      </c>
      <c r="S1744" t="str">
        <f t="shared" si="308"/>
        <v>photography</v>
      </c>
      <c r="T1744" t="str">
        <f t="shared" si="303"/>
        <v>photobooks</v>
      </c>
      <c r="U1744" t="str">
        <f t="shared" si="309"/>
        <v>1000 to 4999</v>
      </c>
      <c r="V1744">
        <f t="shared" si="304"/>
        <v>1</v>
      </c>
      <c r="W1744">
        <f t="shared" si="305"/>
        <v>0</v>
      </c>
      <c r="X1744">
        <f t="shared" si="306"/>
        <v>0</v>
      </c>
      <c r="Y1744">
        <f t="shared" si="307"/>
        <v>1</v>
      </c>
    </row>
    <row r="1745" spans="1:25" ht="15" customHeight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0">
        <f t="shared" si="299"/>
        <v>42586.925636574073</v>
      </c>
      <c r="J1745" s="11">
        <f t="shared" si="300"/>
        <v>42586.925636574073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301"/>
        <v>1.0041666666666667</v>
      </c>
      <c r="R1745">
        <f t="shared" si="302"/>
        <v>89.93</v>
      </c>
      <c r="S1745" t="str">
        <f t="shared" si="308"/>
        <v>photography</v>
      </c>
      <c r="T1745" t="str">
        <f t="shared" si="303"/>
        <v>photobooks</v>
      </c>
      <c r="U1745" t="str">
        <f t="shared" si="309"/>
        <v>5000 to 9999</v>
      </c>
      <c r="V1745">
        <f t="shared" si="304"/>
        <v>1</v>
      </c>
      <c r="W1745">
        <f t="shared" si="305"/>
        <v>0</v>
      </c>
      <c r="X1745">
        <f t="shared" si="306"/>
        <v>0</v>
      </c>
      <c r="Y1745">
        <f t="shared" si="307"/>
        <v>1</v>
      </c>
    </row>
    <row r="1746" spans="1:25" ht="15" customHeight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0">
        <f t="shared" si="299"/>
        <v>42026.605057870373</v>
      </c>
      <c r="J1746" s="11">
        <f t="shared" si="300"/>
        <v>42026.605057870373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301"/>
        <v>1.1845454545454546</v>
      </c>
      <c r="R1746">
        <f t="shared" si="302"/>
        <v>93.07</v>
      </c>
      <c r="S1746" t="str">
        <f t="shared" si="308"/>
        <v>photography</v>
      </c>
      <c r="T1746" t="str">
        <f t="shared" si="303"/>
        <v>photobooks</v>
      </c>
      <c r="U1746" t="str">
        <f t="shared" si="309"/>
        <v>5000 to 9999</v>
      </c>
      <c r="V1746">
        <f t="shared" si="304"/>
        <v>1</v>
      </c>
      <c r="W1746">
        <f t="shared" si="305"/>
        <v>0</v>
      </c>
      <c r="X1746">
        <f t="shared" si="306"/>
        <v>0</v>
      </c>
      <c r="Y1746">
        <f t="shared" si="307"/>
        <v>1</v>
      </c>
    </row>
    <row r="1747" spans="1:25" ht="15" customHeight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0">
        <f t="shared" si="299"/>
        <v>42690.259699074071</v>
      </c>
      <c r="J1747" s="11">
        <f t="shared" si="300"/>
        <v>42690.259699074071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301"/>
        <v>1.1401428571428571</v>
      </c>
      <c r="R1747">
        <f t="shared" si="302"/>
        <v>89.67</v>
      </c>
      <c r="S1747" t="str">
        <f t="shared" si="308"/>
        <v>photography</v>
      </c>
      <c r="T1747" t="str">
        <f t="shared" si="303"/>
        <v>photobooks</v>
      </c>
      <c r="U1747" t="str">
        <f t="shared" si="309"/>
        <v>5000 to 9999</v>
      </c>
      <c r="V1747">
        <f t="shared" si="304"/>
        <v>1</v>
      </c>
      <c r="W1747">
        <f t="shared" si="305"/>
        <v>0</v>
      </c>
      <c r="X1747">
        <f t="shared" si="306"/>
        <v>0</v>
      </c>
      <c r="Y1747">
        <f t="shared" si="307"/>
        <v>1</v>
      </c>
    </row>
    <row r="1748" spans="1:25" ht="15" customHeight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0">
        <f t="shared" si="299"/>
        <v>42668.176701388889</v>
      </c>
      <c r="J1748" s="11">
        <f t="shared" si="300"/>
        <v>42668.176701388889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301"/>
        <v>1.4810000000000001</v>
      </c>
      <c r="R1748">
        <f t="shared" si="302"/>
        <v>207.62</v>
      </c>
      <c r="S1748" t="str">
        <f t="shared" si="308"/>
        <v>photography</v>
      </c>
      <c r="T1748" t="str">
        <f t="shared" si="303"/>
        <v>photobooks</v>
      </c>
      <c r="U1748" t="str">
        <f t="shared" si="309"/>
        <v>15000 to 19999</v>
      </c>
      <c r="V1748">
        <f t="shared" si="304"/>
        <v>1</v>
      </c>
      <c r="W1748">
        <f t="shared" si="305"/>
        <v>0</v>
      </c>
      <c r="X1748">
        <f t="shared" si="306"/>
        <v>0</v>
      </c>
      <c r="Y1748">
        <f t="shared" si="307"/>
        <v>1</v>
      </c>
    </row>
    <row r="1749" spans="1:25" ht="15" customHeight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0">
        <f t="shared" si="299"/>
        <v>42292.435532407413</v>
      </c>
      <c r="J1749" s="11">
        <f t="shared" si="300"/>
        <v>42292.435532407413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301"/>
        <v>1.0495555555555556</v>
      </c>
      <c r="R1749">
        <f t="shared" si="302"/>
        <v>59.41</v>
      </c>
      <c r="S1749" t="str">
        <f t="shared" si="308"/>
        <v>photography</v>
      </c>
      <c r="T1749" t="str">
        <f t="shared" si="303"/>
        <v>photobooks</v>
      </c>
      <c r="U1749" t="str">
        <f t="shared" si="309"/>
        <v>5000 to 9999</v>
      </c>
      <c r="V1749">
        <f t="shared" si="304"/>
        <v>1</v>
      </c>
      <c r="W1749">
        <f t="shared" si="305"/>
        <v>0</v>
      </c>
      <c r="X1749">
        <f t="shared" si="306"/>
        <v>0</v>
      </c>
      <c r="Y1749">
        <f t="shared" si="307"/>
        <v>1</v>
      </c>
    </row>
    <row r="1750" spans="1:25" ht="15" customHeight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0">
        <f t="shared" si="299"/>
        <v>42219.950729166667</v>
      </c>
      <c r="J1750" s="11">
        <f t="shared" si="300"/>
        <v>42219.950729166667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301"/>
        <v>1.29948</v>
      </c>
      <c r="R1750">
        <f t="shared" si="302"/>
        <v>358.97</v>
      </c>
      <c r="S1750" t="str">
        <f t="shared" si="308"/>
        <v>photography</v>
      </c>
      <c r="T1750" t="str">
        <f t="shared" si="303"/>
        <v>photobooks</v>
      </c>
      <c r="U1750" t="str">
        <f t="shared" si="309"/>
        <v>Greater than 50000</v>
      </c>
      <c r="V1750">
        <f t="shared" si="304"/>
        <v>1</v>
      </c>
      <c r="W1750">
        <f t="shared" si="305"/>
        <v>0</v>
      </c>
      <c r="X1750">
        <f t="shared" si="306"/>
        <v>0</v>
      </c>
      <c r="Y1750">
        <f t="shared" si="307"/>
        <v>1</v>
      </c>
    </row>
    <row r="1751" spans="1:25" ht="15" customHeight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0">
        <f t="shared" si="299"/>
        <v>42758.975937499999</v>
      </c>
      <c r="J1751" s="11">
        <f t="shared" si="300"/>
        <v>42758.975937499999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301"/>
        <v>1.2348756218905472</v>
      </c>
      <c r="R1751">
        <f t="shared" si="302"/>
        <v>94.74</v>
      </c>
      <c r="S1751" t="str">
        <f t="shared" si="308"/>
        <v>photography</v>
      </c>
      <c r="T1751" t="str">
        <f t="shared" si="303"/>
        <v>photobooks</v>
      </c>
      <c r="U1751" t="str">
        <f t="shared" si="309"/>
        <v>10000 to 14999</v>
      </c>
      <c r="V1751">
        <f t="shared" si="304"/>
        <v>1</v>
      </c>
      <c r="W1751">
        <f t="shared" si="305"/>
        <v>0</v>
      </c>
      <c r="X1751">
        <f t="shared" si="306"/>
        <v>0</v>
      </c>
      <c r="Y1751">
        <f t="shared" si="307"/>
        <v>1</v>
      </c>
    </row>
    <row r="1752" spans="1:25" ht="15" customHeight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0">
        <f t="shared" si="299"/>
        <v>42454.836851851855</v>
      </c>
      <c r="J1752" s="11">
        <f t="shared" si="300"/>
        <v>42454.836851851855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301"/>
        <v>2.0162</v>
      </c>
      <c r="R1752">
        <f t="shared" si="302"/>
        <v>80.650000000000006</v>
      </c>
      <c r="S1752" t="str">
        <f t="shared" si="308"/>
        <v>photography</v>
      </c>
      <c r="T1752" t="str">
        <f t="shared" si="303"/>
        <v>photobooks</v>
      </c>
      <c r="U1752" t="str">
        <f t="shared" si="309"/>
        <v>5000 to 9999</v>
      </c>
      <c r="V1752">
        <f t="shared" si="304"/>
        <v>1</v>
      </c>
      <c r="W1752">
        <f t="shared" si="305"/>
        <v>0</v>
      </c>
      <c r="X1752">
        <f t="shared" si="306"/>
        <v>0</v>
      </c>
      <c r="Y1752">
        <f t="shared" si="307"/>
        <v>1</v>
      </c>
    </row>
    <row r="1753" spans="1:25" ht="15" customHeight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0">
        <f t="shared" si="299"/>
        <v>42052.7815162037</v>
      </c>
      <c r="J1753" s="11">
        <f t="shared" si="300"/>
        <v>42052.7815162037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301"/>
        <v>1.0289999999999999</v>
      </c>
      <c r="R1753">
        <f t="shared" si="302"/>
        <v>168.69</v>
      </c>
      <c r="S1753" t="str">
        <f t="shared" si="308"/>
        <v>photography</v>
      </c>
      <c r="T1753" t="str">
        <f t="shared" si="303"/>
        <v>photobooks</v>
      </c>
      <c r="U1753" t="str">
        <f t="shared" si="309"/>
        <v>10000 to 14999</v>
      </c>
      <c r="V1753">
        <f t="shared" si="304"/>
        <v>1</v>
      </c>
      <c r="W1753">
        <f t="shared" si="305"/>
        <v>0</v>
      </c>
      <c r="X1753">
        <f t="shared" si="306"/>
        <v>0</v>
      </c>
      <c r="Y1753">
        <f t="shared" si="307"/>
        <v>1</v>
      </c>
    </row>
    <row r="1754" spans="1:25" ht="15" customHeight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0">
        <f t="shared" si="299"/>
        <v>42627.253263888888</v>
      </c>
      <c r="J1754" s="11">
        <f t="shared" si="300"/>
        <v>42627.253263888888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301"/>
        <v>2.6016666666666666</v>
      </c>
      <c r="R1754">
        <f t="shared" si="302"/>
        <v>34.69</v>
      </c>
      <c r="S1754" t="str">
        <f t="shared" si="308"/>
        <v>photography</v>
      </c>
      <c r="T1754" t="str">
        <f t="shared" si="303"/>
        <v>photobooks</v>
      </c>
      <c r="U1754" t="str">
        <f t="shared" si="309"/>
        <v>1000 to 4999</v>
      </c>
      <c r="V1754">
        <f t="shared" si="304"/>
        <v>1</v>
      </c>
      <c r="W1754">
        <f t="shared" si="305"/>
        <v>0</v>
      </c>
      <c r="X1754">
        <f t="shared" si="306"/>
        <v>0</v>
      </c>
      <c r="Y1754">
        <f t="shared" si="307"/>
        <v>1</v>
      </c>
    </row>
    <row r="1755" spans="1:25" ht="15" customHeight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0">
        <f t="shared" si="299"/>
        <v>42420.74962962963</v>
      </c>
      <c r="J1755" s="11">
        <f t="shared" si="300"/>
        <v>42420.74962962963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301"/>
        <v>1.08</v>
      </c>
      <c r="R1755">
        <f t="shared" si="302"/>
        <v>462.86</v>
      </c>
      <c r="S1755" t="str">
        <f t="shared" si="308"/>
        <v>photography</v>
      </c>
      <c r="T1755" t="str">
        <f t="shared" si="303"/>
        <v>photobooks</v>
      </c>
      <c r="U1755" t="str">
        <f t="shared" si="309"/>
        <v>15000 to 19999</v>
      </c>
      <c r="V1755">
        <f t="shared" si="304"/>
        <v>1</v>
      </c>
      <c r="W1755">
        <f t="shared" si="305"/>
        <v>0</v>
      </c>
      <c r="X1755">
        <f t="shared" si="306"/>
        <v>0</v>
      </c>
      <c r="Y1755">
        <f t="shared" si="307"/>
        <v>1</v>
      </c>
    </row>
    <row r="1756" spans="1:25" ht="15" customHeight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0">
        <f t="shared" si="299"/>
        <v>42067.876770833333</v>
      </c>
      <c r="J1756" s="11">
        <f t="shared" si="300"/>
        <v>42067.876770833333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301"/>
        <v>1.1052941176470588</v>
      </c>
      <c r="R1756">
        <f t="shared" si="302"/>
        <v>104.39</v>
      </c>
      <c r="S1756" t="str">
        <f t="shared" si="308"/>
        <v>photography</v>
      </c>
      <c r="T1756" t="str">
        <f t="shared" si="303"/>
        <v>photobooks</v>
      </c>
      <c r="U1756" t="str">
        <f t="shared" si="309"/>
        <v>5000 to 9999</v>
      </c>
      <c r="V1756">
        <f t="shared" si="304"/>
        <v>1</v>
      </c>
      <c r="W1756">
        <f t="shared" si="305"/>
        <v>0</v>
      </c>
      <c r="X1756">
        <f t="shared" si="306"/>
        <v>0</v>
      </c>
      <c r="Y1756">
        <f t="shared" si="307"/>
        <v>1</v>
      </c>
    </row>
    <row r="1757" spans="1:25" ht="15" customHeight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0">
        <f t="shared" si="299"/>
        <v>42252.788900462961</v>
      </c>
      <c r="J1757" s="11">
        <f t="shared" si="300"/>
        <v>42252.788900462961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301"/>
        <v>1.2</v>
      </c>
      <c r="R1757">
        <f t="shared" si="302"/>
        <v>7.5</v>
      </c>
      <c r="S1757" t="str">
        <f t="shared" si="308"/>
        <v>photography</v>
      </c>
      <c r="T1757" t="str">
        <f t="shared" si="303"/>
        <v>photobooks</v>
      </c>
      <c r="U1757" t="str">
        <f t="shared" si="309"/>
        <v>Less than 1000</v>
      </c>
      <c r="V1757">
        <f t="shared" si="304"/>
        <v>1</v>
      </c>
      <c r="W1757">
        <f t="shared" si="305"/>
        <v>0</v>
      </c>
      <c r="X1757">
        <f t="shared" si="306"/>
        <v>0</v>
      </c>
      <c r="Y1757">
        <f t="shared" si="307"/>
        <v>1</v>
      </c>
    </row>
    <row r="1758" spans="1:25" ht="15" customHeight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0">
        <f t="shared" si="299"/>
        <v>42571.167465277773</v>
      </c>
      <c r="J1758" s="11">
        <f t="shared" si="300"/>
        <v>42571.167465277773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301"/>
        <v>1.0282909090909091</v>
      </c>
      <c r="R1758">
        <f t="shared" si="302"/>
        <v>47.13</v>
      </c>
      <c r="S1758" t="str">
        <f t="shared" si="308"/>
        <v>photography</v>
      </c>
      <c r="T1758" t="str">
        <f t="shared" si="303"/>
        <v>photobooks</v>
      </c>
      <c r="U1758" t="str">
        <f t="shared" si="309"/>
        <v>5000 to 9999</v>
      </c>
      <c r="V1758">
        <f t="shared" si="304"/>
        <v>1</v>
      </c>
      <c r="W1758">
        <f t="shared" si="305"/>
        <v>0</v>
      </c>
      <c r="X1758">
        <f t="shared" si="306"/>
        <v>0</v>
      </c>
      <c r="Y1758">
        <f t="shared" si="307"/>
        <v>1</v>
      </c>
    </row>
    <row r="1759" spans="1:25" ht="15" customHeight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0">
        <f t="shared" si="299"/>
        <v>42733.827349537038</v>
      </c>
      <c r="J1759" s="11">
        <f t="shared" si="300"/>
        <v>42733.827349537038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301"/>
        <v>1.1599999999999999</v>
      </c>
      <c r="R1759">
        <f t="shared" si="302"/>
        <v>414.29</v>
      </c>
      <c r="S1759" t="str">
        <f t="shared" si="308"/>
        <v>photography</v>
      </c>
      <c r="T1759" t="str">
        <f t="shared" si="303"/>
        <v>photobooks</v>
      </c>
      <c r="U1759" t="str">
        <f t="shared" si="309"/>
        <v>5000 to 9999</v>
      </c>
      <c r="V1759">
        <f t="shared" si="304"/>
        <v>1</v>
      </c>
      <c r="W1759">
        <f t="shared" si="305"/>
        <v>0</v>
      </c>
      <c r="X1759">
        <f t="shared" si="306"/>
        <v>0</v>
      </c>
      <c r="Y1759">
        <f t="shared" si="307"/>
        <v>1</v>
      </c>
    </row>
    <row r="1760" spans="1:25" ht="15" customHeight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0">
        <f t="shared" si="299"/>
        <v>42505.955925925926</v>
      </c>
      <c r="J1760" s="11">
        <f t="shared" si="300"/>
        <v>42505.955925925926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301"/>
        <v>1.147</v>
      </c>
      <c r="R1760">
        <f t="shared" si="302"/>
        <v>42.48</v>
      </c>
      <c r="S1760" t="str">
        <f t="shared" si="308"/>
        <v>photography</v>
      </c>
      <c r="T1760" t="str">
        <f t="shared" si="303"/>
        <v>photobooks</v>
      </c>
      <c r="U1760" t="str">
        <f t="shared" si="309"/>
        <v>1000 to 4999</v>
      </c>
      <c r="V1760">
        <f t="shared" si="304"/>
        <v>1</v>
      </c>
      <c r="W1760">
        <f t="shared" si="305"/>
        <v>0</v>
      </c>
      <c r="X1760">
        <f t="shared" si="306"/>
        <v>0</v>
      </c>
      <c r="Y1760">
        <f t="shared" si="307"/>
        <v>1</v>
      </c>
    </row>
    <row r="1761" spans="1:25" ht="15" customHeight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0">
        <f t="shared" si="299"/>
        <v>42068.829039351855</v>
      </c>
      <c r="J1761" s="11">
        <f t="shared" si="300"/>
        <v>42068.829039351855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301"/>
        <v>1.0660000000000001</v>
      </c>
      <c r="R1761">
        <f t="shared" si="302"/>
        <v>108.78</v>
      </c>
      <c r="S1761" t="str">
        <f t="shared" si="308"/>
        <v>photography</v>
      </c>
      <c r="T1761" t="str">
        <f t="shared" si="303"/>
        <v>photobooks</v>
      </c>
      <c r="U1761" t="str">
        <f t="shared" si="309"/>
        <v>5000 to 9999</v>
      </c>
      <c r="V1761">
        <f t="shared" si="304"/>
        <v>1</v>
      </c>
      <c r="W1761">
        <f t="shared" si="305"/>
        <v>0</v>
      </c>
      <c r="X1761">
        <f t="shared" si="306"/>
        <v>0</v>
      </c>
      <c r="Y1761">
        <f t="shared" si="307"/>
        <v>1</v>
      </c>
    </row>
    <row r="1762" spans="1:25" ht="15" customHeight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0">
        <f t="shared" si="299"/>
        <v>42405.67260416667</v>
      </c>
      <c r="J1762" s="11">
        <f t="shared" si="300"/>
        <v>42405.67260416667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301"/>
        <v>1.6544000000000001</v>
      </c>
      <c r="R1762">
        <f t="shared" si="302"/>
        <v>81.099999999999994</v>
      </c>
      <c r="S1762" t="str">
        <f t="shared" si="308"/>
        <v>photography</v>
      </c>
      <c r="T1762" t="str">
        <f t="shared" si="303"/>
        <v>photobooks</v>
      </c>
      <c r="U1762" t="str">
        <f t="shared" si="309"/>
        <v>5000 to 9999</v>
      </c>
      <c r="V1762">
        <f t="shared" si="304"/>
        <v>1</v>
      </c>
      <c r="W1762">
        <f t="shared" si="305"/>
        <v>0</v>
      </c>
      <c r="X1762">
        <f t="shared" si="306"/>
        <v>0</v>
      </c>
      <c r="Y1762">
        <f t="shared" si="307"/>
        <v>1</v>
      </c>
    </row>
    <row r="1763" spans="1:25" ht="15" customHeight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0">
        <f t="shared" si="299"/>
        <v>42209.567824074074</v>
      </c>
      <c r="J1763" s="11">
        <f t="shared" si="300"/>
        <v>42209.567824074074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301"/>
        <v>1.55</v>
      </c>
      <c r="R1763">
        <f t="shared" si="302"/>
        <v>51.67</v>
      </c>
      <c r="S1763" t="str">
        <f t="shared" si="308"/>
        <v>photography</v>
      </c>
      <c r="T1763" t="str">
        <f t="shared" si="303"/>
        <v>photobooks</v>
      </c>
      <c r="U1763" t="str">
        <f t="shared" si="309"/>
        <v>Less than 1000</v>
      </c>
      <c r="V1763">
        <f t="shared" si="304"/>
        <v>1</v>
      </c>
      <c r="W1763">
        <f t="shared" si="305"/>
        <v>0</v>
      </c>
      <c r="X1763">
        <f t="shared" si="306"/>
        <v>0</v>
      </c>
      <c r="Y1763">
        <f t="shared" si="307"/>
        <v>1</v>
      </c>
    </row>
    <row r="1764" spans="1:25" ht="15" customHeight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0">
        <f t="shared" si="299"/>
        <v>42410.982002314813</v>
      </c>
      <c r="J1764" s="11">
        <f t="shared" si="300"/>
        <v>42410.982002314813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301"/>
        <v>8.85</v>
      </c>
      <c r="R1764">
        <f t="shared" si="302"/>
        <v>35.4</v>
      </c>
      <c r="S1764" t="str">
        <f t="shared" si="308"/>
        <v>photography</v>
      </c>
      <c r="T1764" t="str">
        <f t="shared" si="303"/>
        <v>photobooks</v>
      </c>
      <c r="U1764" t="str">
        <f t="shared" si="309"/>
        <v>Less than 1000</v>
      </c>
      <c r="V1764">
        <f t="shared" si="304"/>
        <v>1</v>
      </c>
      <c r="W1764">
        <f t="shared" si="305"/>
        <v>0</v>
      </c>
      <c r="X1764">
        <f t="shared" si="306"/>
        <v>0</v>
      </c>
      <c r="Y1764">
        <f t="shared" si="307"/>
        <v>1</v>
      </c>
    </row>
    <row r="1765" spans="1:25" ht="15" customHeigh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0">
        <f t="shared" si="299"/>
        <v>42636.868518518517</v>
      </c>
      <c r="J1765" s="11">
        <f t="shared" si="300"/>
        <v>42636.868518518517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301"/>
        <v>1.0190833333333333</v>
      </c>
      <c r="R1765">
        <f t="shared" si="302"/>
        <v>103.64</v>
      </c>
      <c r="S1765" t="str">
        <f t="shared" si="308"/>
        <v>photography</v>
      </c>
      <c r="T1765" t="str">
        <f t="shared" si="303"/>
        <v>photobooks</v>
      </c>
      <c r="U1765" t="str">
        <f t="shared" si="309"/>
        <v>10000 to 14999</v>
      </c>
      <c r="V1765">
        <f t="shared" si="304"/>
        <v>1</v>
      </c>
      <c r="W1765">
        <f t="shared" si="305"/>
        <v>0</v>
      </c>
      <c r="X1765">
        <f t="shared" si="306"/>
        <v>0</v>
      </c>
      <c r="Y1765">
        <f t="shared" si="307"/>
        <v>1</v>
      </c>
    </row>
    <row r="1766" spans="1:25" ht="15" customHeight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0">
        <f t="shared" si="299"/>
        <v>41825.485868055555</v>
      </c>
      <c r="J1766" s="11">
        <f t="shared" si="300"/>
        <v>41825.485868055555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301"/>
        <v>0.19600000000000001</v>
      </c>
      <c r="R1766">
        <f t="shared" si="302"/>
        <v>55.28</v>
      </c>
      <c r="S1766" t="str">
        <f t="shared" si="308"/>
        <v>photography</v>
      </c>
      <c r="T1766" t="str">
        <f t="shared" si="303"/>
        <v>photobooks</v>
      </c>
      <c r="U1766" t="str">
        <f t="shared" si="309"/>
        <v>10000 to 14999</v>
      </c>
      <c r="V1766">
        <f t="shared" si="304"/>
        <v>0</v>
      </c>
      <c r="W1766">
        <f t="shared" si="305"/>
        <v>1</v>
      </c>
      <c r="X1766">
        <f t="shared" si="306"/>
        <v>0</v>
      </c>
      <c r="Y1766">
        <f t="shared" si="307"/>
        <v>1</v>
      </c>
    </row>
    <row r="1767" spans="1:25" ht="15" customHeight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0">
        <f t="shared" si="299"/>
        <v>41834.980462962965</v>
      </c>
      <c r="J1767" s="11">
        <f t="shared" si="300"/>
        <v>41834.980462962965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301"/>
        <v>0.59467839999999994</v>
      </c>
      <c r="R1767">
        <f t="shared" si="302"/>
        <v>72.17</v>
      </c>
      <c r="S1767" t="str">
        <f t="shared" si="308"/>
        <v>photography</v>
      </c>
      <c r="T1767" t="str">
        <f t="shared" si="303"/>
        <v>photobooks</v>
      </c>
      <c r="U1767" t="str">
        <f t="shared" si="309"/>
        <v>10000 to 14999</v>
      </c>
      <c r="V1767">
        <f t="shared" si="304"/>
        <v>0</v>
      </c>
      <c r="W1767">
        <f t="shared" si="305"/>
        <v>1</v>
      </c>
      <c r="X1767">
        <f t="shared" si="306"/>
        <v>0</v>
      </c>
      <c r="Y1767">
        <f t="shared" si="307"/>
        <v>1</v>
      </c>
    </row>
    <row r="1768" spans="1:25" ht="15" customHeight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0">
        <f t="shared" si="299"/>
        <v>41855.859814814816</v>
      </c>
      <c r="J1768" s="11">
        <f t="shared" si="300"/>
        <v>41855.859814814816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301"/>
        <v>0</v>
      </c>
      <c r="R1768" t="e">
        <f t="shared" si="302"/>
        <v>#DIV/0!</v>
      </c>
      <c r="S1768" t="str">
        <f t="shared" si="308"/>
        <v>photography</v>
      </c>
      <c r="T1768" t="str">
        <f t="shared" si="303"/>
        <v>photobooks</v>
      </c>
      <c r="U1768" t="str">
        <f t="shared" si="309"/>
        <v>1000 to 4999</v>
      </c>
      <c r="V1768">
        <f t="shared" si="304"/>
        <v>0</v>
      </c>
      <c r="W1768">
        <f t="shared" si="305"/>
        <v>1</v>
      </c>
      <c r="X1768">
        <f t="shared" si="306"/>
        <v>0</v>
      </c>
      <c r="Y1768">
        <f t="shared" si="307"/>
        <v>1</v>
      </c>
    </row>
    <row r="1769" spans="1:25" ht="15" customHeight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0">
        <f t="shared" si="299"/>
        <v>41824.658379629633</v>
      </c>
      <c r="J1769" s="11">
        <f t="shared" si="300"/>
        <v>41824.658379629633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301"/>
        <v>0.4572</v>
      </c>
      <c r="R1769">
        <f t="shared" si="302"/>
        <v>58.62</v>
      </c>
      <c r="S1769" t="str">
        <f t="shared" si="308"/>
        <v>photography</v>
      </c>
      <c r="T1769" t="str">
        <f t="shared" si="303"/>
        <v>photobooks</v>
      </c>
      <c r="U1769" t="str">
        <f t="shared" si="309"/>
        <v>5000 to 9999</v>
      </c>
      <c r="V1769">
        <f t="shared" si="304"/>
        <v>0</v>
      </c>
      <c r="W1769">
        <f t="shared" si="305"/>
        <v>1</v>
      </c>
      <c r="X1769">
        <f t="shared" si="306"/>
        <v>0</v>
      </c>
      <c r="Y1769">
        <f t="shared" si="307"/>
        <v>1</v>
      </c>
    </row>
    <row r="1770" spans="1:25" ht="15" customHeight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0">
        <f t="shared" si="299"/>
        <v>41849.560694444444</v>
      </c>
      <c r="J1770" s="11">
        <f t="shared" si="300"/>
        <v>41849.560694444444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301"/>
        <v>3.7400000000000003E-2</v>
      </c>
      <c r="R1770">
        <f t="shared" si="302"/>
        <v>12.47</v>
      </c>
      <c r="S1770" t="str">
        <f t="shared" si="308"/>
        <v>photography</v>
      </c>
      <c r="T1770" t="str">
        <f t="shared" si="303"/>
        <v>photobooks</v>
      </c>
      <c r="U1770" t="str">
        <f t="shared" si="309"/>
        <v>5000 to 9999</v>
      </c>
      <c r="V1770">
        <f t="shared" si="304"/>
        <v>0</v>
      </c>
      <c r="W1770">
        <f t="shared" si="305"/>
        <v>1</v>
      </c>
      <c r="X1770">
        <f t="shared" si="306"/>
        <v>0</v>
      </c>
      <c r="Y1770">
        <f t="shared" si="307"/>
        <v>1</v>
      </c>
    </row>
    <row r="1771" spans="1:25" ht="15" customHeight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0">
        <f t="shared" si="299"/>
        <v>41987.818969907406</v>
      </c>
      <c r="J1771" s="11">
        <f t="shared" si="300"/>
        <v>41987.818969907406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301"/>
        <v>2.7025E-2</v>
      </c>
      <c r="R1771">
        <f t="shared" si="302"/>
        <v>49.14</v>
      </c>
      <c r="S1771" t="str">
        <f t="shared" si="308"/>
        <v>photography</v>
      </c>
      <c r="T1771" t="str">
        <f t="shared" si="303"/>
        <v>photobooks</v>
      </c>
      <c r="U1771" t="str">
        <f t="shared" si="309"/>
        <v>40000 to 44999</v>
      </c>
      <c r="V1771">
        <f t="shared" si="304"/>
        <v>0</v>
      </c>
      <c r="W1771">
        <f t="shared" si="305"/>
        <v>1</v>
      </c>
      <c r="X1771">
        <f t="shared" si="306"/>
        <v>0</v>
      </c>
      <c r="Y1771">
        <f t="shared" si="307"/>
        <v>1</v>
      </c>
    </row>
    <row r="1772" spans="1:25" ht="15" customHeight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0">
        <f t="shared" si="299"/>
        <v>41891.780023148152</v>
      </c>
      <c r="J1772" s="11">
        <f t="shared" si="300"/>
        <v>41891.780023148152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301"/>
        <v>0.56514285714285717</v>
      </c>
      <c r="R1772">
        <f t="shared" si="302"/>
        <v>150.5</v>
      </c>
      <c r="S1772" t="str">
        <f t="shared" si="308"/>
        <v>photography</v>
      </c>
      <c r="T1772" t="str">
        <f t="shared" si="303"/>
        <v>photobooks</v>
      </c>
      <c r="U1772" t="str">
        <f t="shared" si="309"/>
        <v>20000 to 24999</v>
      </c>
      <c r="V1772">
        <f t="shared" si="304"/>
        <v>0</v>
      </c>
      <c r="W1772">
        <f t="shared" si="305"/>
        <v>1</v>
      </c>
      <c r="X1772">
        <f t="shared" si="306"/>
        <v>0</v>
      </c>
      <c r="Y1772">
        <f t="shared" si="307"/>
        <v>1</v>
      </c>
    </row>
    <row r="1773" spans="1:25" ht="15" customHeight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0">
        <f t="shared" si="299"/>
        <v>41905.979629629634</v>
      </c>
      <c r="J1773" s="11">
        <f t="shared" si="300"/>
        <v>41905.979629629634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301"/>
        <v>0.21309523809523809</v>
      </c>
      <c r="R1773">
        <f t="shared" si="302"/>
        <v>35.799999999999997</v>
      </c>
      <c r="S1773" t="str">
        <f t="shared" si="308"/>
        <v>photography</v>
      </c>
      <c r="T1773" t="str">
        <f t="shared" si="303"/>
        <v>photobooks</v>
      </c>
      <c r="U1773" t="str">
        <f t="shared" si="309"/>
        <v>1000 to 4999</v>
      </c>
      <c r="V1773">
        <f t="shared" si="304"/>
        <v>0</v>
      </c>
      <c r="W1773">
        <f t="shared" si="305"/>
        <v>1</v>
      </c>
      <c r="X1773">
        <f t="shared" si="306"/>
        <v>0</v>
      </c>
      <c r="Y1773">
        <f t="shared" si="307"/>
        <v>1</v>
      </c>
    </row>
    <row r="1774" spans="1:25" ht="15" customHeight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0">
        <f t="shared" si="299"/>
        <v>41766.718009259261</v>
      </c>
      <c r="J1774" s="11">
        <f t="shared" si="300"/>
        <v>41766.718009259261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301"/>
        <v>0.156</v>
      </c>
      <c r="R1774">
        <f t="shared" si="302"/>
        <v>45.16</v>
      </c>
      <c r="S1774" t="str">
        <f t="shared" si="308"/>
        <v>photography</v>
      </c>
      <c r="T1774" t="str">
        <f t="shared" si="303"/>
        <v>photobooks</v>
      </c>
      <c r="U1774" t="str">
        <f t="shared" si="309"/>
        <v>5000 to 9999</v>
      </c>
      <c r="V1774">
        <f t="shared" si="304"/>
        <v>0</v>
      </c>
      <c r="W1774">
        <f t="shared" si="305"/>
        <v>1</v>
      </c>
      <c r="X1774">
        <f t="shared" si="306"/>
        <v>0</v>
      </c>
      <c r="Y1774">
        <f t="shared" si="307"/>
        <v>1</v>
      </c>
    </row>
    <row r="1775" spans="1:25" ht="15" customHeight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0">
        <f t="shared" si="299"/>
        <v>41978.760393518518</v>
      </c>
      <c r="J1775" s="11">
        <f t="shared" si="300"/>
        <v>41978.760393518518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301"/>
        <v>6.2566666666666673E-2</v>
      </c>
      <c r="R1775">
        <f t="shared" si="302"/>
        <v>98.79</v>
      </c>
      <c r="S1775" t="str">
        <f t="shared" si="308"/>
        <v>photography</v>
      </c>
      <c r="T1775" t="str">
        <f t="shared" si="303"/>
        <v>photobooks</v>
      </c>
      <c r="U1775" t="str">
        <f t="shared" si="309"/>
        <v>30000 to 34999</v>
      </c>
      <c r="V1775">
        <f t="shared" si="304"/>
        <v>0</v>
      </c>
      <c r="W1775">
        <f t="shared" si="305"/>
        <v>1</v>
      </c>
      <c r="X1775">
        <f t="shared" si="306"/>
        <v>0</v>
      </c>
      <c r="Y1775">
        <f t="shared" si="307"/>
        <v>1</v>
      </c>
    </row>
    <row r="1776" spans="1:25" ht="15" customHeight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0">
        <f t="shared" si="299"/>
        <v>41930.218657407408</v>
      </c>
      <c r="J1776" s="11">
        <f t="shared" si="300"/>
        <v>41930.218657407408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301"/>
        <v>0.4592</v>
      </c>
      <c r="R1776">
        <f t="shared" si="302"/>
        <v>88.31</v>
      </c>
      <c r="S1776" t="str">
        <f t="shared" si="308"/>
        <v>photography</v>
      </c>
      <c r="T1776" t="str">
        <f t="shared" si="303"/>
        <v>photobooks</v>
      </c>
      <c r="U1776" t="str">
        <f t="shared" si="309"/>
        <v>1000 to 4999</v>
      </c>
      <c r="V1776">
        <f t="shared" si="304"/>
        <v>0</v>
      </c>
      <c r="W1776">
        <f t="shared" si="305"/>
        <v>1</v>
      </c>
      <c r="X1776">
        <f t="shared" si="306"/>
        <v>0</v>
      </c>
      <c r="Y1776">
        <f t="shared" si="307"/>
        <v>1</v>
      </c>
    </row>
    <row r="1777" spans="1:25" ht="15" customHeight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0">
        <f t="shared" si="299"/>
        <v>41891.976388888892</v>
      </c>
      <c r="J1777" s="11">
        <f t="shared" si="300"/>
        <v>41891.976388888892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301"/>
        <v>0.65101538461538466</v>
      </c>
      <c r="R1777">
        <f t="shared" si="302"/>
        <v>170.63</v>
      </c>
      <c r="S1777" t="str">
        <f t="shared" si="308"/>
        <v>photography</v>
      </c>
      <c r="T1777" t="str">
        <f t="shared" si="303"/>
        <v>photobooks</v>
      </c>
      <c r="U1777" t="str">
        <f t="shared" si="309"/>
        <v>30000 to 34999</v>
      </c>
      <c r="V1777">
        <f t="shared" si="304"/>
        <v>0</v>
      </c>
      <c r="W1777">
        <f t="shared" si="305"/>
        <v>1</v>
      </c>
      <c r="X1777">
        <f t="shared" si="306"/>
        <v>0</v>
      </c>
      <c r="Y1777">
        <f t="shared" si="307"/>
        <v>1</v>
      </c>
    </row>
    <row r="1778" spans="1:25" ht="15" customHeight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0">
        <f t="shared" si="299"/>
        <v>41905.95684027778</v>
      </c>
      <c r="J1778" s="11">
        <f t="shared" si="300"/>
        <v>41905.95684027778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301"/>
        <v>6.7000000000000004E-2</v>
      </c>
      <c r="R1778">
        <f t="shared" si="302"/>
        <v>83.75</v>
      </c>
      <c r="S1778" t="str">
        <f t="shared" si="308"/>
        <v>photography</v>
      </c>
      <c r="T1778" t="str">
        <f t="shared" si="303"/>
        <v>photobooks</v>
      </c>
      <c r="U1778" t="str">
        <f t="shared" si="309"/>
        <v>5000 to 9999</v>
      </c>
      <c r="V1778">
        <f t="shared" si="304"/>
        <v>0</v>
      </c>
      <c r="W1778">
        <f t="shared" si="305"/>
        <v>1</v>
      </c>
      <c r="X1778">
        <f t="shared" si="306"/>
        <v>0</v>
      </c>
      <c r="Y1778">
        <f t="shared" si="307"/>
        <v>1</v>
      </c>
    </row>
    <row r="1779" spans="1:25" ht="15" customHeight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0">
        <f t="shared" si="299"/>
        <v>42025.357094907406</v>
      </c>
      <c r="J1779" s="11">
        <f t="shared" si="300"/>
        <v>42025.357094907406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301"/>
        <v>0.135625</v>
      </c>
      <c r="R1779">
        <f t="shared" si="302"/>
        <v>65.099999999999994</v>
      </c>
      <c r="S1779" t="str">
        <f t="shared" si="308"/>
        <v>photography</v>
      </c>
      <c r="T1779" t="str">
        <f t="shared" si="303"/>
        <v>photobooks</v>
      </c>
      <c r="U1779" t="str">
        <f t="shared" si="309"/>
        <v>1000 to 4999</v>
      </c>
      <c r="V1779">
        <f t="shared" si="304"/>
        <v>0</v>
      </c>
      <c r="W1779">
        <f t="shared" si="305"/>
        <v>1</v>
      </c>
      <c r="X1779">
        <f t="shared" si="306"/>
        <v>0</v>
      </c>
      <c r="Y1779">
        <f t="shared" si="307"/>
        <v>1</v>
      </c>
    </row>
    <row r="1780" spans="1:25" ht="15" customHeight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0">
        <f t="shared" si="299"/>
        <v>42045.86336805555</v>
      </c>
      <c r="J1780" s="11">
        <f t="shared" si="300"/>
        <v>42045.86336805555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301"/>
        <v>1.9900000000000001E-2</v>
      </c>
      <c r="R1780">
        <f t="shared" si="302"/>
        <v>66.33</v>
      </c>
      <c r="S1780" t="str">
        <f t="shared" si="308"/>
        <v>photography</v>
      </c>
      <c r="T1780" t="str">
        <f t="shared" si="303"/>
        <v>photobooks</v>
      </c>
      <c r="U1780" t="str">
        <f t="shared" si="309"/>
        <v>Greater than 50000</v>
      </c>
      <c r="V1780">
        <f t="shared" si="304"/>
        <v>0</v>
      </c>
      <c r="W1780">
        <f t="shared" si="305"/>
        <v>1</v>
      </c>
      <c r="X1780">
        <f t="shared" si="306"/>
        <v>0</v>
      </c>
      <c r="Y1780">
        <f t="shared" si="307"/>
        <v>1</v>
      </c>
    </row>
    <row r="1781" spans="1:25" ht="15" customHeight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0">
        <f t="shared" si="299"/>
        <v>42585.691898148143</v>
      </c>
      <c r="J1781" s="11">
        <f t="shared" si="300"/>
        <v>42585.691898148143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301"/>
        <v>0.36236363636363639</v>
      </c>
      <c r="R1781">
        <f t="shared" si="302"/>
        <v>104.89</v>
      </c>
      <c r="S1781" t="str">
        <f t="shared" si="308"/>
        <v>photography</v>
      </c>
      <c r="T1781" t="str">
        <f t="shared" si="303"/>
        <v>photobooks</v>
      </c>
      <c r="U1781" t="str">
        <f t="shared" si="309"/>
        <v>10000 to 14999</v>
      </c>
      <c r="V1781">
        <f t="shared" si="304"/>
        <v>0</v>
      </c>
      <c r="W1781">
        <f t="shared" si="305"/>
        <v>1</v>
      </c>
      <c r="X1781">
        <f t="shared" si="306"/>
        <v>0</v>
      </c>
      <c r="Y1781">
        <f t="shared" si="307"/>
        <v>1</v>
      </c>
    </row>
    <row r="1782" spans="1:25" ht="15" customHeight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0">
        <f t="shared" si="299"/>
        <v>42493.600810185191</v>
      </c>
      <c r="J1782" s="11">
        <f t="shared" si="300"/>
        <v>42493.600810185191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301"/>
        <v>0.39743333333333336</v>
      </c>
      <c r="R1782">
        <f t="shared" si="302"/>
        <v>78.44</v>
      </c>
      <c r="S1782" t="str">
        <f t="shared" si="308"/>
        <v>photography</v>
      </c>
      <c r="T1782" t="str">
        <f t="shared" si="303"/>
        <v>photobooks</v>
      </c>
      <c r="U1782" t="str">
        <f t="shared" si="309"/>
        <v>30000 to 34999</v>
      </c>
      <c r="V1782">
        <f t="shared" si="304"/>
        <v>0</v>
      </c>
      <c r="W1782">
        <f t="shared" si="305"/>
        <v>1</v>
      </c>
      <c r="X1782">
        <f t="shared" si="306"/>
        <v>0</v>
      </c>
      <c r="Y1782">
        <f t="shared" si="307"/>
        <v>1</v>
      </c>
    </row>
    <row r="1783" spans="1:25" ht="15" customHeight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0">
        <f t="shared" si="299"/>
        <v>42597.617418981477</v>
      </c>
      <c r="J1783" s="11">
        <f t="shared" si="300"/>
        <v>42597.617418981477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301"/>
        <v>0.25763636363636366</v>
      </c>
      <c r="R1783">
        <f t="shared" si="302"/>
        <v>59.04</v>
      </c>
      <c r="S1783" t="str">
        <f t="shared" si="308"/>
        <v>photography</v>
      </c>
      <c r="T1783" t="str">
        <f t="shared" si="303"/>
        <v>photobooks</v>
      </c>
      <c r="U1783" t="str">
        <f t="shared" si="309"/>
        <v>5000 to 9999</v>
      </c>
      <c r="V1783">
        <f t="shared" si="304"/>
        <v>0</v>
      </c>
      <c r="W1783">
        <f t="shared" si="305"/>
        <v>1</v>
      </c>
      <c r="X1783">
        <f t="shared" si="306"/>
        <v>0</v>
      </c>
      <c r="Y1783">
        <f t="shared" si="307"/>
        <v>1</v>
      </c>
    </row>
    <row r="1784" spans="1:25" ht="15" customHeight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0">
        <f t="shared" si="299"/>
        <v>42388.575104166666</v>
      </c>
      <c r="J1784" s="11">
        <f t="shared" si="300"/>
        <v>42388.575104166666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301"/>
        <v>0.15491428571428573</v>
      </c>
      <c r="R1784">
        <f t="shared" si="302"/>
        <v>71.34</v>
      </c>
      <c r="S1784" t="str">
        <f t="shared" si="308"/>
        <v>photography</v>
      </c>
      <c r="T1784" t="str">
        <f t="shared" si="303"/>
        <v>photobooks</v>
      </c>
      <c r="U1784" t="str">
        <f t="shared" si="309"/>
        <v>35000 to 39999</v>
      </c>
      <c r="V1784">
        <f t="shared" si="304"/>
        <v>0</v>
      </c>
      <c r="W1784">
        <f t="shared" si="305"/>
        <v>1</v>
      </c>
      <c r="X1784">
        <f t="shared" si="306"/>
        <v>0</v>
      </c>
      <c r="Y1784">
        <f t="shared" si="307"/>
        <v>1</v>
      </c>
    </row>
    <row r="1785" spans="1:25" ht="15" customHeight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0">
        <f t="shared" si="299"/>
        <v>42115.949976851851</v>
      </c>
      <c r="J1785" s="11">
        <f t="shared" si="300"/>
        <v>42115.949976851851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301"/>
        <v>0.236925</v>
      </c>
      <c r="R1785">
        <f t="shared" si="302"/>
        <v>51.23</v>
      </c>
      <c r="S1785" t="str">
        <f t="shared" si="308"/>
        <v>photography</v>
      </c>
      <c r="T1785" t="str">
        <f t="shared" si="303"/>
        <v>photobooks</v>
      </c>
      <c r="U1785" t="str">
        <f t="shared" si="309"/>
        <v>40000 to 44999</v>
      </c>
      <c r="V1785">
        <f t="shared" si="304"/>
        <v>0</v>
      </c>
      <c r="W1785">
        <f t="shared" si="305"/>
        <v>1</v>
      </c>
      <c r="X1785">
        <f t="shared" si="306"/>
        <v>0</v>
      </c>
      <c r="Y1785">
        <f t="shared" si="307"/>
        <v>1</v>
      </c>
    </row>
    <row r="1786" spans="1:25" ht="15" customHeight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0">
        <f t="shared" si="299"/>
        <v>42003.655555555553</v>
      </c>
      <c r="J1786" s="11">
        <f t="shared" si="300"/>
        <v>42003.655555555553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301"/>
        <v>0.39760000000000001</v>
      </c>
      <c r="R1786">
        <f t="shared" si="302"/>
        <v>60.24</v>
      </c>
      <c r="S1786" t="str">
        <f t="shared" si="308"/>
        <v>photography</v>
      </c>
      <c r="T1786" t="str">
        <f t="shared" si="303"/>
        <v>photobooks</v>
      </c>
      <c r="U1786" t="str">
        <f t="shared" si="309"/>
        <v>5000 to 9999</v>
      </c>
      <c r="V1786">
        <f t="shared" si="304"/>
        <v>0</v>
      </c>
      <c r="W1786">
        <f t="shared" si="305"/>
        <v>1</v>
      </c>
      <c r="X1786">
        <f t="shared" si="306"/>
        <v>0</v>
      </c>
      <c r="Y1786">
        <f t="shared" si="307"/>
        <v>1</v>
      </c>
    </row>
    <row r="1787" spans="1:25" ht="15" customHeight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0">
        <f t="shared" si="299"/>
        <v>41897.134895833333</v>
      </c>
      <c r="J1787" s="11">
        <f t="shared" si="300"/>
        <v>41897.134895833333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301"/>
        <v>0.20220833333333332</v>
      </c>
      <c r="R1787">
        <f t="shared" si="302"/>
        <v>44.94</v>
      </c>
      <c r="S1787" t="str">
        <f t="shared" si="308"/>
        <v>photography</v>
      </c>
      <c r="T1787" t="str">
        <f t="shared" si="303"/>
        <v>photobooks</v>
      </c>
      <c r="U1787" t="str">
        <f t="shared" si="309"/>
        <v>20000 to 24999</v>
      </c>
      <c r="V1787">
        <f t="shared" si="304"/>
        <v>0</v>
      </c>
      <c r="W1787">
        <f t="shared" si="305"/>
        <v>1</v>
      </c>
      <c r="X1787">
        <f t="shared" si="306"/>
        <v>0</v>
      </c>
      <c r="Y1787">
        <f t="shared" si="307"/>
        <v>1</v>
      </c>
    </row>
    <row r="1788" spans="1:25" ht="15" customHeight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0">
        <f t="shared" si="299"/>
        <v>41958.550659722227</v>
      </c>
      <c r="J1788" s="11">
        <f t="shared" si="300"/>
        <v>41958.550659722227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301"/>
        <v>0.47631578947368419</v>
      </c>
      <c r="R1788">
        <f t="shared" si="302"/>
        <v>31.21</v>
      </c>
      <c r="S1788" t="str">
        <f t="shared" si="308"/>
        <v>photography</v>
      </c>
      <c r="T1788" t="str">
        <f t="shared" si="303"/>
        <v>photobooks</v>
      </c>
      <c r="U1788" t="str">
        <f t="shared" si="309"/>
        <v>1000 to 4999</v>
      </c>
      <c r="V1788">
        <f t="shared" si="304"/>
        <v>0</v>
      </c>
      <c r="W1788">
        <f t="shared" si="305"/>
        <v>1</v>
      </c>
      <c r="X1788">
        <f t="shared" si="306"/>
        <v>0</v>
      </c>
      <c r="Y1788">
        <f t="shared" si="307"/>
        <v>1</v>
      </c>
    </row>
    <row r="1789" spans="1:25" ht="15" customHeight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0">
        <f t="shared" si="299"/>
        <v>42068.65552083333</v>
      </c>
      <c r="J1789" s="11">
        <f t="shared" si="300"/>
        <v>42068.65552083333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301"/>
        <v>0.15329999999999999</v>
      </c>
      <c r="R1789">
        <f t="shared" si="302"/>
        <v>63.88</v>
      </c>
      <c r="S1789" t="str">
        <f t="shared" si="308"/>
        <v>photography</v>
      </c>
      <c r="T1789" t="str">
        <f t="shared" si="303"/>
        <v>photobooks</v>
      </c>
      <c r="U1789" t="str">
        <f t="shared" si="309"/>
        <v>10000 to 14999</v>
      </c>
      <c r="V1789">
        <f t="shared" si="304"/>
        <v>0</v>
      </c>
      <c r="W1789">
        <f t="shared" si="305"/>
        <v>1</v>
      </c>
      <c r="X1789">
        <f t="shared" si="306"/>
        <v>0</v>
      </c>
      <c r="Y1789">
        <f t="shared" si="307"/>
        <v>1</v>
      </c>
    </row>
    <row r="1790" spans="1:25" ht="15" customHeight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0">
        <f t="shared" si="299"/>
        <v>41913.94840277778</v>
      </c>
      <c r="J1790" s="11">
        <f t="shared" si="300"/>
        <v>41913.94840277778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301"/>
        <v>1.3818181818181818E-2</v>
      </c>
      <c r="R1790">
        <f t="shared" si="302"/>
        <v>19</v>
      </c>
      <c r="S1790" t="str">
        <f t="shared" si="308"/>
        <v>photography</v>
      </c>
      <c r="T1790" t="str">
        <f t="shared" si="303"/>
        <v>photobooks</v>
      </c>
      <c r="U1790" t="str">
        <f t="shared" si="309"/>
        <v>5000 to 9999</v>
      </c>
      <c r="V1790">
        <f t="shared" si="304"/>
        <v>0</v>
      </c>
      <c r="W1790">
        <f t="shared" si="305"/>
        <v>1</v>
      </c>
      <c r="X1790">
        <f t="shared" si="306"/>
        <v>0</v>
      </c>
      <c r="Y1790">
        <f t="shared" si="307"/>
        <v>1</v>
      </c>
    </row>
    <row r="1791" spans="1:25" ht="15" customHeight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0">
        <f t="shared" si="299"/>
        <v>41956.250034722223</v>
      </c>
      <c r="J1791" s="11">
        <f t="shared" si="300"/>
        <v>41956.250034722223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301"/>
        <v>5.0000000000000001E-3</v>
      </c>
      <c r="R1791">
        <f t="shared" si="302"/>
        <v>10</v>
      </c>
      <c r="S1791" t="str">
        <f t="shared" si="308"/>
        <v>photography</v>
      </c>
      <c r="T1791" t="str">
        <f t="shared" si="303"/>
        <v>photobooks</v>
      </c>
      <c r="U1791" t="str">
        <f t="shared" si="309"/>
        <v>5000 to 9999</v>
      </c>
      <c r="V1791">
        <f t="shared" si="304"/>
        <v>0</v>
      </c>
      <c r="W1791">
        <f t="shared" si="305"/>
        <v>1</v>
      </c>
      <c r="X1791">
        <f t="shared" si="306"/>
        <v>0</v>
      </c>
      <c r="Y1791">
        <f t="shared" si="307"/>
        <v>1</v>
      </c>
    </row>
    <row r="1792" spans="1:25" ht="15" customHeight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0">
        <f t="shared" si="299"/>
        <v>42010.674513888895</v>
      </c>
      <c r="J1792" s="11">
        <f t="shared" si="300"/>
        <v>42010.674513888895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301"/>
        <v>4.9575757575757579E-2</v>
      </c>
      <c r="R1792">
        <f t="shared" si="302"/>
        <v>109.07</v>
      </c>
      <c r="S1792" t="str">
        <f t="shared" si="308"/>
        <v>photography</v>
      </c>
      <c r="T1792" t="str">
        <f t="shared" si="303"/>
        <v>photobooks</v>
      </c>
      <c r="U1792" t="str">
        <f t="shared" si="309"/>
        <v>30000 to 34999</v>
      </c>
      <c r="V1792">
        <f t="shared" si="304"/>
        <v>0</v>
      </c>
      <c r="W1792">
        <f t="shared" si="305"/>
        <v>1</v>
      </c>
      <c r="X1792">
        <f t="shared" si="306"/>
        <v>0</v>
      </c>
      <c r="Y1792">
        <f t="shared" si="307"/>
        <v>1</v>
      </c>
    </row>
    <row r="1793" spans="1:25" ht="15" customHeight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0">
        <f t="shared" si="299"/>
        <v>41973.740335648152</v>
      </c>
      <c r="J1793" s="11">
        <f t="shared" si="300"/>
        <v>41973.740335648152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301"/>
        <v>3.5666666666666666E-2</v>
      </c>
      <c r="R1793">
        <f t="shared" si="302"/>
        <v>26.75</v>
      </c>
      <c r="S1793" t="str">
        <f t="shared" si="308"/>
        <v>photography</v>
      </c>
      <c r="T1793" t="str">
        <f t="shared" si="303"/>
        <v>photobooks</v>
      </c>
      <c r="U1793" t="str">
        <f t="shared" si="309"/>
        <v>1000 to 4999</v>
      </c>
      <c r="V1793">
        <f t="shared" si="304"/>
        <v>0</v>
      </c>
      <c r="W1793">
        <f t="shared" si="305"/>
        <v>1</v>
      </c>
      <c r="X1793">
        <f t="shared" si="306"/>
        <v>0</v>
      </c>
      <c r="Y1793">
        <f t="shared" si="307"/>
        <v>1</v>
      </c>
    </row>
    <row r="1794" spans="1:25" ht="15" customHeight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0">
        <f t="shared" si="299"/>
        <v>42189.031041666662</v>
      </c>
      <c r="J1794" s="11">
        <f t="shared" si="300"/>
        <v>42189.031041666662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301"/>
        <v>0.61124000000000001</v>
      </c>
      <c r="R1794">
        <f t="shared" si="302"/>
        <v>109.94</v>
      </c>
      <c r="S1794" t="str">
        <f t="shared" si="308"/>
        <v>photography</v>
      </c>
      <c r="T1794" t="str">
        <f t="shared" si="303"/>
        <v>photobooks</v>
      </c>
      <c r="U1794" t="str">
        <f t="shared" si="309"/>
        <v>25000 to 29999</v>
      </c>
      <c r="V1794">
        <f t="shared" si="304"/>
        <v>0</v>
      </c>
      <c r="W1794">
        <f t="shared" si="305"/>
        <v>1</v>
      </c>
      <c r="X1794">
        <f t="shared" si="306"/>
        <v>0</v>
      </c>
      <c r="Y1794">
        <f t="shared" si="307"/>
        <v>1</v>
      </c>
    </row>
    <row r="1795" spans="1:25" ht="15" customHeight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0">
        <f t="shared" ref="I1795:I1858" si="310">(((L1795/60)/60)/24)+DATE(1970,1,1)</f>
        <v>41940.89166666667</v>
      </c>
      <c r="J1795" s="11">
        <f t="shared" ref="J1795:J1858" si="311">(((L1795/60)/60)/24)+DATE(1970,1,1)</f>
        <v>41940.89166666667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312">E1795/D1795</f>
        <v>1.3333333333333334E-2</v>
      </c>
      <c r="R1795">
        <f t="shared" ref="R1795:R1858" si="313">ROUND(E1795/N1795,2)</f>
        <v>20</v>
      </c>
      <c r="S1795" t="str">
        <f t="shared" si="308"/>
        <v>photography</v>
      </c>
      <c r="T1795" t="str">
        <f t="shared" ref="T1795:T1858" si="314">MID(P1795,FIND("/",P1795,1)+1,LEN(P1795))</f>
        <v>photobooks</v>
      </c>
      <c r="U1795" t="str">
        <f t="shared" si="309"/>
        <v>1000 to 4999</v>
      </c>
      <c r="V1795">
        <f t="shared" ref="V1795:V1858" si="315">COUNTIF(F1795,"successful")</f>
        <v>0</v>
      </c>
      <c r="W1795">
        <f t="shared" ref="W1795:W1858" si="316">COUNTIF(F1795,"Failed")</f>
        <v>1</v>
      </c>
      <c r="X1795">
        <f t="shared" ref="X1795:X1858" si="317">COUNTIF(F1795,"Canceled")</f>
        <v>0</v>
      </c>
      <c r="Y1795">
        <f t="shared" ref="Y1795:Y1858" si="318">COUNTIF(F1795,"Successful")+ COUNTIF(F1795,"Failed") + COUNTIF(F1795,"Canceled")</f>
        <v>1</v>
      </c>
    </row>
    <row r="1796" spans="1:25" ht="15" customHeight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0">
        <f t="shared" si="310"/>
        <v>42011.551180555558</v>
      </c>
      <c r="J1796" s="11">
        <f t="shared" si="311"/>
        <v>42011.551180555558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312"/>
        <v>0.11077777777777778</v>
      </c>
      <c r="R1796">
        <f t="shared" si="313"/>
        <v>55.39</v>
      </c>
      <c r="S1796" t="str">
        <f t="shared" ref="S1796:S1859" si="319">LEFT(P1796,FIND("/",P1796,1)-1)</f>
        <v>photography</v>
      </c>
      <c r="T1796" t="str">
        <f t="shared" si="314"/>
        <v>photobooks</v>
      </c>
      <c r="U1796" t="str">
        <f t="shared" ref="U1796:U1859" si="320">IF(D1796&lt;1000,"Less than 1000",
IF(D1796&lt;5000,"1000 to 4999",
IF(D1796 &lt; 10000,"5000 to 9999",
IF(D1796&lt;15000,"10000 to 14999",
IF(D1796&lt;20000,"15000 to 19999",
IF(D1796&lt;25000,"20000 to 24999",
IF(D1796&lt;30000,"25000 to 29999",
IF(D1796&lt;35000,"30000 to 34999",
IF(D1796&lt;40000,"35000 to 39999",
IF(D1796&lt;45000,"40000 to 44999",IF(D1796&lt;50000,"45000 to 49999","Greater than 50000")))))))))))</f>
        <v>5000 to 9999</v>
      </c>
      <c r="V1796">
        <f t="shared" si="315"/>
        <v>0</v>
      </c>
      <c r="W1796">
        <f t="shared" si="316"/>
        <v>1</v>
      </c>
      <c r="X1796">
        <f t="shared" si="317"/>
        <v>0</v>
      </c>
      <c r="Y1796">
        <f t="shared" si="318"/>
        <v>1</v>
      </c>
    </row>
    <row r="1797" spans="1:25" ht="15" customHeight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0">
        <f t="shared" si="310"/>
        <v>42628.288668981477</v>
      </c>
      <c r="J1797" s="11">
        <f t="shared" si="311"/>
        <v>42628.288668981477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312"/>
        <v>0.38735714285714284</v>
      </c>
      <c r="R1797">
        <f t="shared" si="313"/>
        <v>133.9</v>
      </c>
      <c r="S1797" t="str">
        <f t="shared" si="319"/>
        <v>photography</v>
      </c>
      <c r="T1797" t="str">
        <f t="shared" si="314"/>
        <v>photobooks</v>
      </c>
      <c r="U1797" t="str">
        <f t="shared" si="320"/>
        <v>25000 to 29999</v>
      </c>
      <c r="V1797">
        <f t="shared" si="315"/>
        <v>0</v>
      </c>
      <c r="W1797">
        <f t="shared" si="316"/>
        <v>1</v>
      </c>
      <c r="X1797">
        <f t="shared" si="317"/>
        <v>0</v>
      </c>
      <c r="Y1797">
        <f t="shared" si="318"/>
        <v>1</v>
      </c>
    </row>
    <row r="1798" spans="1:25" ht="15" customHeight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0">
        <f t="shared" si="310"/>
        <v>42515.439421296294</v>
      </c>
      <c r="J1798" s="11">
        <f t="shared" si="311"/>
        <v>42515.439421296294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312"/>
        <v>0.22052631578947368</v>
      </c>
      <c r="R1798">
        <f t="shared" si="313"/>
        <v>48.72</v>
      </c>
      <c r="S1798" t="str">
        <f t="shared" si="319"/>
        <v>photography</v>
      </c>
      <c r="T1798" t="str">
        <f t="shared" si="314"/>
        <v>photobooks</v>
      </c>
      <c r="U1798" t="str">
        <f t="shared" si="320"/>
        <v>15000 to 19999</v>
      </c>
      <c r="V1798">
        <f t="shared" si="315"/>
        <v>0</v>
      </c>
      <c r="W1798">
        <f t="shared" si="316"/>
        <v>1</v>
      </c>
      <c r="X1798">
        <f t="shared" si="317"/>
        <v>0</v>
      </c>
      <c r="Y1798">
        <f t="shared" si="318"/>
        <v>1</v>
      </c>
    </row>
    <row r="1799" spans="1:25" ht="15" customHeight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0">
        <f t="shared" si="310"/>
        <v>42689.56931712963</v>
      </c>
      <c r="J1799" s="11">
        <f t="shared" si="311"/>
        <v>42689.56931712963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312"/>
        <v>0.67549999999999999</v>
      </c>
      <c r="R1799">
        <f t="shared" si="313"/>
        <v>48.25</v>
      </c>
      <c r="S1799" t="str">
        <f t="shared" si="319"/>
        <v>photography</v>
      </c>
      <c r="T1799" t="str">
        <f t="shared" si="314"/>
        <v>photobooks</v>
      </c>
      <c r="U1799" t="str">
        <f t="shared" si="320"/>
        <v>10000 to 14999</v>
      </c>
      <c r="V1799">
        <f t="shared" si="315"/>
        <v>0</v>
      </c>
      <c r="W1799">
        <f t="shared" si="316"/>
        <v>1</v>
      </c>
      <c r="X1799">
        <f t="shared" si="317"/>
        <v>0</v>
      </c>
      <c r="Y1799">
        <f t="shared" si="318"/>
        <v>1</v>
      </c>
    </row>
    <row r="1800" spans="1:25" ht="15" customHeight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0">
        <f t="shared" si="310"/>
        <v>42344.32677083333</v>
      </c>
      <c r="J1800" s="11">
        <f t="shared" si="311"/>
        <v>42344.32677083333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312"/>
        <v>0.136375</v>
      </c>
      <c r="R1800">
        <f t="shared" si="313"/>
        <v>58.97</v>
      </c>
      <c r="S1800" t="str">
        <f t="shared" si="319"/>
        <v>photography</v>
      </c>
      <c r="T1800" t="str">
        <f t="shared" si="314"/>
        <v>photobooks</v>
      </c>
      <c r="U1800" t="str">
        <f t="shared" si="320"/>
        <v>15000 to 19999</v>
      </c>
      <c r="V1800">
        <f t="shared" si="315"/>
        <v>0</v>
      </c>
      <c r="W1800">
        <f t="shared" si="316"/>
        <v>1</v>
      </c>
      <c r="X1800">
        <f t="shared" si="317"/>
        <v>0</v>
      </c>
      <c r="Y1800">
        <f t="shared" si="318"/>
        <v>1</v>
      </c>
    </row>
    <row r="1801" spans="1:25" ht="15" customHeight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0">
        <f t="shared" si="310"/>
        <v>41934.842685185184</v>
      </c>
      <c r="J1801" s="11">
        <f t="shared" si="311"/>
        <v>41934.842685185184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312"/>
        <v>1.7457500000000001E-2</v>
      </c>
      <c r="R1801">
        <f t="shared" si="313"/>
        <v>11.64</v>
      </c>
      <c r="S1801" t="str">
        <f t="shared" si="319"/>
        <v>photography</v>
      </c>
      <c r="T1801" t="str">
        <f t="shared" si="314"/>
        <v>photobooks</v>
      </c>
      <c r="U1801" t="str">
        <f t="shared" si="320"/>
        <v>1000 to 4999</v>
      </c>
      <c r="V1801">
        <f t="shared" si="315"/>
        <v>0</v>
      </c>
      <c r="W1801">
        <f t="shared" si="316"/>
        <v>1</v>
      </c>
      <c r="X1801">
        <f t="shared" si="317"/>
        <v>0</v>
      </c>
      <c r="Y1801">
        <f t="shared" si="318"/>
        <v>1</v>
      </c>
    </row>
    <row r="1802" spans="1:25" ht="15" customHeight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0">
        <f t="shared" si="310"/>
        <v>42623.606134259258</v>
      </c>
      <c r="J1802" s="11">
        <f t="shared" si="311"/>
        <v>42623.606134259258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312"/>
        <v>0.20449632511889321</v>
      </c>
      <c r="R1802">
        <f t="shared" si="313"/>
        <v>83.72</v>
      </c>
      <c r="S1802" t="str">
        <f t="shared" si="319"/>
        <v>photography</v>
      </c>
      <c r="T1802" t="str">
        <f t="shared" si="314"/>
        <v>photobooks</v>
      </c>
      <c r="U1802" t="str">
        <f t="shared" si="320"/>
        <v>45000 to 49999</v>
      </c>
      <c r="V1802">
        <f t="shared" si="315"/>
        <v>0</v>
      </c>
      <c r="W1802">
        <f t="shared" si="316"/>
        <v>1</v>
      </c>
      <c r="X1802">
        <f t="shared" si="317"/>
        <v>0</v>
      </c>
      <c r="Y1802">
        <f t="shared" si="318"/>
        <v>1</v>
      </c>
    </row>
    <row r="1803" spans="1:25" ht="15" customHeight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0">
        <f t="shared" si="310"/>
        <v>42321.660509259258</v>
      </c>
      <c r="J1803" s="11">
        <f t="shared" si="311"/>
        <v>42321.660509259258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312"/>
        <v>0.13852941176470587</v>
      </c>
      <c r="R1803">
        <f t="shared" si="313"/>
        <v>63.65</v>
      </c>
      <c r="S1803" t="str">
        <f t="shared" si="319"/>
        <v>photography</v>
      </c>
      <c r="T1803" t="str">
        <f t="shared" si="314"/>
        <v>photobooks</v>
      </c>
      <c r="U1803" t="str">
        <f t="shared" si="320"/>
        <v>15000 to 19999</v>
      </c>
      <c r="V1803">
        <f t="shared" si="315"/>
        <v>0</v>
      </c>
      <c r="W1803">
        <f t="shared" si="316"/>
        <v>1</v>
      </c>
      <c r="X1803">
        <f t="shared" si="317"/>
        <v>0</v>
      </c>
      <c r="Y1803">
        <f t="shared" si="318"/>
        <v>1</v>
      </c>
    </row>
    <row r="1804" spans="1:25" ht="15" customHeight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0">
        <f t="shared" si="310"/>
        <v>42159.47256944445</v>
      </c>
      <c r="J1804" s="11">
        <f t="shared" si="311"/>
        <v>42159.47256944445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312"/>
        <v>0.48485714285714288</v>
      </c>
      <c r="R1804">
        <f t="shared" si="313"/>
        <v>94.28</v>
      </c>
      <c r="S1804" t="str">
        <f t="shared" si="319"/>
        <v>photography</v>
      </c>
      <c r="T1804" t="str">
        <f t="shared" si="314"/>
        <v>photobooks</v>
      </c>
      <c r="U1804" t="str">
        <f t="shared" si="320"/>
        <v>1000 to 4999</v>
      </c>
      <c r="V1804">
        <f t="shared" si="315"/>
        <v>0</v>
      </c>
      <c r="W1804">
        <f t="shared" si="316"/>
        <v>1</v>
      </c>
      <c r="X1804">
        <f t="shared" si="317"/>
        <v>0</v>
      </c>
      <c r="Y1804">
        <f t="shared" si="318"/>
        <v>1</v>
      </c>
    </row>
    <row r="1805" spans="1:25" ht="15" customHeight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0">
        <f t="shared" si="310"/>
        <v>42018.071550925932</v>
      </c>
      <c r="J1805" s="11">
        <f t="shared" si="311"/>
        <v>42018.071550925932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312"/>
        <v>0.308</v>
      </c>
      <c r="R1805">
        <f t="shared" si="313"/>
        <v>71.87</v>
      </c>
      <c r="S1805" t="str">
        <f t="shared" si="319"/>
        <v>photography</v>
      </c>
      <c r="T1805" t="str">
        <f t="shared" si="314"/>
        <v>photobooks</v>
      </c>
      <c r="U1805" t="str">
        <f t="shared" si="320"/>
        <v>15000 to 19999</v>
      </c>
      <c r="V1805">
        <f t="shared" si="315"/>
        <v>0</v>
      </c>
      <c r="W1805">
        <f t="shared" si="316"/>
        <v>1</v>
      </c>
      <c r="X1805">
        <f t="shared" si="317"/>
        <v>0</v>
      </c>
      <c r="Y1805">
        <f t="shared" si="318"/>
        <v>1</v>
      </c>
    </row>
    <row r="1806" spans="1:25" ht="15" customHeight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0">
        <f t="shared" si="310"/>
        <v>42282.678287037037</v>
      </c>
      <c r="J1806" s="11">
        <f t="shared" si="311"/>
        <v>42282.678287037037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312"/>
        <v>0.35174193548387095</v>
      </c>
      <c r="R1806">
        <f t="shared" si="313"/>
        <v>104.85</v>
      </c>
      <c r="S1806" t="str">
        <f t="shared" si="319"/>
        <v>photography</v>
      </c>
      <c r="T1806" t="str">
        <f t="shared" si="314"/>
        <v>photobooks</v>
      </c>
      <c r="U1806" t="str">
        <f t="shared" si="320"/>
        <v>15000 to 19999</v>
      </c>
      <c r="V1806">
        <f t="shared" si="315"/>
        <v>0</v>
      </c>
      <c r="W1806">
        <f t="shared" si="316"/>
        <v>1</v>
      </c>
      <c r="X1806">
        <f t="shared" si="317"/>
        <v>0</v>
      </c>
      <c r="Y1806">
        <f t="shared" si="318"/>
        <v>1</v>
      </c>
    </row>
    <row r="1807" spans="1:25" ht="15" customHeight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0">
        <f t="shared" si="310"/>
        <v>42247.803912037038</v>
      </c>
      <c r="J1807" s="11">
        <f t="shared" si="311"/>
        <v>42247.803912037038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312"/>
        <v>0.36404444444444445</v>
      </c>
      <c r="R1807">
        <f t="shared" si="313"/>
        <v>67.14</v>
      </c>
      <c r="S1807" t="str">
        <f t="shared" si="319"/>
        <v>photography</v>
      </c>
      <c r="T1807" t="str">
        <f t="shared" si="314"/>
        <v>photobooks</v>
      </c>
      <c r="U1807" t="str">
        <f t="shared" si="320"/>
        <v>20000 to 24999</v>
      </c>
      <c r="V1807">
        <f t="shared" si="315"/>
        <v>0</v>
      </c>
      <c r="W1807">
        <f t="shared" si="316"/>
        <v>1</v>
      </c>
      <c r="X1807">
        <f t="shared" si="317"/>
        <v>0</v>
      </c>
      <c r="Y1807">
        <f t="shared" si="318"/>
        <v>1</v>
      </c>
    </row>
    <row r="1808" spans="1:25" ht="15" customHeight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0">
        <f t="shared" si="310"/>
        <v>41877.638298611113</v>
      </c>
      <c r="J1808" s="11">
        <f t="shared" si="311"/>
        <v>41877.638298611113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312"/>
        <v>2.955E-2</v>
      </c>
      <c r="R1808">
        <f t="shared" si="313"/>
        <v>73.88</v>
      </c>
      <c r="S1808" t="str">
        <f t="shared" si="319"/>
        <v>photography</v>
      </c>
      <c r="T1808" t="str">
        <f t="shared" si="314"/>
        <v>photobooks</v>
      </c>
      <c r="U1808" t="str">
        <f t="shared" si="320"/>
        <v>20000 to 24999</v>
      </c>
      <c r="V1808">
        <f t="shared" si="315"/>
        <v>0</v>
      </c>
      <c r="W1808">
        <f t="shared" si="316"/>
        <v>1</v>
      </c>
      <c r="X1808">
        <f t="shared" si="317"/>
        <v>0</v>
      </c>
      <c r="Y1808">
        <f t="shared" si="318"/>
        <v>1</v>
      </c>
    </row>
    <row r="1809" spans="1:25" ht="15" customHeight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0">
        <f t="shared" si="310"/>
        <v>41880.068437499998</v>
      </c>
      <c r="J1809" s="11">
        <f t="shared" si="311"/>
        <v>41880.068437499998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312"/>
        <v>0.1106</v>
      </c>
      <c r="R1809">
        <f t="shared" si="313"/>
        <v>69.13</v>
      </c>
      <c r="S1809" t="str">
        <f t="shared" si="319"/>
        <v>photography</v>
      </c>
      <c r="T1809" t="str">
        <f t="shared" si="314"/>
        <v>photobooks</v>
      </c>
      <c r="U1809" t="str">
        <f t="shared" si="320"/>
        <v>5000 to 9999</v>
      </c>
      <c r="V1809">
        <f t="shared" si="315"/>
        <v>0</v>
      </c>
      <c r="W1809">
        <f t="shared" si="316"/>
        <v>1</v>
      </c>
      <c r="X1809">
        <f t="shared" si="317"/>
        <v>0</v>
      </c>
      <c r="Y1809">
        <f t="shared" si="318"/>
        <v>1</v>
      </c>
    </row>
    <row r="1810" spans="1:25" ht="15" customHeight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0">
        <f t="shared" si="310"/>
        <v>42742.680902777778</v>
      </c>
      <c r="J1810" s="11">
        <f t="shared" si="311"/>
        <v>42742.680902777778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312"/>
        <v>0.41407142857142859</v>
      </c>
      <c r="R1810">
        <f t="shared" si="313"/>
        <v>120.77</v>
      </c>
      <c r="S1810" t="str">
        <f t="shared" si="319"/>
        <v>photography</v>
      </c>
      <c r="T1810" t="str">
        <f t="shared" si="314"/>
        <v>photobooks</v>
      </c>
      <c r="U1810" t="str">
        <f t="shared" si="320"/>
        <v>25000 to 29999</v>
      </c>
      <c r="V1810">
        <f t="shared" si="315"/>
        <v>0</v>
      </c>
      <c r="W1810">
        <f t="shared" si="316"/>
        <v>1</v>
      </c>
      <c r="X1810">
        <f t="shared" si="317"/>
        <v>0</v>
      </c>
      <c r="Y1810">
        <f t="shared" si="318"/>
        <v>1</v>
      </c>
    </row>
    <row r="1811" spans="1:25" ht="15" customHeight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0">
        <f t="shared" si="310"/>
        <v>42029.907858796301</v>
      </c>
      <c r="J1811" s="11">
        <f t="shared" si="311"/>
        <v>42029.907858796301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312"/>
        <v>0.10857142857142857</v>
      </c>
      <c r="R1811">
        <f t="shared" si="313"/>
        <v>42.22</v>
      </c>
      <c r="S1811" t="str">
        <f t="shared" si="319"/>
        <v>photography</v>
      </c>
      <c r="T1811" t="str">
        <f t="shared" si="314"/>
        <v>photobooks</v>
      </c>
      <c r="U1811" t="str">
        <f t="shared" si="320"/>
        <v>1000 to 4999</v>
      </c>
      <c r="V1811">
        <f t="shared" si="315"/>
        <v>0</v>
      </c>
      <c r="W1811">
        <f t="shared" si="316"/>
        <v>1</v>
      </c>
      <c r="X1811">
        <f t="shared" si="317"/>
        <v>0</v>
      </c>
      <c r="Y1811">
        <f t="shared" si="318"/>
        <v>1</v>
      </c>
    </row>
    <row r="1812" spans="1:25" ht="15" customHeight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0">
        <f t="shared" si="310"/>
        <v>41860.91002314815</v>
      </c>
      <c r="J1812" s="11">
        <f t="shared" si="311"/>
        <v>41860.91002314815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312"/>
        <v>3.3333333333333333E-2</v>
      </c>
      <c r="R1812">
        <f t="shared" si="313"/>
        <v>7.5</v>
      </c>
      <c r="S1812" t="str">
        <f t="shared" si="319"/>
        <v>photography</v>
      </c>
      <c r="T1812" t="str">
        <f t="shared" si="314"/>
        <v>photobooks</v>
      </c>
      <c r="U1812" t="str">
        <f t="shared" si="320"/>
        <v>Less than 1000</v>
      </c>
      <c r="V1812">
        <f t="shared" si="315"/>
        <v>0</v>
      </c>
      <c r="W1812">
        <f t="shared" si="316"/>
        <v>1</v>
      </c>
      <c r="X1812">
        <f t="shared" si="317"/>
        <v>0</v>
      </c>
      <c r="Y1812">
        <f t="shared" si="318"/>
        <v>1</v>
      </c>
    </row>
    <row r="1813" spans="1:25" ht="15" customHeight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0">
        <f t="shared" si="310"/>
        <v>41876.433680555558</v>
      </c>
      <c r="J1813" s="11">
        <f t="shared" si="311"/>
        <v>41876.433680555558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312"/>
        <v>7.407407407407407E-4</v>
      </c>
      <c r="R1813">
        <f t="shared" si="313"/>
        <v>1.54</v>
      </c>
      <c r="S1813" t="str">
        <f t="shared" si="319"/>
        <v>photography</v>
      </c>
      <c r="T1813" t="str">
        <f t="shared" si="314"/>
        <v>photobooks</v>
      </c>
      <c r="U1813" t="str">
        <f t="shared" si="320"/>
        <v>Greater than 50000</v>
      </c>
      <c r="V1813">
        <f t="shared" si="315"/>
        <v>0</v>
      </c>
      <c r="W1813">
        <f t="shared" si="316"/>
        <v>1</v>
      </c>
      <c r="X1813">
        <f t="shared" si="317"/>
        <v>0</v>
      </c>
      <c r="Y1813">
        <f t="shared" si="318"/>
        <v>1</v>
      </c>
    </row>
    <row r="1814" spans="1:25" ht="15" customHeight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0">
        <f t="shared" si="310"/>
        <v>42524.318703703699</v>
      </c>
      <c r="J1814" s="11">
        <f t="shared" si="311"/>
        <v>42524.318703703699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312"/>
        <v>0.13307692307692306</v>
      </c>
      <c r="R1814">
        <f t="shared" si="313"/>
        <v>37.61</v>
      </c>
      <c r="S1814" t="str">
        <f t="shared" si="319"/>
        <v>photography</v>
      </c>
      <c r="T1814" t="str">
        <f t="shared" si="314"/>
        <v>photobooks</v>
      </c>
      <c r="U1814" t="str">
        <f t="shared" si="320"/>
        <v>5000 to 9999</v>
      </c>
      <c r="V1814">
        <f t="shared" si="315"/>
        <v>0</v>
      </c>
      <c r="W1814">
        <f t="shared" si="316"/>
        <v>1</v>
      </c>
      <c r="X1814">
        <f t="shared" si="317"/>
        <v>0</v>
      </c>
      <c r="Y1814">
        <f t="shared" si="318"/>
        <v>1</v>
      </c>
    </row>
    <row r="1815" spans="1:25" ht="15" customHeight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0">
        <f t="shared" si="310"/>
        <v>41829.889027777775</v>
      </c>
      <c r="J1815" s="11">
        <f t="shared" si="311"/>
        <v>41829.889027777775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312"/>
        <v>0</v>
      </c>
      <c r="R1815" t="e">
        <f t="shared" si="313"/>
        <v>#DIV/0!</v>
      </c>
      <c r="S1815" t="str">
        <f t="shared" si="319"/>
        <v>photography</v>
      </c>
      <c r="T1815" t="str">
        <f t="shared" si="314"/>
        <v>photobooks</v>
      </c>
      <c r="U1815" t="str">
        <f t="shared" si="320"/>
        <v>5000 to 9999</v>
      </c>
      <c r="V1815">
        <f t="shared" si="315"/>
        <v>0</v>
      </c>
      <c r="W1815">
        <f t="shared" si="316"/>
        <v>1</v>
      </c>
      <c r="X1815">
        <f t="shared" si="317"/>
        <v>0</v>
      </c>
      <c r="Y1815">
        <f t="shared" si="318"/>
        <v>1</v>
      </c>
    </row>
    <row r="1816" spans="1:25" ht="15" customHeight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0">
        <f t="shared" si="310"/>
        <v>42033.314074074078</v>
      </c>
      <c r="J1816" s="11">
        <f t="shared" si="311"/>
        <v>42033.314074074078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312"/>
        <v>0.49183333333333334</v>
      </c>
      <c r="R1816">
        <f t="shared" si="313"/>
        <v>42.16</v>
      </c>
      <c r="S1816" t="str">
        <f t="shared" si="319"/>
        <v>photography</v>
      </c>
      <c r="T1816" t="str">
        <f t="shared" si="314"/>
        <v>photobooks</v>
      </c>
      <c r="U1816" t="str">
        <f t="shared" si="320"/>
        <v>10000 to 14999</v>
      </c>
      <c r="V1816">
        <f t="shared" si="315"/>
        <v>0</v>
      </c>
      <c r="W1816">
        <f t="shared" si="316"/>
        <v>1</v>
      </c>
      <c r="X1816">
        <f t="shared" si="317"/>
        <v>0</v>
      </c>
      <c r="Y1816">
        <f t="shared" si="318"/>
        <v>1</v>
      </c>
    </row>
    <row r="1817" spans="1:25" ht="15" customHeight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0">
        <f t="shared" si="310"/>
        <v>42172.906678240746</v>
      </c>
      <c r="J1817" s="11">
        <f t="shared" si="311"/>
        <v>42172.906678240746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312"/>
        <v>0</v>
      </c>
      <c r="R1817" t="e">
        <f t="shared" si="313"/>
        <v>#DIV/0!</v>
      </c>
      <c r="S1817" t="str">
        <f t="shared" si="319"/>
        <v>photography</v>
      </c>
      <c r="T1817" t="str">
        <f t="shared" si="314"/>
        <v>photobooks</v>
      </c>
      <c r="U1817" t="str">
        <f t="shared" si="320"/>
        <v>1000 to 4999</v>
      </c>
      <c r="V1817">
        <f t="shared" si="315"/>
        <v>0</v>
      </c>
      <c r="W1817">
        <f t="shared" si="316"/>
        <v>1</v>
      </c>
      <c r="X1817">
        <f t="shared" si="317"/>
        <v>0</v>
      </c>
      <c r="Y1817">
        <f t="shared" si="318"/>
        <v>1</v>
      </c>
    </row>
    <row r="1818" spans="1:25" ht="15" customHeight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0">
        <f t="shared" si="310"/>
        <v>42548.876192129625</v>
      </c>
      <c r="J1818" s="11">
        <f t="shared" si="311"/>
        <v>42548.876192129625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312"/>
        <v>2.036E-2</v>
      </c>
      <c r="R1818">
        <f t="shared" si="313"/>
        <v>84.83</v>
      </c>
      <c r="S1818" t="str">
        <f t="shared" si="319"/>
        <v>photography</v>
      </c>
      <c r="T1818" t="str">
        <f t="shared" si="314"/>
        <v>photobooks</v>
      </c>
      <c r="U1818" t="str">
        <f t="shared" si="320"/>
        <v>25000 to 29999</v>
      </c>
      <c r="V1818">
        <f t="shared" si="315"/>
        <v>0</v>
      </c>
      <c r="W1818">
        <f t="shared" si="316"/>
        <v>1</v>
      </c>
      <c r="X1818">
        <f t="shared" si="317"/>
        <v>0</v>
      </c>
      <c r="Y1818">
        <f t="shared" si="318"/>
        <v>1</v>
      </c>
    </row>
    <row r="1819" spans="1:25" ht="15" customHeight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0">
        <f t="shared" si="310"/>
        <v>42705.662118055552</v>
      </c>
      <c r="J1819" s="11">
        <f t="shared" si="311"/>
        <v>42705.662118055552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312"/>
        <v>0.52327777777777773</v>
      </c>
      <c r="R1819">
        <f t="shared" si="313"/>
        <v>94.19</v>
      </c>
      <c r="S1819" t="str">
        <f t="shared" si="319"/>
        <v>photography</v>
      </c>
      <c r="T1819" t="str">
        <f t="shared" si="314"/>
        <v>photobooks</v>
      </c>
      <c r="U1819" t="str">
        <f t="shared" si="320"/>
        <v>15000 to 19999</v>
      </c>
      <c r="V1819">
        <f t="shared" si="315"/>
        <v>0</v>
      </c>
      <c r="W1819">
        <f t="shared" si="316"/>
        <v>1</v>
      </c>
      <c r="X1819">
        <f t="shared" si="317"/>
        <v>0</v>
      </c>
      <c r="Y1819">
        <f t="shared" si="318"/>
        <v>1</v>
      </c>
    </row>
    <row r="1820" spans="1:25" ht="15" customHeight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0">
        <f t="shared" si="310"/>
        <v>42067.234375</v>
      </c>
      <c r="J1820" s="11">
        <f t="shared" si="311"/>
        <v>42067.234375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312"/>
        <v>0</v>
      </c>
      <c r="R1820" t="e">
        <f t="shared" si="313"/>
        <v>#DIV/0!</v>
      </c>
      <c r="S1820" t="str">
        <f t="shared" si="319"/>
        <v>photography</v>
      </c>
      <c r="T1820" t="str">
        <f t="shared" si="314"/>
        <v>photobooks</v>
      </c>
      <c r="U1820" t="str">
        <f t="shared" si="320"/>
        <v>15000 to 19999</v>
      </c>
      <c r="V1820">
        <f t="shared" si="315"/>
        <v>0</v>
      </c>
      <c r="W1820">
        <f t="shared" si="316"/>
        <v>1</v>
      </c>
      <c r="X1820">
        <f t="shared" si="317"/>
        <v>0</v>
      </c>
      <c r="Y1820">
        <f t="shared" si="318"/>
        <v>1</v>
      </c>
    </row>
    <row r="1821" spans="1:25" ht="15" customHeight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0">
        <f t="shared" si="310"/>
        <v>41820.752268518518</v>
      </c>
      <c r="J1821" s="11">
        <f t="shared" si="311"/>
        <v>41820.752268518518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312"/>
        <v>2.0833333333333332E-2</v>
      </c>
      <c r="R1821">
        <f t="shared" si="313"/>
        <v>6.25</v>
      </c>
      <c r="S1821" t="str">
        <f t="shared" si="319"/>
        <v>photography</v>
      </c>
      <c r="T1821" t="str">
        <f t="shared" si="314"/>
        <v>photobooks</v>
      </c>
      <c r="U1821" t="str">
        <f t="shared" si="320"/>
        <v>1000 to 4999</v>
      </c>
      <c r="V1821">
        <f t="shared" si="315"/>
        <v>0</v>
      </c>
      <c r="W1821">
        <f t="shared" si="316"/>
        <v>1</v>
      </c>
      <c r="X1821">
        <f t="shared" si="317"/>
        <v>0</v>
      </c>
      <c r="Y1821">
        <f t="shared" si="318"/>
        <v>1</v>
      </c>
    </row>
    <row r="1822" spans="1:25" ht="15" customHeight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0">
        <f t="shared" si="310"/>
        <v>42065.084375000006</v>
      </c>
      <c r="J1822" s="11">
        <f t="shared" si="311"/>
        <v>42065.084375000006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312"/>
        <v>6.565384615384616E-2</v>
      </c>
      <c r="R1822">
        <f t="shared" si="313"/>
        <v>213.38</v>
      </c>
      <c r="S1822" t="str">
        <f t="shared" si="319"/>
        <v>photography</v>
      </c>
      <c r="T1822" t="str">
        <f t="shared" si="314"/>
        <v>photobooks</v>
      </c>
      <c r="U1822" t="str">
        <f t="shared" si="320"/>
        <v>25000 to 29999</v>
      </c>
      <c r="V1822">
        <f t="shared" si="315"/>
        <v>0</v>
      </c>
      <c r="W1822">
        <f t="shared" si="316"/>
        <v>1</v>
      </c>
      <c r="X1822">
        <f t="shared" si="317"/>
        <v>0</v>
      </c>
      <c r="Y1822">
        <f t="shared" si="318"/>
        <v>1</v>
      </c>
    </row>
    <row r="1823" spans="1:25" ht="15" customHeight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0">
        <f t="shared" si="310"/>
        <v>40926.319062499999</v>
      </c>
      <c r="J1823" s="11">
        <f t="shared" si="311"/>
        <v>40926.319062499999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312"/>
        <v>1.3489</v>
      </c>
      <c r="R1823">
        <f t="shared" si="313"/>
        <v>59.16</v>
      </c>
      <c r="S1823" t="str">
        <f t="shared" si="319"/>
        <v>music</v>
      </c>
      <c r="T1823" t="str">
        <f t="shared" si="314"/>
        <v>rock</v>
      </c>
      <c r="U1823" t="str">
        <f t="shared" si="320"/>
        <v>1000 to 4999</v>
      </c>
      <c r="V1823">
        <f t="shared" si="315"/>
        <v>1</v>
      </c>
      <c r="W1823">
        <f t="shared" si="316"/>
        <v>0</v>
      </c>
      <c r="X1823">
        <f t="shared" si="317"/>
        <v>0</v>
      </c>
      <c r="Y1823">
        <f t="shared" si="318"/>
        <v>1</v>
      </c>
    </row>
    <row r="1824" spans="1:25" ht="15" customHeight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0">
        <f t="shared" si="310"/>
        <v>41634.797013888885</v>
      </c>
      <c r="J1824" s="11">
        <f t="shared" si="311"/>
        <v>41634.797013888885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312"/>
        <v>1</v>
      </c>
      <c r="R1824">
        <f t="shared" si="313"/>
        <v>27.27</v>
      </c>
      <c r="S1824" t="str">
        <f t="shared" si="319"/>
        <v>music</v>
      </c>
      <c r="T1824" t="str">
        <f t="shared" si="314"/>
        <v>rock</v>
      </c>
      <c r="U1824" t="str">
        <f t="shared" si="320"/>
        <v>Less than 1000</v>
      </c>
      <c r="V1824">
        <f t="shared" si="315"/>
        <v>1</v>
      </c>
      <c r="W1824">
        <f t="shared" si="316"/>
        <v>0</v>
      </c>
      <c r="X1824">
        <f t="shared" si="317"/>
        <v>0</v>
      </c>
      <c r="Y1824">
        <f t="shared" si="318"/>
        <v>1</v>
      </c>
    </row>
    <row r="1825" spans="1:25" ht="15" customHeight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0">
        <f t="shared" si="310"/>
        <v>41176.684907407405</v>
      </c>
      <c r="J1825" s="11">
        <f t="shared" si="311"/>
        <v>41176.684907407405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312"/>
        <v>1.1585714285714286</v>
      </c>
      <c r="R1825">
        <f t="shared" si="313"/>
        <v>24.58</v>
      </c>
      <c r="S1825" t="str">
        <f t="shared" si="319"/>
        <v>music</v>
      </c>
      <c r="T1825" t="str">
        <f t="shared" si="314"/>
        <v>rock</v>
      </c>
      <c r="U1825" t="str">
        <f t="shared" si="320"/>
        <v>Less than 1000</v>
      </c>
      <c r="V1825">
        <f t="shared" si="315"/>
        <v>1</v>
      </c>
      <c r="W1825">
        <f t="shared" si="316"/>
        <v>0</v>
      </c>
      <c r="X1825">
        <f t="shared" si="317"/>
        <v>0</v>
      </c>
      <c r="Y1825">
        <f t="shared" si="318"/>
        <v>1</v>
      </c>
    </row>
    <row r="1826" spans="1:25" ht="15" customHeigh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0">
        <f t="shared" si="310"/>
        <v>41626.916284722225</v>
      </c>
      <c r="J1826" s="11">
        <f t="shared" si="311"/>
        <v>41626.916284722225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312"/>
        <v>1.0006666666666666</v>
      </c>
      <c r="R1826">
        <f t="shared" si="313"/>
        <v>75.05</v>
      </c>
      <c r="S1826" t="str">
        <f t="shared" si="319"/>
        <v>music</v>
      </c>
      <c r="T1826" t="str">
        <f t="shared" si="314"/>
        <v>rock</v>
      </c>
      <c r="U1826" t="str">
        <f t="shared" si="320"/>
        <v>1000 to 4999</v>
      </c>
      <c r="V1826">
        <f t="shared" si="315"/>
        <v>1</v>
      </c>
      <c r="W1826">
        <f t="shared" si="316"/>
        <v>0</v>
      </c>
      <c r="X1826">
        <f t="shared" si="317"/>
        <v>0</v>
      </c>
      <c r="Y1826">
        <f t="shared" si="318"/>
        <v>1</v>
      </c>
    </row>
    <row r="1827" spans="1:25" ht="15" customHeight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0">
        <f t="shared" si="310"/>
        <v>41443.83452546296</v>
      </c>
      <c r="J1827" s="11">
        <f t="shared" si="311"/>
        <v>41443.83452546296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312"/>
        <v>1.0505</v>
      </c>
      <c r="R1827">
        <f t="shared" si="313"/>
        <v>42.02</v>
      </c>
      <c r="S1827" t="str">
        <f t="shared" si="319"/>
        <v>music</v>
      </c>
      <c r="T1827" t="str">
        <f t="shared" si="314"/>
        <v>rock</v>
      </c>
      <c r="U1827" t="str">
        <f t="shared" si="320"/>
        <v>1000 to 4999</v>
      </c>
      <c r="V1827">
        <f t="shared" si="315"/>
        <v>1</v>
      </c>
      <c r="W1827">
        <f t="shared" si="316"/>
        <v>0</v>
      </c>
      <c r="X1827">
        <f t="shared" si="317"/>
        <v>0</v>
      </c>
      <c r="Y1827">
        <f t="shared" si="318"/>
        <v>1</v>
      </c>
    </row>
    <row r="1828" spans="1:25" ht="15" customHeight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0">
        <f t="shared" si="310"/>
        <v>41657.923807870371</v>
      </c>
      <c r="J1828" s="11">
        <f t="shared" si="311"/>
        <v>41657.923807870371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312"/>
        <v>1.01</v>
      </c>
      <c r="R1828">
        <f t="shared" si="313"/>
        <v>53.16</v>
      </c>
      <c r="S1828" t="str">
        <f t="shared" si="319"/>
        <v>music</v>
      </c>
      <c r="T1828" t="str">
        <f t="shared" si="314"/>
        <v>rock</v>
      </c>
      <c r="U1828" t="str">
        <f t="shared" si="320"/>
        <v>1000 to 4999</v>
      </c>
      <c r="V1828">
        <f t="shared" si="315"/>
        <v>1</v>
      </c>
      <c r="W1828">
        <f t="shared" si="316"/>
        <v>0</v>
      </c>
      <c r="X1828">
        <f t="shared" si="317"/>
        <v>0</v>
      </c>
      <c r="Y1828">
        <f t="shared" si="318"/>
        <v>1</v>
      </c>
    </row>
    <row r="1829" spans="1:25" ht="15" customHeight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0">
        <f t="shared" si="310"/>
        <v>40555.325937499998</v>
      </c>
      <c r="J1829" s="11">
        <f t="shared" si="311"/>
        <v>40555.325937499998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312"/>
        <v>1.0066250000000001</v>
      </c>
      <c r="R1829">
        <f t="shared" si="313"/>
        <v>83.89</v>
      </c>
      <c r="S1829" t="str">
        <f t="shared" si="319"/>
        <v>music</v>
      </c>
      <c r="T1829" t="str">
        <f t="shared" si="314"/>
        <v>rock</v>
      </c>
      <c r="U1829" t="str">
        <f t="shared" si="320"/>
        <v>5000 to 9999</v>
      </c>
      <c r="V1829">
        <f t="shared" si="315"/>
        <v>1</v>
      </c>
      <c r="W1829">
        <f t="shared" si="316"/>
        <v>0</v>
      </c>
      <c r="X1829">
        <f t="shared" si="317"/>
        <v>0</v>
      </c>
      <c r="Y1829">
        <f t="shared" si="318"/>
        <v>1</v>
      </c>
    </row>
    <row r="1830" spans="1:25" ht="15" customHeight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0">
        <f t="shared" si="310"/>
        <v>41736.899652777778</v>
      </c>
      <c r="J1830" s="11">
        <f t="shared" si="311"/>
        <v>41736.899652777778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312"/>
        <v>1.0016</v>
      </c>
      <c r="R1830">
        <f t="shared" si="313"/>
        <v>417.33</v>
      </c>
      <c r="S1830" t="str">
        <f t="shared" si="319"/>
        <v>music</v>
      </c>
      <c r="T1830" t="str">
        <f t="shared" si="314"/>
        <v>rock</v>
      </c>
      <c r="U1830" t="str">
        <f t="shared" si="320"/>
        <v>20000 to 24999</v>
      </c>
      <c r="V1830">
        <f t="shared" si="315"/>
        <v>1</v>
      </c>
      <c r="W1830">
        <f t="shared" si="316"/>
        <v>0</v>
      </c>
      <c r="X1830">
        <f t="shared" si="317"/>
        <v>0</v>
      </c>
      <c r="Y1830">
        <f t="shared" si="318"/>
        <v>1</v>
      </c>
    </row>
    <row r="1831" spans="1:25" ht="15" customHeight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0">
        <f t="shared" si="310"/>
        <v>40516.087627314817</v>
      </c>
      <c r="J1831" s="11">
        <f t="shared" si="311"/>
        <v>40516.087627314817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312"/>
        <v>1.6668333333333334</v>
      </c>
      <c r="R1831">
        <f t="shared" si="313"/>
        <v>75.77</v>
      </c>
      <c r="S1831" t="str">
        <f t="shared" si="319"/>
        <v>music</v>
      </c>
      <c r="T1831" t="str">
        <f t="shared" si="314"/>
        <v>rock</v>
      </c>
      <c r="U1831" t="str">
        <f t="shared" si="320"/>
        <v>1000 to 4999</v>
      </c>
      <c r="V1831">
        <f t="shared" si="315"/>
        <v>1</v>
      </c>
      <c r="W1831">
        <f t="shared" si="316"/>
        <v>0</v>
      </c>
      <c r="X1831">
        <f t="shared" si="317"/>
        <v>0</v>
      </c>
      <c r="Y1831">
        <f t="shared" si="318"/>
        <v>1</v>
      </c>
    </row>
    <row r="1832" spans="1:25" ht="15" customHeight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0">
        <f t="shared" si="310"/>
        <v>41664.684108796297</v>
      </c>
      <c r="J1832" s="11">
        <f t="shared" si="311"/>
        <v>41664.684108796297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312"/>
        <v>1.0153333333333334</v>
      </c>
      <c r="R1832">
        <f t="shared" si="313"/>
        <v>67.39</v>
      </c>
      <c r="S1832" t="str">
        <f t="shared" si="319"/>
        <v>music</v>
      </c>
      <c r="T1832" t="str">
        <f t="shared" si="314"/>
        <v>rock</v>
      </c>
      <c r="U1832" t="str">
        <f t="shared" si="320"/>
        <v>15000 to 19999</v>
      </c>
      <c r="V1832">
        <f t="shared" si="315"/>
        <v>1</v>
      </c>
      <c r="W1832">
        <f t="shared" si="316"/>
        <v>0</v>
      </c>
      <c r="X1832">
        <f t="shared" si="317"/>
        <v>0</v>
      </c>
      <c r="Y1832">
        <f t="shared" si="318"/>
        <v>1</v>
      </c>
    </row>
    <row r="1833" spans="1:25" ht="15" customHeight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0">
        <f t="shared" si="310"/>
        <v>41026.996099537035</v>
      </c>
      <c r="J1833" s="11">
        <f t="shared" si="311"/>
        <v>41026.996099537035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312"/>
        <v>1.03</v>
      </c>
      <c r="R1833">
        <f t="shared" si="313"/>
        <v>73.569999999999993</v>
      </c>
      <c r="S1833" t="str">
        <f t="shared" si="319"/>
        <v>music</v>
      </c>
      <c r="T1833" t="str">
        <f t="shared" si="314"/>
        <v>rock</v>
      </c>
      <c r="U1833" t="str">
        <f t="shared" si="320"/>
        <v>1000 to 4999</v>
      </c>
      <c r="V1833">
        <f t="shared" si="315"/>
        <v>1</v>
      </c>
      <c r="W1833">
        <f t="shared" si="316"/>
        <v>0</v>
      </c>
      <c r="X1833">
        <f t="shared" si="317"/>
        <v>0</v>
      </c>
      <c r="Y1833">
        <f t="shared" si="318"/>
        <v>1</v>
      </c>
    </row>
    <row r="1834" spans="1:25" ht="15" customHeight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0">
        <f t="shared" si="310"/>
        <v>40576.539664351854</v>
      </c>
      <c r="J1834" s="11">
        <f t="shared" si="311"/>
        <v>40576.539664351854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312"/>
        <v>1.4285714285714286</v>
      </c>
      <c r="R1834">
        <f t="shared" si="313"/>
        <v>25</v>
      </c>
      <c r="S1834" t="str">
        <f t="shared" si="319"/>
        <v>music</v>
      </c>
      <c r="T1834" t="str">
        <f t="shared" si="314"/>
        <v>rock</v>
      </c>
      <c r="U1834" t="str">
        <f t="shared" si="320"/>
        <v>Less than 1000</v>
      </c>
      <c r="V1834">
        <f t="shared" si="315"/>
        <v>1</v>
      </c>
      <c r="W1834">
        <f t="shared" si="316"/>
        <v>0</v>
      </c>
      <c r="X1834">
        <f t="shared" si="317"/>
        <v>0</v>
      </c>
      <c r="Y1834">
        <f t="shared" si="318"/>
        <v>1</v>
      </c>
    </row>
    <row r="1835" spans="1:25" ht="15" customHeight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0">
        <f t="shared" si="310"/>
        <v>41303.044016203705</v>
      </c>
      <c r="J1835" s="11">
        <f t="shared" si="311"/>
        <v>41303.044016203705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312"/>
        <v>2.625</v>
      </c>
      <c r="R1835">
        <f t="shared" si="313"/>
        <v>42</v>
      </c>
      <c r="S1835" t="str">
        <f t="shared" si="319"/>
        <v>music</v>
      </c>
      <c r="T1835" t="str">
        <f t="shared" si="314"/>
        <v>rock</v>
      </c>
      <c r="U1835" t="str">
        <f t="shared" si="320"/>
        <v>Less than 1000</v>
      </c>
      <c r="V1835">
        <f t="shared" si="315"/>
        <v>1</v>
      </c>
      <c r="W1835">
        <f t="shared" si="316"/>
        <v>0</v>
      </c>
      <c r="X1835">
        <f t="shared" si="317"/>
        <v>0</v>
      </c>
      <c r="Y1835">
        <f t="shared" si="318"/>
        <v>1</v>
      </c>
    </row>
    <row r="1836" spans="1:25" ht="15" customHeight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0">
        <f t="shared" si="310"/>
        <v>41988.964062500003</v>
      </c>
      <c r="J1836" s="11">
        <f t="shared" si="311"/>
        <v>41988.964062500003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312"/>
        <v>1.1805000000000001</v>
      </c>
      <c r="R1836">
        <f t="shared" si="313"/>
        <v>131.16999999999999</v>
      </c>
      <c r="S1836" t="str">
        <f t="shared" si="319"/>
        <v>music</v>
      </c>
      <c r="T1836" t="str">
        <f t="shared" si="314"/>
        <v>rock</v>
      </c>
      <c r="U1836" t="str">
        <f t="shared" si="320"/>
        <v>10000 to 14999</v>
      </c>
      <c r="V1836">
        <f t="shared" si="315"/>
        <v>1</v>
      </c>
      <c r="W1836">
        <f t="shared" si="316"/>
        <v>0</v>
      </c>
      <c r="X1836">
        <f t="shared" si="317"/>
        <v>0</v>
      </c>
      <c r="Y1836">
        <f t="shared" si="318"/>
        <v>1</v>
      </c>
    </row>
    <row r="1837" spans="1:25" ht="15" customHeight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0">
        <f t="shared" si="310"/>
        <v>42430.702210648145</v>
      </c>
      <c r="J1837" s="11">
        <f t="shared" si="311"/>
        <v>42430.702210648145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312"/>
        <v>1.04</v>
      </c>
      <c r="R1837">
        <f t="shared" si="313"/>
        <v>47.27</v>
      </c>
      <c r="S1837" t="str">
        <f t="shared" si="319"/>
        <v>music</v>
      </c>
      <c r="T1837" t="str">
        <f t="shared" si="314"/>
        <v>rock</v>
      </c>
      <c r="U1837" t="str">
        <f t="shared" si="320"/>
        <v>Less than 1000</v>
      </c>
      <c r="V1837">
        <f t="shared" si="315"/>
        <v>1</v>
      </c>
      <c r="W1837">
        <f t="shared" si="316"/>
        <v>0</v>
      </c>
      <c r="X1837">
        <f t="shared" si="317"/>
        <v>0</v>
      </c>
      <c r="Y1837">
        <f t="shared" si="318"/>
        <v>1</v>
      </c>
    </row>
    <row r="1838" spans="1:25" ht="15" customHeight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0">
        <f t="shared" si="310"/>
        <v>41305.809363425928</v>
      </c>
      <c r="J1838" s="11">
        <f t="shared" si="311"/>
        <v>41305.809363425928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312"/>
        <v>2.0034000000000001</v>
      </c>
      <c r="R1838">
        <f t="shared" si="313"/>
        <v>182.13</v>
      </c>
      <c r="S1838" t="str">
        <f t="shared" si="319"/>
        <v>music</v>
      </c>
      <c r="T1838" t="str">
        <f t="shared" si="314"/>
        <v>rock</v>
      </c>
      <c r="U1838" t="str">
        <f t="shared" si="320"/>
        <v>5000 to 9999</v>
      </c>
      <c r="V1838">
        <f t="shared" si="315"/>
        <v>1</v>
      </c>
      <c r="W1838">
        <f t="shared" si="316"/>
        <v>0</v>
      </c>
      <c r="X1838">
        <f t="shared" si="317"/>
        <v>0</v>
      </c>
      <c r="Y1838">
        <f t="shared" si="318"/>
        <v>1</v>
      </c>
    </row>
    <row r="1839" spans="1:25" ht="15" customHeight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0">
        <f t="shared" si="310"/>
        <v>40926.047858796301</v>
      </c>
      <c r="J1839" s="11">
        <f t="shared" si="311"/>
        <v>40926.047858796301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312"/>
        <v>3.0683333333333334</v>
      </c>
      <c r="R1839">
        <f t="shared" si="313"/>
        <v>61.37</v>
      </c>
      <c r="S1839" t="str">
        <f t="shared" si="319"/>
        <v>music</v>
      </c>
      <c r="T1839" t="str">
        <f t="shared" si="314"/>
        <v>rock</v>
      </c>
      <c r="U1839" t="str">
        <f t="shared" si="320"/>
        <v>Less than 1000</v>
      </c>
      <c r="V1839">
        <f t="shared" si="315"/>
        <v>1</v>
      </c>
      <c r="W1839">
        <f t="shared" si="316"/>
        <v>0</v>
      </c>
      <c r="X1839">
        <f t="shared" si="317"/>
        <v>0</v>
      </c>
      <c r="Y1839">
        <f t="shared" si="318"/>
        <v>1</v>
      </c>
    </row>
    <row r="1840" spans="1:25" ht="15" customHeight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0">
        <f t="shared" si="310"/>
        <v>40788.786539351851</v>
      </c>
      <c r="J1840" s="11">
        <f t="shared" si="311"/>
        <v>40788.786539351851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312"/>
        <v>1.00149</v>
      </c>
      <c r="R1840">
        <f t="shared" si="313"/>
        <v>35.770000000000003</v>
      </c>
      <c r="S1840" t="str">
        <f t="shared" si="319"/>
        <v>music</v>
      </c>
      <c r="T1840" t="str">
        <f t="shared" si="314"/>
        <v>rock</v>
      </c>
      <c r="U1840" t="str">
        <f t="shared" si="320"/>
        <v>1000 to 4999</v>
      </c>
      <c r="V1840">
        <f t="shared" si="315"/>
        <v>1</v>
      </c>
      <c r="W1840">
        <f t="shared" si="316"/>
        <v>0</v>
      </c>
      <c r="X1840">
        <f t="shared" si="317"/>
        <v>0</v>
      </c>
      <c r="Y1840">
        <f t="shared" si="318"/>
        <v>1</v>
      </c>
    </row>
    <row r="1841" spans="1:25" ht="15" customHeight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0">
        <f t="shared" si="310"/>
        <v>42614.722013888888</v>
      </c>
      <c r="J1841" s="11">
        <f t="shared" si="311"/>
        <v>42614.722013888888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312"/>
        <v>2.0529999999999999</v>
      </c>
      <c r="R1841">
        <f t="shared" si="313"/>
        <v>45.62</v>
      </c>
      <c r="S1841" t="str">
        <f t="shared" si="319"/>
        <v>music</v>
      </c>
      <c r="T1841" t="str">
        <f t="shared" si="314"/>
        <v>rock</v>
      </c>
      <c r="U1841" t="str">
        <f t="shared" si="320"/>
        <v>1000 to 4999</v>
      </c>
      <c r="V1841">
        <f t="shared" si="315"/>
        <v>1</v>
      </c>
      <c r="W1841">
        <f t="shared" si="316"/>
        <v>0</v>
      </c>
      <c r="X1841">
        <f t="shared" si="317"/>
        <v>0</v>
      </c>
      <c r="Y1841">
        <f t="shared" si="318"/>
        <v>1</v>
      </c>
    </row>
    <row r="1842" spans="1:25" ht="15" customHeight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0">
        <f t="shared" si="310"/>
        <v>41382.096180555556</v>
      </c>
      <c r="J1842" s="11">
        <f t="shared" si="311"/>
        <v>41382.096180555556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312"/>
        <v>1.0888888888888888</v>
      </c>
      <c r="R1842">
        <f t="shared" si="313"/>
        <v>75.38</v>
      </c>
      <c r="S1842" t="str">
        <f t="shared" si="319"/>
        <v>music</v>
      </c>
      <c r="T1842" t="str">
        <f t="shared" si="314"/>
        <v>rock</v>
      </c>
      <c r="U1842" t="str">
        <f t="shared" si="320"/>
        <v>Less than 1000</v>
      </c>
      <c r="V1842">
        <f t="shared" si="315"/>
        <v>1</v>
      </c>
      <c r="W1842">
        <f t="shared" si="316"/>
        <v>0</v>
      </c>
      <c r="X1842">
        <f t="shared" si="317"/>
        <v>0</v>
      </c>
      <c r="Y1842">
        <f t="shared" si="318"/>
        <v>1</v>
      </c>
    </row>
    <row r="1843" spans="1:25" ht="15" customHeight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0">
        <f t="shared" si="310"/>
        <v>41745.84542824074</v>
      </c>
      <c r="J1843" s="11">
        <f t="shared" si="311"/>
        <v>41745.84542824074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312"/>
        <v>1.0175000000000001</v>
      </c>
      <c r="R1843">
        <f t="shared" si="313"/>
        <v>50.88</v>
      </c>
      <c r="S1843" t="str">
        <f t="shared" si="319"/>
        <v>music</v>
      </c>
      <c r="T1843" t="str">
        <f t="shared" si="314"/>
        <v>rock</v>
      </c>
      <c r="U1843" t="str">
        <f t="shared" si="320"/>
        <v>1000 to 4999</v>
      </c>
      <c r="V1843">
        <f t="shared" si="315"/>
        <v>1</v>
      </c>
      <c r="W1843">
        <f t="shared" si="316"/>
        <v>0</v>
      </c>
      <c r="X1843">
        <f t="shared" si="317"/>
        <v>0</v>
      </c>
      <c r="Y1843">
        <f t="shared" si="318"/>
        <v>1</v>
      </c>
    </row>
    <row r="1844" spans="1:25" ht="15" customHeight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0">
        <f t="shared" si="310"/>
        <v>42031.631724537037</v>
      </c>
      <c r="J1844" s="11">
        <f t="shared" si="311"/>
        <v>42031.631724537037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312"/>
        <v>1.2524999999999999</v>
      </c>
      <c r="R1844">
        <f t="shared" si="313"/>
        <v>119.29</v>
      </c>
      <c r="S1844" t="str">
        <f t="shared" si="319"/>
        <v>music</v>
      </c>
      <c r="T1844" t="str">
        <f t="shared" si="314"/>
        <v>rock</v>
      </c>
      <c r="U1844" t="str">
        <f t="shared" si="320"/>
        <v>1000 to 4999</v>
      </c>
      <c r="V1844">
        <f t="shared" si="315"/>
        <v>1</v>
      </c>
      <c r="W1844">
        <f t="shared" si="316"/>
        <v>0</v>
      </c>
      <c r="X1844">
        <f t="shared" si="317"/>
        <v>0</v>
      </c>
      <c r="Y1844">
        <f t="shared" si="318"/>
        <v>1</v>
      </c>
    </row>
    <row r="1845" spans="1:25" ht="15" customHeight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0">
        <f t="shared" si="310"/>
        <v>40564.994837962964</v>
      </c>
      <c r="J1845" s="11">
        <f t="shared" si="311"/>
        <v>40564.994837962964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312"/>
        <v>1.2400610000000001</v>
      </c>
      <c r="R1845">
        <f t="shared" si="313"/>
        <v>92.54</v>
      </c>
      <c r="S1845" t="str">
        <f t="shared" si="319"/>
        <v>music</v>
      </c>
      <c r="T1845" t="str">
        <f t="shared" si="314"/>
        <v>rock</v>
      </c>
      <c r="U1845" t="str">
        <f t="shared" si="320"/>
        <v>10000 to 14999</v>
      </c>
      <c r="V1845">
        <f t="shared" si="315"/>
        <v>1</v>
      </c>
      <c r="W1845">
        <f t="shared" si="316"/>
        <v>0</v>
      </c>
      <c r="X1845">
        <f t="shared" si="317"/>
        <v>0</v>
      </c>
      <c r="Y1845">
        <f t="shared" si="318"/>
        <v>1</v>
      </c>
    </row>
    <row r="1846" spans="1:25" ht="15" customHeight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0">
        <f t="shared" si="310"/>
        <v>40666.973541666666</v>
      </c>
      <c r="J1846" s="11">
        <f t="shared" si="311"/>
        <v>40666.973541666666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312"/>
        <v>1.014</v>
      </c>
      <c r="R1846">
        <f t="shared" si="313"/>
        <v>76.05</v>
      </c>
      <c r="S1846" t="str">
        <f t="shared" si="319"/>
        <v>music</v>
      </c>
      <c r="T1846" t="str">
        <f t="shared" si="314"/>
        <v>rock</v>
      </c>
      <c r="U1846" t="str">
        <f t="shared" si="320"/>
        <v>1000 to 4999</v>
      </c>
      <c r="V1846">
        <f t="shared" si="315"/>
        <v>1</v>
      </c>
      <c r="W1846">
        <f t="shared" si="316"/>
        <v>0</v>
      </c>
      <c r="X1846">
        <f t="shared" si="317"/>
        <v>0</v>
      </c>
      <c r="Y1846">
        <f t="shared" si="318"/>
        <v>1</v>
      </c>
    </row>
    <row r="1847" spans="1:25" ht="15" customHeight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0">
        <f t="shared" si="310"/>
        <v>42523.333310185189</v>
      </c>
      <c r="J1847" s="11">
        <f t="shared" si="311"/>
        <v>42523.333310185189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312"/>
        <v>1</v>
      </c>
      <c r="R1847">
        <f t="shared" si="313"/>
        <v>52.63</v>
      </c>
      <c r="S1847" t="str">
        <f t="shared" si="319"/>
        <v>music</v>
      </c>
      <c r="T1847" t="str">
        <f t="shared" si="314"/>
        <v>rock</v>
      </c>
      <c r="U1847" t="str">
        <f t="shared" si="320"/>
        <v>1000 to 4999</v>
      </c>
      <c r="V1847">
        <f t="shared" si="315"/>
        <v>1</v>
      </c>
      <c r="W1847">
        <f t="shared" si="316"/>
        <v>0</v>
      </c>
      <c r="X1847">
        <f t="shared" si="317"/>
        <v>0</v>
      </c>
      <c r="Y1847">
        <f t="shared" si="318"/>
        <v>1</v>
      </c>
    </row>
    <row r="1848" spans="1:25" ht="15" customHeight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0">
        <f t="shared" si="310"/>
        <v>41228.650196759263</v>
      </c>
      <c r="J1848" s="11">
        <f t="shared" si="311"/>
        <v>41228.650196759263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312"/>
        <v>1.3792666666666666</v>
      </c>
      <c r="R1848">
        <f t="shared" si="313"/>
        <v>98.99</v>
      </c>
      <c r="S1848" t="str">
        <f t="shared" si="319"/>
        <v>music</v>
      </c>
      <c r="T1848" t="str">
        <f t="shared" si="314"/>
        <v>rock</v>
      </c>
      <c r="U1848" t="str">
        <f t="shared" si="320"/>
        <v>15000 to 19999</v>
      </c>
      <c r="V1848">
        <f t="shared" si="315"/>
        <v>1</v>
      </c>
      <c r="W1848">
        <f t="shared" si="316"/>
        <v>0</v>
      </c>
      <c r="X1848">
        <f t="shared" si="317"/>
        <v>0</v>
      </c>
      <c r="Y1848">
        <f t="shared" si="318"/>
        <v>1</v>
      </c>
    </row>
    <row r="1849" spans="1:25" ht="15" customHeight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0">
        <f t="shared" si="310"/>
        <v>42094.236481481479</v>
      </c>
      <c r="J1849" s="11">
        <f t="shared" si="311"/>
        <v>42094.236481481479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312"/>
        <v>1.2088000000000001</v>
      </c>
      <c r="R1849">
        <f t="shared" si="313"/>
        <v>79.53</v>
      </c>
      <c r="S1849" t="str">
        <f t="shared" si="319"/>
        <v>music</v>
      </c>
      <c r="T1849" t="str">
        <f t="shared" si="314"/>
        <v>rock</v>
      </c>
      <c r="U1849" t="str">
        <f t="shared" si="320"/>
        <v>1000 to 4999</v>
      </c>
      <c r="V1849">
        <f t="shared" si="315"/>
        <v>1</v>
      </c>
      <c r="W1849">
        <f t="shared" si="316"/>
        <v>0</v>
      </c>
      <c r="X1849">
        <f t="shared" si="317"/>
        <v>0</v>
      </c>
      <c r="Y1849">
        <f t="shared" si="318"/>
        <v>1</v>
      </c>
    </row>
    <row r="1850" spans="1:25" ht="15" customHeight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0">
        <f t="shared" si="310"/>
        <v>40691.788055555553</v>
      </c>
      <c r="J1850" s="11">
        <f t="shared" si="311"/>
        <v>40691.788055555553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312"/>
        <v>1.0736666666666668</v>
      </c>
      <c r="R1850">
        <f t="shared" si="313"/>
        <v>134.21</v>
      </c>
      <c r="S1850" t="str">
        <f t="shared" si="319"/>
        <v>music</v>
      </c>
      <c r="T1850" t="str">
        <f t="shared" si="314"/>
        <v>rock</v>
      </c>
      <c r="U1850" t="str">
        <f t="shared" si="320"/>
        <v>1000 to 4999</v>
      </c>
      <c r="V1850">
        <f t="shared" si="315"/>
        <v>1</v>
      </c>
      <c r="W1850">
        <f t="shared" si="316"/>
        <v>0</v>
      </c>
      <c r="X1850">
        <f t="shared" si="317"/>
        <v>0</v>
      </c>
      <c r="Y1850">
        <f t="shared" si="318"/>
        <v>1</v>
      </c>
    </row>
    <row r="1851" spans="1:25" ht="15" customHeight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0">
        <f t="shared" si="310"/>
        <v>41169.845590277779</v>
      </c>
      <c r="J1851" s="11">
        <f t="shared" si="311"/>
        <v>41169.845590277779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312"/>
        <v>1.0033333333333334</v>
      </c>
      <c r="R1851">
        <f t="shared" si="313"/>
        <v>37.630000000000003</v>
      </c>
      <c r="S1851" t="str">
        <f t="shared" si="319"/>
        <v>music</v>
      </c>
      <c r="T1851" t="str">
        <f t="shared" si="314"/>
        <v>rock</v>
      </c>
      <c r="U1851" t="str">
        <f t="shared" si="320"/>
        <v>Less than 1000</v>
      </c>
      <c r="V1851">
        <f t="shared" si="315"/>
        <v>1</v>
      </c>
      <c r="W1851">
        <f t="shared" si="316"/>
        <v>0</v>
      </c>
      <c r="X1851">
        <f t="shared" si="317"/>
        <v>0</v>
      </c>
      <c r="Y1851">
        <f t="shared" si="318"/>
        <v>1</v>
      </c>
    </row>
    <row r="1852" spans="1:25" ht="15" customHeight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0">
        <f t="shared" si="310"/>
        <v>41800.959490740745</v>
      </c>
      <c r="J1852" s="11">
        <f t="shared" si="311"/>
        <v>41800.959490740745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312"/>
        <v>1.0152222222222222</v>
      </c>
      <c r="R1852">
        <f t="shared" si="313"/>
        <v>51.04</v>
      </c>
      <c r="S1852" t="str">
        <f t="shared" si="319"/>
        <v>music</v>
      </c>
      <c r="T1852" t="str">
        <f t="shared" si="314"/>
        <v>rock</v>
      </c>
      <c r="U1852" t="str">
        <f t="shared" si="320"/>
        <v>5000 to 9999</v>
      </c>
      <c r="V1852">
        <f t="shared" si="315"/>
        <v>1</v>
      </c>
      <c r="W1852">
        <f t="shared" si="316"/>
        <v>0</v>
      </c>
      <c r="X1852">
        <f t="shared" si="317"/>
        <v>0</v>
      </c>
      <c r="Y1852">
        <f t="shared" si="318"/>
        <v>1</v>
      </c>
    </row>
    <row r="1853" spans="1:25" ht="15" customHeight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0">
        <f t="shared" si="310"/>
        <v>41827.906689814816</v>
      </c>
      <c r="J1853" s="11">
        <f t="shared" si="311"/>
        <v>41827.906689814816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312"/>
        <v>1.0007692307692309</v>
      </c>
      <c r="R1853">
        <f t="shared" si="313"/>
        <v>50.04</v>
      </c>
      <c r="S1853" t="str">
        <f t="shared" si="319"/>
        <v>music</v>
      </c>
      <c r="T1853" t="str">
        <f t="shared" si="314"/>
        <v>rock</v>
      </c>
      <c r="U1853" t="str">
        <f t="shared" si="320"/>
        <v>1000 to 4999</v>
      </c>
      <c r="V1853">
        <f t="shared" si="315"/>
        <v>1</v>
      </c>
      <c r="W1853">
        <f t="shared" si="316"/>
        <v>0</v>
      </c>
      <c r="X1853">
        <f t="shared" si="317"/>
        <v>0</v>
      </c>
      <c r="Y1853">
        <f t="shared" si="318"/>
        <v>1</v>
      </c>
    </row>
    <row r="1854" spans="1:25" ht="15" customHeight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0">
        <f t="shared" si="310"/>
        <v>42081.77143518519</v>
      </c>
      <c r="J1854" s="11">
        <f t="shared" si="311"/>
        <v>42081.77143518519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312"/>
        <v>1.1696666666666666</v>
      </c>
      <c r="R1854">
        <f t="shared" si="313"/>
        <v>133.93</v>
      </c>
      <c r="S1854" t="str">
        <f t="shared" si="319"/>
        <v>music</v>
      </c>
      <c r="T1854" t="str">
        <f t="shared" si="314"/>
        <v>rock</v>
      </c>
      <c r="U1854" t="str">
        <f t="shared" si="320"/>
        <v>15000 to 19999</v>
      </c>
      <c r="V1854">
        <f t="shared" si="315"/>
        <v>1</v>
      </c>
      <c r="W1854">
        <f t="shared" si="316"/>
        <v>0</v>
      </c>
      <c r="X1854">
        <f t="shared" si="317"/>
        <v>0</v>
      </c>
      <c r="Y1854">
        <f t="shared" si="318"/>
        <v>1</v>
      </c>
    </row>
    <row r="1855" spans="1:25" ht="15" customHeight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0">
        <f t="shared" si="310"/>
        <v>41177.060381944444</v>
      </c>
      <c r="J1855" s="11">
        <f t="shared" si="311"/>
        <v>41177.060381944444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312"/>
        <v>1.01875</v>
      </c>
      <c r="R1855">
        <f t="shared" si="313"/>
        <v>58.21</v>
      </c>
      <c r="S1855" t="str">
        <f t="shared" si="319"/>
        <v>music</v>
      </c>
      <c r="T1855" t="str">
        <f t="shared" si="314"/>
        <v>rock</v>
      </c>
      <c r="U1855" t="str">
        <f t="shared" si="320"/>
        <v>Less than 1000</v>
      </c>
      <c r="V1855">
        <f t="shared" si="315"/>
        <v>1</v>
      </c>
      <c r="W1855">
        <f t="shared" si="316"/>
        <v>0</v>
      </c>
      <c r="X1855">
        <f t="shared" si="317"/>
        <v>0</v>
      </c>
      <c r="Y1855">
        <f t="shared" si="318"/>
        <v>1</v>
      </c>
    </row>
    <row r="1856" spans="1:25" ht="15" customHeight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0">
        <f t="shared" si="310"/>
        <v>41388.021261574075</v>
      </c>
      <c r="J1856" s="11">
        <f t="shared" si="311"/>
        <v>41388.021261574075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312"/>
        <v>1.0212366666666666</v>
      </c>
      <c r="R1856">
        <f t="shared" si="313"/>
        <v>88.04</v>
      </c>
      <c r="S1856" t="str">
        <f t="shared" si="319"/>
        <v>music</v>
      </c>
      <c r="T1856" t="str">
        <f t="shared" si="314"/>
        <v>rock</v>
      </c>
      <c r="U1856" t="str">
        <f t="shared" si="320"/>
        <v>15000 to 19999</v>
      </c>
      <c r="V1856">
        <f t="shared" si="315"/>
        <v>1</v>
      </c>
      <c r="W1856">
        <f t="shared" si="316"/>
        <v>0</v>
      </c>
      <c r="X1856">
        <f t="shared" si="317"/>
        <v>0</v>
      </c>
      <c r="Y1856">
        <f t="shared" si="318"/>
        <v>1</v>
      </c>
    </row>
    <row r="1857" spans="1:25" ht="15" customHeight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0">
        <f t="shared" si="310"/>
        <v>41600.538657407407</v>
      </c>
      <c r="J1857" s="11">
        <f t="shared" si="311"/>
        <v>41600.538657407407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312"/>
        <v>1.5405897142857143</v>
      </c>
      <c r="R1857">
        <f t="shared" si="313"/>
        <v>70.58</v>
      </c>
      <c r="S1857" t="str">
        <f t="shared" si="319"/>
        <v>music</v>
      </c>
      <c r="T1857" t="str">
        <f t="shared" si="314"/>
        <v>rock</v>
      </c>
      <c r="U1857" t="str">
        <f t="shared" si="320"/>
        <v>5000 to 9999</v>
      </c>
      <c r="V1857">
        <f t="shared" si="315"/>
        <v>1</v>
      </c>
      <c r="W1857">
        <f t="shared" si="316"/>
        <v>0</v>
      </c>
      <c r="X1857">
        <f t="shared" si="317"/>
        <v>0</v>
      </c>
      <c r="Y1857">
        <f t="shared" si="318"/>
        <v>1</v>
      </c>
    </row>
    <row r="1858" spans="1:25" ht="15" customHeight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0">
        <f t="shared" si="310"/>
        <v>41817.854999999996</v>
      </c>
      <c r="J1858" s="11">
        <f t="shared" si="311"/>
        <v>41817.854999999996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312"/>
        <v>1.0125</v>
      </c>
      <c r="R1858">
        <f t="shared" si="313"/>
        <v>53.29</v>
      </c>
      <c r="S1858" t="str">
        <f t="shared" si="319"/>
        <v>music</v>
      </c>
      <c r="T1858" t="str">
        <f t="shared" si="314"/>
        <v>rock</v>
      </c>
      <c r="U1858" t="str">
        <f t="shared" si="320"/>
        <v>1000 to 4999</v>
      </c>
      <c r="V1858">
        <f t="shared" si="315"/>
        <v>1</v>
      </c>
      <c r="W1858">
        <f t="shared" si="316"/>
        <v>0</v>
      </c>
      <c r="X1858">
        <f t="shared" si="317"/>
        <v>0</v>
      </c>
      <c r="Y1858">
        <f t="shared" si="318"/>
        <v>1</v>
      </c>
    </row>
    <row r="1859" spans="1:25" ht="15" customHeight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0">
        <f t="shared" ref="I1859:I1922" si="321">(((L1859/60)/60)/24)+DATE(1970,1,1)</f>
        <v>41864.76866898148</v>
      </c>
      <c r="J1859" s="11">
        <f t="shared" ref="J1859:J1922" si="322">(((L1859/60)/60)/24)+DATE(1970,1,1)</f>
        <v>41864.76866898148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323">E1859/D1859</f>
        <v>1</v>
      </c>
      <c r="R1859">
        <f t="shared" ref="R1859:R1922" si="324">ROUND(E1859/N1859,2)</f>
        <v>136.36000000000001</v>
      </c>
      <c r="S1859" t="str">
        <f t="shared" si="319"/>
        <v>music</v>
      </c>
      <c r="T1859" t="str">
        <f t="shared" ref="T1859:T1922" si="325">MID(P1859,FIND("/",P1859,1)+1,LEN(P1859))</f>
        <v>rock</v>
      </c>
      <c r="U1859" t="str">
        <f t="shared" si="320"/>
        <v>1000 to 4999</v>
      </c>
      <c r="V1859">
        <f t="shared" ref="V1859:V1922" si="326">COUNTIF(F1859,"successful")</f>
        <v>1</v>
      </c>
      <c r="W1859">
        <f t="shared" ref="W1859:W1922" si="327">COUNTIF(F1859,"Failed")</f>
        <v>0</v>
      </c>
      <c r="X1859">
        <f t="shared" ref="X1859:X1922" si="328">COUNTIF(F1859,"Canceled")</f>
        <v>0</v>
      </c>
      <c r="Y1859">
        <f t="shared" ref="Y1859:Y1922" si="329">COUNTIF(F1859,"Successful")+ COUNTIF(F1859,"Failed") + COUNTIF(F1859,"Canceled")</f>
        <v>1</v>
      </c>
    </row>
    <row r="1860" spans="1:25" ht="15" customHeight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0">
        <f t="shared" si="321"/>
        <v>40833.200474537036</v>
      </c>
      <c r="J1860" s="11">
        <f t="shared" si="322"/>
        <v>40833.200474537036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323"/>
        <v>1.0874800874800874</v>
      </c>
      <c r="R1860">
        <f t="shared" si="324"/>
        <v>40.549999999999997</v>
      </c>
      <c r="S1860" t="str">
        <f t="shared" ref="S1860:S1923" si="330">LEFT(P1860,FIND("/",P1860,1)-1)</f>
        <v>music</v>
      </c>
      <c r="T1860" t="str">
        <f t="shared" si="325"/>
        <v>rock</v>
      </c>
      <c r="U1860" t="str">
        <f t="shared" ref="U1860:U1923" si="331">IF(D1860&lt;1000,"Less than 1000",
IF(D1860&lt;5000,"1000 to 4999",
IF(D1860 &lt; 10000,"5000 to 9999",
IF(D1860&lt;15000,"10000 to 14999",
IF(D1860&lt;20000,"15000 to 19999",
IF(D1860&lt;25000,"20000 to 24999",
IF(D1860&lt;30000,"25000 to 29999",
IF(D1860&lt;35000,"30000 to 34999",
IF(D1860&lt;40000,"35000 to 39999",
IF(D1860&lt;45000,"40000 to 44999",IF(D1860&lt;50000,"45000 to 49999","Greater than 50000")))))))))))</f>
        <v>5000 to 9999</v>
      </c>
      <c r="V1860">
        <f t="shared" si="326"/>
        <v>1</v>
      </c>
      <c r="W1860">
        <f t="shared" si="327"/>
        <v>0</v>
      </c>
      <c r="X1860">
        <f t="shared" si="328"/>
        <v>0</v>
      </c>
      <c r="Y1860">
        <f t="shared" si="329"/>
        <v>1</v>
      </c>
    </row>
    <row r="1861" spans="1:25" ht="15" customHeight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0">
        <f t="shared" si="321"/>
        <v>40778.770011574074</v>
      </c>
      <c r="J1861" s="11">
        <f t="shared" si="322"/>
        <v>40778.770011574074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323"/>
        <v>1.3183333333333334</v>
      </c>
      <c r="R1861">
        <f t="shared" si="324"/>
        <v>70.63</v>
      </c>
      <c r="S1861" t="str">
        <f t="shared" si="330"/>
        <v>music</v>
      </c>
      <c r="T1861" t="str">
        <f t="shared" si="325"/>
        <v>rock</v>
      </c>
      <c r="U1861" t="str">
        <f t="shared" si="331"/>
        <v>1000 to 4999</v>
      </c>
      <c r="V1861">
        <f t="shared" si="326"/>
        <v>1</v>
      </c>
      <c r="W1861">
        <f t="shared" si="327"/>
        <v>0</v>
      </c>
      <c r="X1861">
        <f t="shared" si="328"/>
        <v>0</v>
      </c>
      <c r="Y1861">
        <f t="shared" si="329"/>
        <v>1</v>
      </c>
    </row>
    <row r="1862" spans="1:25" ht="15" customHeight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0">
        <f t="shared" si="321"/>
        <v>41655.709305555552</v>
      </c>
      <c r="J1862" s="11">
        <f t="shared" si="322"/>
        <v>41655.709305555552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323"/>
        <v>1.3346666666666667</v>
      </c>
      <c r="R1862">
        <f t="shared" si="324"/>
        <v>52.68</v>
      </c>
      <c r="S1862" t="str">
        <f t="shared" si="330"/>
        <v>music</v>
      </c>
      <c r="T1862" t="str">
        <f t="shared" si="325"/>
        <v>rock</v>
      </c>
      <c r="U1862" t="str">
        <f t="shared" si="331"/>
        <v>Less than 1000</v>
      </c>
      <c r="V1862">
        <f t="shared" si="326"/>
        <v>1</v>
      </c>
      <c r="W1862">
        <f t="shared" si="327"/>
        <v>0</v>
      </c>
      <c r="X1862">
        <f t="shared" si="328"/>
        <v>0</v>
      </c>
      <c r="Y1862">
        <f t="shared" si="329"/>
        <v>1</v>
      </c>
    </row>
    <row r="1863" spans="1:25" ht="15" customHeight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0">
        <f t="shared" si="321"/>
        <v>42000.300243055557</v>
      </c>
      <c r="J1863" s="11">
        <f t="shared" si="322"/>
        <v>42000.300243055557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323"/>
        <v>0</v>
      </c>
      <c r="R1863" t="e">
        <f t="shared" si="324"/>
        <v>#DIV/0!</v>
      </c>
      <c r="S1863" t="str">
        <f t="shared" si="330"/>
        <v>games</v>
      </c>
      <c r="T1863" t="str">
        <f t="shared" si="325"/>
        <v>mobile games</v>
      </c>
      <c r="U1863" t="str">
        <f t="shared" si="331"/>
        <v>Greater than 50000</v>
      </c>
      <c r="V1863">
        <f t="shared" si="326"/>
        <v>0</v>
      </c>
      <c r="W1863">
        <f t="shared" si="327"/>
        <v>1</v>
      </c>
      <c r="X1863">
        <f t="shared" si="328"/>
        <v>0</v>
      </c>
      <c r="Y1863">
        <f t="shared" si="329"/>
        <v>1</v>
      </c>
    </row>
    <row r="1864" spans="1:25" ht="15" customHeight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0">
        <f t="shared" si="321"/>
        <v>42755.492754629624</v>
      </c>
      <c r="J1864" s="11">
        <f t="shared" si="322"/>
        <v>42755.492754629624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323"/>
        <v>8.0833333333333326E-2</v>
      </c>
      <c r="R1864">
        <f t="shared" si="324"/>
        <v>90.94</v>
      </c>
      <c r="S1864" t="str">
        <f t="shared" si="330"/>
        <v>games</v>
      </c>
      <c r="T1864" t="str">
        <f t="shared" si="325"/>
        <v>mobile games</v>
      </c>
      <c r="U1864" t="str">
        <f t="shared" si="331"/>
        <v>15000 to 19999</v>
      </c>
      <c r="V1864">
        <f t="shared" si="326"/>
        <v>0</v>
      </c>
      <c r="W1864">
        <f t="shared" si="327"/>
        <v>1</v>
      </c>
      <c r="X1864">
        <f t="shared" si="328"/>
        <v>0</v>
      </c>
      <c r="Y1864">
        <f t="shared" si="329"/>
        <v>1</v>
      </c>
    </row>
    <row r="1865" spans="1:25" ht="15" customHeight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0">
        <f t="shared" si="321"/>
        <v>41772.797280092593</v>
      </c>
      <c r="J1865" s="11">
        <f t="shared" si="322"/>
        <v>41772.797280092593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323"/>
        <v>4.0000000000000001E-3</v>
      </c>
      <c r="R1865">
        <f t="shared" si="324"/>
        <v>5</v>
      </c>
      <c r="S1865" t="str">
        <f t="shared" si="330"/>
        <v>games</v>
      </c>
      <c r="T1865" t="str">
        <f t="shared" si="325"/>
        <v>mobile games</v>
      </c>
      <c r="U1865" t="str">
        <f t="shared" si="331"/>
        <v>1000 to 4999</v>
      </c>
      <c r="V1865">
        <f t="shared" si="326"/>
        <v>0</v>
      </c>
      <c r="W1865">
        <f t="shared" si="327"/>
        <v>1</v>
      </c>
      <c r="X1865">
        <f t="shared" si="328"/>
        <v>0</v>
      </c>
      <c r="Y1865">
        <f t="shared" si="329"/>
        <v>1</v>
      </c>
    </row>
    <row r="1866" spans="1:25" ht="15" customHeight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0">
        <f t="shared" si="321"/>
        <v>41733.716435185182</v>
      </c>
      <c r="J1866" s="11">
        <f t="shared" si="322"/>
        <v>41733.716435185182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323"/>
        <v>0.42892307692307691</v>
      </c>
      <c r="R1866">
        <f t="shared" si="324"/>
        <v>58.08</v>
      </c>
      <c r="S1866" t="str">
        <f t="shared" si="330"/>
        <v>games</v>
      </c>
      <c r="T1866" t="str">
        <f t="shared" si="325"/>
        <v>mobile games</v>
      </c>
      <c r="U1866" t="str">
        <f t="shared" si="331"/>
        <v>5000 to 9999</v>
      </c>
      <c r="V1866">
        <f t="shared" si="326"/>
        <v>0</v>
      </c>
      <c r="W1866">
        <f t="shared" si="327"/>
        <v>1</v>
      </c>
      <c r="X1866">
        <f t="shared" si="328"/>
        <v>0</v>
      </c>
      <c r="Y1866">
        <f t="shared" si="329"/>
        <v>1</v>
      </c>
    </row>
    <row r="1867" spans="1:25" ht="15" customHeight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0">
        <f t="shared" si="321"/>
        <v>42645.367442129631</v>
      </c>
      <c r="J1867" s="11">
        <f t="shared" si="322"/>
        <v>42645.367442129631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323"/>
        <v>3.6363636363636364E-5</v>
      </c>
      <c r="R1867">
        <f t="shared" si="324"/>
        <v>2</v>
      </c>
      <c r="S1867" t="str">
        <f t="shared" si="330"/>
        <v>games</v>
      </c>
      <c r="T1867" t="str">
        <f t="shared" si="325"/>
        <v>mobile games</v>
      </c>
      <c r="U1867" t="str">
        <f t="shared" si="331"/>
        <v>Greater than 50000</v>
      </c>
      <c r="V1867">
        <f t="shared" si="326"/>
        <v>0</v>
      </c>
      <c r="W1867">
        <f t="shared" si="327"/>
        <v>1</v>
      </c>
      <c r="X1867">
        <f t="shared" si="328"/>
        <v>0</v>
      </c>
      <c r="Y1867">
        <f t="shared" si="329"/>
        <v>1</v>
      </c>
    </row>
    <row r="1868" spans="1:25" ht="15" customHeight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0">
        <f t="shared" si="321"/>
        <v>42742.246493055558</v>
      </c>
      <c r="J1868" s="11">
        <f t="shared" si="322"/>
        <v>42742.246493055558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323"/>
        <v>5.0000000000000001E-3</v>
      </c>
      <c r="R1868">
        <f t="shared" si="324"/>
        <v>62.5</v>
      </c>
      <c r="S1868" t="str">
        <f t="shared" si="330"/>
        <v>games</v>
      </c>
      <c r="T1868" t="str">
        <f t="shared" si="325"/>
        <v>mobile games</v>
      </c>
      <c r="U1868" t="str">
        <f t="shared" si="331"/>
        <v>25000 to 29999</v>
      </c>
      <c r="V1868">
        <f t="shared" si="326"/>
        <v>0</v>
      </c>
      <c r="W1868">
        <f t="shared" si="327"/>
        <v>1</v>
      </c>
      <c r="X1868">
        <f t="shared" si="328"/>
        <v>0</v>
      </c>
      <c r="Y1868">
        <f t="shared" si="329"/>
        <v>1</v>
      </c>
    </row>
    <row r="1869" spans="1:25" ht="15" customHeight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0">
        <f t="shared" si="321"/>
        <v>42649.924907407403</v>
      </c>
      <c r="J1869" s="11">
        <f t="shared" si="322"/>
        <v>42649.924907407403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323"/>
        <v>5.0000000000000001E-4</v>
      </c>
      <c r="R1869">
        <f t="shared" si="324"/>
        <v>10</v>
      </c>
      <c r="S1869" t="str">
        <f t="shared" si="330"/>
        <v>games</v>
      </c>
      <c r="T1869" t="str">
        <f t="shared" si="325"/>
        <v>mobile games</v>
      </c>
      <c r="U1869" t="str">
        <f t="shared" si="331"/>
        <v>20000 to 24999</v>
      </c>
      <c r="V1869">
        <f t="shared" si="326"/>
        <v>0</v>
      </c>
      <c r="W1869">
        <f t="shared" si="327"/>
        <v>1</v>
      </c>
      <c r="X1869">
        <f t="shared" si="328"/>
        <v>0</v>
      </c>
      <c r="Y1869">
        <f t="shared" si="329"/>
        <v>1</v>
      </c>
    </row>
    <row r="1870" spans="1:25" ht="15" customHeight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0">
        <f t="shared" si="321"/>
        <v>42328.779224537036</v>
      </c>
      <c r="J1870" s="11">
        <f t="shared" si="322"/>
        <v>42328.779224537036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323"/>
        <v>4.8680000000000001E-2</v>
      </c>
      <c r="R1870">
        <f t="shared" si="324"/>
        <v>71.59</v>
      </c>
      <c r="S1870" t="str">
        <f t="shared" si="330"/>
        <v>games</v>
      </c>
      <c r="T1870" t="str">
        <f t="shared" si="325"/>
        <v>mobile games</v>
      </c>
      <c r="U1870" t="str">
        <f t="shared" si="331"/>
        <v>25000 to 29999</v>
      </c>
      <c r="V1870">
        <f t="shared" si="326"/>
        <v>0</v>
      </c>
      <c r="W1870">
        <f t="shared" si="327"/>
        <v>1</v>
      </c>
      <c r="X1870">
        <f t="shared" si="328"/>
        <v>0</v>
      </c>
      <c r="Y1870">
        <f t="shared" si="329"/>
        <v>1</v>
      </c>
    </row>
    <row r="1871" spans="1:25" ht="15" customHeight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0">
        <f t="shared" si="321"/>
        <v>42709.002881944441</v>
      </c>
      <c r="J1871" s="11">
        <f t="shared" si="322"/>
        <v>42709.002881944441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323"/>
        <v>0</v>
      </c>
      <c r="R1871" t="e">
        <f t="shared" si="324"/>
        <v>#DIV/0!</v>
      </c>
      <c r="S1871" t="str">
        <f t="shared" si="330"/>
        <v>games</v>
      </c>
      <c r="T1871" t="str">
        <f t="shared" si="325"/>
        <v>mobile games</v>
      </c>
      <c r="U1871" t="str">
        <f t="shared" si="331"/>
        <v>10000 to 14999</v>
      </c>
      <c r="V1871">
        <f t="shared" si="326"/>
        <v>0</v>
      </c>
      <c r="W1871">
        <f t="shared" si="327"/>
        <v>1</v>
      </c>
      <c r="X1871">
        <f t="shared" si="328"/>
        <v>0</v>
      </c>
      <c r="Y1871">
        <f t="shared" si="329"/>
        <v>1</v>
      </c>
    </row>
    <row r="1872" spans="1:25" ht="15" customHeight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0">
        <f t="shared" si="321"/>
        <v>42371.355729166666</v>
      </c>
      <c r="J1872" s="11">
        <f t="shared" si="322"/>
        <v>42371.355729166666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323"/>
        <v>0.10314285714285715</v>
      </c>
      <c r="R1872">
        <f t="shared" si="324"/>
        <v>32.82</v>
      </c>
      <c r="S1872" t="str">
        <f t="shared" si="330"/>
        <v>games</v>
      </c>
      <c r="T1872" t="str">
        <f t="shared" si="325"/>
        <v>mobile games</v>
      </c>
      <c r="U1872" t="str">
        <f t="shared" si="331"/>
        <v>1000 to 4999</v>
      </c>
      <c r="V1872">
        <f t="shared" si="326"/>
        <v>0</v>
      </c>
      <c r="W1872">
        <f t="shared" si="327"/>
        <v>1</v>
      </c>
      <c r="X1872">
        <f t="shared" si="328"/>
        <v>0</v>
      </c>
      <c r="Y1872">
        <f t="shared" si="329"/>
        <v>1</v>
      </c>
    </row>
    <row r="1873" spans="1:25" ht="15" customHeight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0">
        <f t="shared" si="321"/>
        <v>41923.783576388887</v>
      </c>
      <c r="J1873" s="11">
        <f t="shared" si="322"/>
        <v>41923.783576388887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323"/>
        <v>0.7178461538461538</v>
      </c>
      <c r="R1873">
        <f t="shared" si="324"/>
        <v>49.12</v>
      </c>
      <c r="S1873" t="str">
        <f t="shared" si="330"/>
        <v>games</v>
      </c>
      <c r="T1873" t="str">
        <f t="shared" si="325"/>
        <v>mobile games</v>
      </c>
      <c r="U1873" t="str">
        <f t="shared" si="331"/>
        <v>5000 to 9999</v>
      </c>
      <c r="V1873">
        <f t="shared" si="326"/>
        <v>0</v>
      </c>
      <c r="W1873">
        <f t="shared" si="327"/>
        <v>1</v>
      </c>
      <c r="X1873">
        <f t="shared" si="328"/>
        <v>0</v>
      </c>
      <c r="Y1873">
        <f t="shared" si="329"/>
        <v>1</v>
      </c>
    </row>
    <row r="1874" spans="1:25" ht="15" customHeight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0">
        <f t="shared" si="321"/>
        <v>42155.129652777774</v>
      </c>
      <c r="J1874" s="11">
        <f t="shared" si="322"/>
        <v>42155.129652777774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323"/>
        <v>1.06E-2</v>
      </c>
      <c r="R1874">
        <f t="shared" si="324"/>
        <v>16.309999999999999</v>
      </c>
      <c r="S1874" t="str">
        <f t="shared" si="330"/>
        <v>games</v>
      </c>
      <c r="T1874" t="str">
        <f t="shared" si="325"/>
        <v>mobile games</v>
      </c>
      <c r="U1874" t="str">
        <f t="shared" si="331"/>
        <v>20000 to 24999</v>
      </c>
      <c r="V1874">
        <f t="shared" si="326"/>
        <v>0</v>
      </c>
      <c r="W1874">
        <f t="shared" si="327"/>
        <v>1</v>
      </c>
      <c r="X1874">
        <f t="shared" si="328"/>
        <v>0</v>
      </c>
      <c r="Y1874">
        <f t="shared" si="329"/>
        <v>1</v>
      </c>
    </row>
    <row r="1875" spans="1:25" ht="15" customHeight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0">
        <f t="shared" si="321"/>
        <v>42164.615856481483</v>
      </c>
      <c r="J1875" s="11">
        <f t="shared" si="322"/>
        <v>42164.615856481483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323"/>
        <v>4.4999999999999997E-3</v>
      </c>
      <c r="R1875">
        <f t="shared" si="324"/>
        <v>18</v>
      </c>
      <c r="S1875" t="str">
        <f t="shared" si="330"/>
        <v>games</v>
      </c>
      <c r="T1875" t="str">
        <f t="shared" si="325"/>
        <v>mobile games</v>
      </c>
      <c r="U1875" t="str">
        <f t="shared" si="331"/>
        <v>5000 to 9999</v>
      </c>
      <c r="V1875">
        <f t="shared" si="326"/>
        <v>0</v>
      </c>
      <c r="W1875">
        <f t="shared" si="327"/>
        <v>1</v>
      </c>
      <c r="X1875">
        <f t="shared" si="328"/>
        <v>0</v>
      </c>
      <c r="Y1875">
        <f t="shared" si="329"/>
        <v>1</v>
      </c>
    </row>
    <row r="1876" spans="1:25" ht="15" customHeight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0">
        <f t="shared" si="321"/>
        <v>42529.969131944439</v>
      </c>
      <c r="J1876" s="11">
        <f t="shared" si="322"/>
        <v>42529.969131944439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323"/>
        <v>1.6249999999999999E-4</v>
      </c>
      <c r="R1876">
        <f t="shared" si="324"/>
        <v>13</v>
      </c>
      <c r="S1876" t="str">
        <f t="shared" si="330"/>
        <v>games</v>
      </c>
      <c r="T1876" t="str">
        <f t="shared" si="325"/>
        <v>mobile games</v>
      </c>
      <c r="U1876" t="str">
        <f t="shared" si="331"/>
        <v>Greater than 50000</v>
      </c>
      <c r="V1876">
        <f t="shared" si="326"/>
        <v>0</v>
      </c>
      <c r="W1876">
        <f t="shared" si="327"/>
        <v>1</v>
      </c>
      <c r="X1876">
        <f t="shared" si="328"/>
        <v>0</v>
      </c>
      <c r="Y1876">
        <f t="shared" si="329"/>
        <v>1</v>
      </c>
    </row>
    <row r="1877" spans="1:25" ht="15" customHeight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0">
        <f t="shared" si="321"/>
        <v>42528.899398148147</v>
      </c>
      <c r="J1877" s="11">
        <f t="shared" si="322"/>
        <v>42528.899398148147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323"/>
        <v>5.1000000000000004E-3</v>
      </c>
      <c r="R1877">
        <f t="shared" si="324"/>
        <v>17</v>
      </c>
      <c r="S1877" t="str">
        <f t="shared" si="330"/>
        <v>games</v>
      </c>
      <c r="T1877" t="str">
        <f t="shared" si="325"/>
        <v>mobile games</v>
      </c>
      <c r="U1877" t="str">
        <f t="shared" si="331"/>
        <v>10000 to 14999</v>
      </c>
      <c r="V1877">
        <f t="shared" si="326"/>
        <v>0</v>
      </c>
      <c r="W1877">
        <f t="shared" si="327"/>
        <v>1</v>
      </c>
      <c r="X1877">
        <f t="shared" si="328"/>
        <v>0</v>
      </c>
      <c r="Y1877">
        <f t="shared" si="329"/>
        <v>1</v>
      </c>
    </row>
    <row r="1878" spans="1:25" ht="15" customHeight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0">
        <f t="shared" si="321"/>
        <v>41776.284780092588</v>
      </c>
      <c r="J1878" s="11">
        <f t="shared" si="322"/>
        <v>41776.284780092588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323"/>
        <v>0</v>
      </c>
      <c r="R1878" t="e">
        <f t="shared" si="324"/>
        <v>#DIV/0!</v>
      </c>
      <c r="S1878" t="str">
        <f t="shared" si="330"/>
        <v>games</v>
      </c>
      <c r="T1878" t="str">
        <f t="shared" si="325"/>
        <v>mobile games</v>
      </c>
      <c r="U1878" t="str">
        <f t="shared" si="331"/>
        <v>Less than 1000</v>
      </c>
      <c r="V1878">
        <f t="shared" si="326"/>
        <v>0</v>
      </c>
      <c r="W1878">
        <f t="shared" si="327"/>
        <v>1</v>
      </c>
      <c r="X1878">
        <f t="shared" si="328"/>
        <v>0</v>
      </c>
      <c r="Y1878">
        <f t="shared" si="329"/>
        <v>1</v>
      </c>
    </row>
    <row r="1879" spans="1:25" ht="15" customHeight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0">
        <f t="shared" si="321"/>
        <v>42035.029224537036</v>
      </c>
      <c r="J1879" s="11">
        <f t="shared" si="322"/>
        <v>42035.029224537036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323"/>
        <v>0</v>
      </c>
      <c r="R1879" t="e">
        <f t="shared" si="324"/>
        <v>#DIV/0!</v>
      </c>
      <c r="S1879" t="str">
        <f t="shared" si="330"/>
        <v>games</v>
      </c>
      <c r="T1879" t="str">
        <f t="shared" si="325"/>
        <v>mobile games</v>
      </c>
      <c r="U1879" t="str">
        <f t="shared" si="331"/>
        <v>Less than 1000</v>
      </c>
      <c r="V1879">
        <f t="shared" si="326"/>
        <v>0</v>
      </c>
      <c r="W1879">
        <f t="shared" si="327"/>
        <v>1</v>
      </c>
      <c r="X1879">
        <f t="shared" si="328"/>
        <v>0</v>
      </c>
      <c r="Y1879">
        <f t="shared" si="329"/>
        <v>1</v>
      </c>
    </row>
    <row r="1880" spans="1:25" ht="15" customHeight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0">
        <f t="shared" si="321"/>
        <v>41773.008738425924</v>
      </c>
      <c r="J1880" s="11">
        <f t="shared" si="322"/>
        <v>41773.008738425924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323"/>
        <v>0</v>
      </c>
      <c r="R1880" t="e">
        <f t="shared" si="324"/>
        <v>#DIV/0!</v>
      </c>
      <c r="S1880" t="str">
        <f t="shared" si="330"/>
        <v>games</v>
      </c>
      <c r="T1880" t="str">
        <f t="shared" si="325"/>
        <v>mobile games</v>
      </c>
      <c r="U1880" t="str">
        <f t="shared" si="331"/>
        <v>5000 to 9999</v>
      </c>
      <c r="V1880">
        <f t="shared" si="326"/>
        <v>0</v>
      </c>
      <c r="W1880">
        <f t="shared" si="327"/>
        <v>1</v>
      </c>
      <c r="X1880">
        <f t="shared" si="328"/>
        <v>0</v>
      </c>
      <c r="Y1880">
        <f t="shared" si="329"/>
        <v>1</v>
      </c>
    </row>
    <row r="1881" spans="1:25" ht="15" customHeight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0">
        <f t="shared" si="321"/>
        <v>42413.649641203709</v>
      </c>
      <c r="J1881" s="11">
        <f t="shared" si="322"/>
        <v>42413.649641203709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323"/>
        <v>1.1999999999999999E-3</v>
      </c>
      <c r="R1881">
        <f t="shared" si="324"/>
        <v>3</v>
      </c>
      <c r="S1881" t="str">
        <f t="shared" si="330"/>
        <v>games</v>
      </c>
      <c r="T1881" t="str">
        <f t="shared" si="325"/>
        <v>mobile games</v>
      </c>
      <c r="U1881" t="str">
        <f t="shared" si="331"/>
        <v>5000 to 9999</v>
      </c>
      <c r="V1881">
        <f t="shared" si="326"/>
        <v>0</v>
      </c>
      <c r="W1881">
        <f t="shared" si="327"/>
        <v>1</v>
      </c>
      <c r="X1881">
        <f t="shared" si="328"/>
        <v>0</v>
      </c>
      <c r="Y1881">
        <f t="shared" si="329"/>
        <v>1</v>
      </c>
    </row>
    <row r="1882" spans="1:25" ht="15" customHeight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0">
        <f t="shared" si="321"/>
        <v>42430.566898148143</v>
      </c>
      <c r="J1882" s="11">
        <f t="shared" si="322"/>
        <v>42430.566898148143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323"/>
        <v>0.20080000000000001</v>
      </c>
      <c r="R1882">
        <f t="shared" si="324"/>
        <v>41.83</v>
      </c>
      <c r="S1882" t="str">
        <f t="shared" si="330"/>
        <v>games</v>
      </c>
      <c r="T1882" t="str">
        <f t="shared" si="325"/>
        <v>mobile games</v>
      </c>
      <c r="U1882" t="str">
        <f t="shared" si="331"/>
        <v>5000 to 9999</v>
      </c>
      <c r="V1882">
        <f t="shared" si="326"/>
        <v>0</v>
      </c>
      <c r="W1882">
        <f t="shared" si="327"/>
        <v>1</v>
      </c>
      <c r="X1882">
        <f t="shared" si="328"/>
        <v>0</v>
      </c>
      <c r="Y1882">
        <f t="shared" si="329"/>
        <v>1</v>
      </c>
    </row>
    <row r="1883" spans="1:25" ht="15" customHeight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0">
        <f t="shared" si="321"/>
        <v>42043.152650462958</v>
      </c>
      <c r="J1883" s="11">
        <f t="shared" si="322"/>
        <v>42043.152650462958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323"/>
        <v>1.726845</v>
      </c>
      <c r="R1883">
        <f t="shared" si="324"/>
        <v>49.34</v>
      </c>
      <c r="S1883" t="str">
        <f t="shared" si="330"/>
        <v>music</v>
      </c>
      <c r="T1883" t="str">
        <f t="shared" si="325"/>
        <v>indie rock</v>
      </c>
      <c r="U1883" t="str">
        <f t="shared" si="331"/>
        <v>1000 to 4999</v>
      </c>
      <c r="V1883">
        <f t="shared" si="326"/>
        <v>1</v>
      </c>
      <c r="W1883">
        <f t="shared" si="327"/>
        <v>0</v>
      </c>
      <c r="X1883">
        <f t="shared" si="328"/>
        <v>0</v>
      </c>
      <c r="Y1883">
        <f t="shared" si="329"/>
        <v>1</v>
      </c>
    </row>
    <row r="1884" spans="1:25" ht="15" customHeight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0">
        <f t="shared" si="321"/>
        <v>41067.949212962965</v>
      </c>
      <c r="J1884" s="11">
        <f t="shared" si="322"/>
        <v>41067.949212962965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323"/>
        <v>1.008955223880597</v>
      </c>
      <c r="R1884">
        <f t="shared" si="324"/>
        <v>41.73</v>
      </c>
      <c r="S1884" t="str">
        <f t="shared" si="330"/>
        <v>music</v>
      </c>
      <c r="T1884" t="str">
        <f t="shared" si="325"/>
        <v>indie rock</v>
      </c>
      <c r="U1884" t="str">
        <f t="shared" si="331"/>
        <v>1000 to 4999</v>
      </c>
      <c r="V1884">
        <f t="shared" si="326"/>
        <v>1</v>
      </c>
      <c r="W1884">
        <f t="shared" si="327"/>
        <v>0</v>
      </c>
      <c r="X1884">
        <f t="shared" si="328"/>
        <v>0</v>
      </c>
      <c r="Y1884">
        <f t="shared" si="329"/>
        <v>1</v>
      </c>
    </row>
    <row r="1885" spans="1:25" ht="15" customHeight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0">
        <f t="shared" si="321"/>
        <v>40977.948009259257</v>
      </c>
      <c r="J1885" s="11">
        <f t="shared" si="322"/>
        <v>40977.948009259257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323"/>
        <v>1.0480480480480481</v>
      </c>
      <c r="R1885">
        <f t="shared" si="324"/>
        <v>32.72</v>
      </c>
      <c r="S1885" t="str">
        <f t="shared" si="330"/>
        <v>music</v>
      </c>
      <c r="T1885" t="str">
        <f t="shared" si="325"/>
        <v>indie rock</v>
      </c>
      <c r="U1885" t="str">
        <f t="shared" si="331"/>
        <v>Less than 1000</v>
      </c>
      <c r="V1885">
        <f t="shared" si="326"/>
        <v>1</v>
      </c>
      <c r="W1885">
        <f t="shared" si="327"/>
        <v>0</v>
      </c>
      <c r="X1885">
        <f t="shared" si="328"/>
        <v>0</v>
      </c>
      <c r="Y1885">
        <f t="shared" si="329"/>
        <v>1</v>
      </c>
    </row>
    <row r="1886" spans="1:25" ht="15" customHeight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0">
        <f t="shared" si="321"/>
        <v>41205.198321759257</v>
      </c>
      <c r="J1886" s="11">
        <f t="shared" si="322"/>
        <v>41205.198321759257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323"/>
        <v>1.351</v>
      </c>
      <c r="R1886">
        <f t="shared" si="324"/>
        <v>51.96</v>
      </c>
      <c r="S1886" t="str">
        <f t="shared" si="330"/>
        <v>music</v>
      </c>
      <c r="T1886" t="str">
        <f t="shared" si="325"/>
        <v>indie rock</v>
      </c>
      <c r="U1886" t="str">
        <f t="shared" si="331"/>
        <v>1000 to 4999</v>
      </c>
      <c r="V1886">
        <f t="shared" si="326"/>
        <v>1</v>
      </c>
      <c r="W1886">
        <f t="shared" si="327"/>
        <v>0</v>
      </c>
      <c r="X1886">
        <f t="shared" si="328"/>
        <v>0</v>
      </c>
      <c r="Y1886">
        <f t="shared" si="329"/>
        <v>1</v>
      </c>
    </row>
    <row r="1887" spans="1:25" ht="15" customHeight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0">
        <f t="shared" si="321"/>
        <v>41099.093865740739</v>
      </c>
      <c r="J1887" s="11">
        <f t="shared" si="322"/>
        <v>41099.093865740739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323"/>
        <v>1.1632786885245903</v>
      </c>
      <c r="R1887">
        <f t="shared" si="324"/>
        <v>50.69</v>
      </c>
      <c r="S1887" t="str">
        <f t="shared" si="330"/>
        <v>music</v>
      </c>
      <c r="T1887" t="str">
        <f t="shared" si="325"/>
        <v>indie rock</v>
      </c>
      <c r="U1887" t="str">
        <f t="shared" si="331"/>
        <v>1000 to 4999</v>
      </c>
      <c r="V1887">
        <f t="shared" si="326"/>
        <v>1</v>
      </c>
      <c r="W1887">
        <f t="shared" si="327"/>
        <v>0</v>
      </c>
      <c r="X1887">
        <f t="shared" si="328"/>
        <v>0</v>
      </c>
      <c r="Y1887">
        <f t="shared" si="329"/>
        <v>1</v>
      </c>
    </row>
    <row r="1888" spans="1:25" ht="15" customHeight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0">
        <f t="shared" si="321"/>
        <v>41925.906689814816</v>
      </c>
      <c r="J1888" s="11">
        <f t="shared" si="322"/>
        <v>41925.906689814816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323"/>
        <v>1.0208333333333333</v>
      </c>
      <c r="R1888">
        <f t="shared" si="324"/>
        <v>42.24</v>
      </c>
      <c r="S1888" t="str">
        <f t="shared" si="330"/>
        <v>music</v>
      </c>
      <c r="T1888" t="str">
        <f t="shared" si="325"/>
        <v>indie rock</v>
      </c>
      <c r="U1888" t="str">
        <f t="shared" si="331"/>
        <v>1000 to 4999</v>
      </c>
      <c r="V1888">
        <f t="shared" si="326"/>
        <v>1</v>
      </c>
      <c r="W1888">
        <f t="shared" si="327"/>
        <v>0</v>
      </c>
      <c r="X1888">
        <f t="shared" si="328"/>
        <v>0</v>
      </c>
      <c r="Y1888">
        <f t="shared" si="329"/>
        <v>1</v>
      </c>
    </row>
    <row r="1889" spans="1:25" ht="15" customHeight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0">
        <f t="shared" si="321"/>
        <v>42323.800138888888</v>
      </c>
      <c r="J1889" s="11">
        <f t="shared" si="322"/>
        <v>42323.800138888888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323"/>
        <v>1.1116666666666666</v>
      </c>
      <c r="R1889">
        <f t="shared" si="324"/>
        <v>416.88</v>
      </c>
      <c r="S1889" t="str">
        <f t="shared" si="330"/>
        <v>music</v>
      </c>
      <c r="T1889" t="str">
        <f t="shared" si="325"/>
        <v>indie rock</v>
      </c>
      <c r="U1889" t="str">
        <f t="shared" si="331"/>
        <v>1000 to 4999</v>
      </c>
      <c r="V1889">
        <f t="shared" si="326"/>
        <v>1</v>
      </c>
      <c r="W1889">
        <f t="shared" si="327"/>
        <v>0</v>
      </c>
      <c r="X1889">
        <f t="shared" si="328"/>
        <v>0</v>
      </c>
      <c r="Y1889">
        <f t="shared" si="329"/>
        <v>1</v>
      </c>
    </row>
    <row r="1890" spans="1:25" ht="15" customHeight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0">
        <f t="shared" si="321"/>
        <v>40299.239953703705</v>
      </c>
      <c r="J1890" s="11">
        <f t="shared" si="322"/>
        <v>40299.239953703705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323"/>
        <v>1.6608000000000001</v>
      </c>
      <c r="R1890">
        <f t="shared" si="324"/>
        <v>46.65</v>
      </c>
      <c r="S1890" t="str">
        <f t="shared" si="330"/>
        <v>music</v>
      </c>
      <c r="T1890" t="str">
        <f t="shared" si="325"/>
        <v>indie rock</v>
      </c>
      <c r="U1890" t="str">
        <f t="shared" si="331"/>
        <v>1000 to 4999</v>
      </c>
      <c r="V1890">
        <f t="shared" si="326"/>
        <v>1</v>
      </c>
      <c r="W1890">
        <f t="shared" si="327"/>
        <v>0</v>
      </c>
      <c r="X1890">
        <f t="shared" si="328"/>
        <v>0</v>
      </c>
      <c r="Y1890">
        <f t="shared" si="329"/>
        <v>1</v>
      </c>
    </row>
    <row r="1891" spans="1:25" ht="15" customHeight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0">
        <f t="shared" si="321"/>
        <v>41299.793356481481</v>
      </c>
      <c r="J1891" s="11">
        <f t="shared" si="322"/>
        <v>41299.793356481481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323"/>
        <v>1.0660000000000001</v>
      </c>
      <c r="R1891">
        <f t="shared" si="324"/>
        <v>48.45</v>
      </c>
      <c r="S1891" t="str">
        <f t="shared" si="330"/>
        <v>music</v>
      </c>
      <c r="T1891" t="str">
        <f t="shared" si="325"/>
        <v>indie rock</v>
      </c>
      <c r="U1891" t="str">
        <f t="shared" si="331"/>
        <v>1000 to 4999</v>
      </c>
      <c r="V1891">
        <f t="shared" si="326"/>
        <v>1</v>
      </c>
      <c r="W1891">
        <f t="shared" si="327"/>
        <v>0</v>
      </c>
      <c r="X1891">
        <f t="shared" si="328"/>
        <v>0</v>
      </c>
      <c r="Y1891">
        <f t="shared" si="329"/>
        <v>1</v>
      </c>
    </row>
    <row r="1892" spans="1:25" ht="15" customHeight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0">
        <f t="shared" si="321"/>
        <v>41228.786203703705</v>
      </c>
      <c r="J1892" s="11">
        <f t="shared" si="322"/>
        <v>41228.786203703705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323"/>
        <v>1.4458441666666668</v>
      </c>
      <c r="R1892">
        <f t="shared" si="324"/>
        <v>70.53</v>
      </c>
      <c r="S1892" t="str">
        <f t="shared" si="330"/>
        <v>music</v>
      </c>
      <c r="T1892" t="str">
        <f t="shared" si="325"/>
        <v>indie rock</v>
      </c>
      <c r="U1892" t="str">
        <f t="shared" si="331"/>
        <v>10000 to 14999</v>
      </c>
      <c r="V1892">
        <f t="shared" si="326"/>
        <v>1</v>
      </c>
      <c r="W1892">
        <f t="shared" si="327"/>
        <v>0</v>
      </c>
      <c r="X1892">
        <f t="shared" si="328"/>
        <v>0</v>
      </c>
      <c r="Y1892">
        <f t="shared" si="329"/>
        <v>1</v>
      </c>
    </row>
    <row r="1893" spans="1:25" ht="15" customHeight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0">
        <f t="shared" si="321"/>
        <v>40335.798078703701</v>
      </c>
      <c r="J1893" s="11">
        <f t="shared" si="322"/>
        <v>40335.798078703701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323"/>
        <v>1.0555000000000001</v>
      </c>
      <c r="R1893">
        <f t="shared" si="324"/>
        <v>87.96</v>
      </c>
      <c r="S1893" t="str">
        <f t="shared" si="330"/>
        <v>music</v>
      </c>
      <c r="T1893" t="str">
        <f t="shared" si="325"/>
        <v>indie rock</v>
      </c>
      <c r="U1893" t="str">
        <f t="shared" si="331"/>
        <v>10000 to 14999</v>
      </c>
      <c r="V1893">
        <f t="shared" si="326"/>
        <v>1</v>
      </c>
      <c r="W1893">
        <f t="shared" si="327"/>
        <v>0</v>
      </c>
      <c r="X1893">
        <f t="shared" si="328"/>
        <v>0</v>
      </c>
      <c r="Y1893">
        <f t="shared" si="329"/>
        <v>1</v>
      </c>
    </row>
    <row r="1894" spans="1:25" ht="15" customHeight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0">
        <f t="shared" si="321"/>
        <v>40671.637511574074</v>
      </c>
      <c r="J1894" s="11">
        <f t="shared" si="322"/>
        <v>40671.637511574074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323"/>
        <v>1.3660000000000001</v>
      </c>
      <c r="R1894">
        <f t="shared" si="324"/>
        <v>26.27</v>
      </c>
      <c r="S1894" t="str">
        <f t="shared" si="330"/>
        <v>music</v>
      </c>
      <c r="T1894" t="str">
        <f t="shared" si="325"/>
        <v>indie rock</v>
      </c>
      <c r="U1894" t="str">
        <f t="shared" si="331"/>
        <v>Less than 1000</v>
      </c>
      <c r="V1894">
        <f t="shared" si="326"/>
        <v>1</v>
      </c>
      <c r="W1894">
        <f t="shared" si="327"/>
        <v>0</v>
      </c>
      <c r="X1894">
        <f t="shared" si="328"/>
        <v>0</v>
      </c>
      <c r="Y1894">
        <f t="shared" si="329"/>
        <v>1</v>
      </c>
    </row>
    <row r="1895" spans="1:25" ht="15" customHeight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0">
        <f t="shared" si="321"/>
        <v>40632.94195601852</v>
      </c>
      <c r="J1895" s="11">
        <f t="shared" si="322"/>
        <v>40632.94195601852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323"/>
        <v>1.04</v>
      </c>
      <c r="R1895">
        <f t="shared" si="324"/>
        <v>57.78</v>
      </c>
      <c r="S1895" t="str">
        <f t="shared" si="330"/>
        <v>music</v>
      </c>
      <c r="T1895" t="str">
        <f t="shared" si="325"/>
        <v>indie rock</v>
      </c>
      <c r="U1895" t="str">
        <f t="shared" si="331"/>
        <v>1000 to 4999</v>
      </c>
      <c r="V1895">
        <f t="shared" si="326"/>
        <v>1</v>
      </c>
      <c r="W1895">
        <f t="shared" si="327"/>
        <v>0</v>
      </c>
      <c r="X1895">
        <f t="shared" si="328"/>
        <v>0</v>
      </c>
      <c r="Y1895">
        <f t="shared" si="329"/>
        <v>1</v>
      </c>
    </row>
    <row r="1896" spans="1:25" ht="15" customHeight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0">
        <f t="shared" si="321"/>
        <v>40920.904895833337</v>
      </c>
      <c r="J1896" s="11">
        <f t="shared" si="322"/>
        <v>40920.904895833337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323"/>
        <v>1.145</v>
      </c>
      <c r="R1896">
        <f t="shared" si="324"/>
        <v>57.25</v>
      </c>
      <c r="S1896" t="str">
        <f t="shared" si="330"/>
        <v>music</v>
      </c>
      <c r="T1896" t="str">
        <f t="shared" si="325"/>
        <v>indie rock</v>
      </c>
      <c r="U1896" t="str">
        <f t="shared" si="331"/>
        <v>1000 to 4999</v>
      </c>
      <c r="V1896">
        <f t="shared" si="326"/>
        <v>1</v>
      </c>
      <c r="W1896">
        <f t="shared" si="327"/>
        <v>0</v>
      </c>
      <c r="X1896">
        <f t="shared" si="328"/>
        <v>0</v>
      </c>
      <c r="Y1896">
        <f t="shared" si="329"/>
        <v>1</v>
      </c>
    </row>
    <row r="1897" spans="1:25" ht="15" customHeight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0">
        <f t="shared" si="321"/>
        <v>42267.746782407412</v>
      </c>
      <c r="J1897" s="11">
        <f t="shared" si="322"/>
        <v>42267.746782407412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323"/>
        <v>1.0171957671957672</v>
      </c>
      <c r="R1897">
        <f t="shared" si="324"/>
        <v>196.34</v>
      </c>
      <c r="S1897" t="str">
        <f t="shared" si="330"/>
        <v>music</v>
      </c>
      <c r="T1897" t="str">
        <f t="shared" si="325"/>
        <v>indie rock</v>
      </c>
      <c r="U1897" t="str">
        <f t="shared" si="331"/>
        <v>5000 to 9999</v>
      </c>
      <c r="V1897">
        <f t="shared" si="326"/>
        <v>1</v>
      </c>
      <c r="W1897">
        <f t="shared" si="327"/>
        <v>0</v>
      </c>
      <c r="X1897">
        <f t="shared" si="328"/>
        <v>0</v>
      </c>
      <c r="Y1897">
        <f t="shared" si="329"/>
        <v>1</v>
      </c>
    </row>
    <row r="1898" spans="1:25" ht="15" customHeight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0">
        <f t="shared" si="321"/>
        <v>40981.710243055553</v>
      </c>
      <c r="J1898" s="11">
        <f t="shared" si="322"/>
        <v>40981.710243055553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323"/>
        <v>1.2394678492239468</v>
      </c>
      <c r="R1898">
        <f t="shared" si="324"/>
        <v>43</v>
      </c>
      <c r="S1898" t="str">
        <f t="shared" si="330"/>
        <v>music</v>
      </c>
      <c r="T1898" t="str">
        <f t="shared" si="325"/>
        <v>indie rock</v>
      </c>
      <c r="U1898" t="str">
        <f t="shared" si="331"/>
        <v>Less than 1000</v>
      </c>
      <c r="V1898">
        <f t="shared" si="326"/>
        <v>1</v>
      </c>
      <c r="W1898">
        <f t="shared" si="327"/>
        <v>0</v>
      </c>
      <c r="X1898">
        <f t="shared" si="328"/>
        <v>0</v>
      </c>
      <c r="Y1898">
        <f t="shared" si="329"/>
        <v>1</v>
      </c>
    </row>
    <row r="1899" spans="1:25" ht="15" customHeight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0">
        <f t="shared" si="321"/>
        <v>41680.583402777782</v>
      </c>
      <c r="J1899" s="11">
        <f t="shared" si="322"/>
        <v>41680.583402777782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323"/>
        <v>1.0245669291338582</v>
      </c>
      <c r="R1899">
        <f t="shared" si="324"/>
        <v>35.549999999999997</v>
      </c>
      <c r="S1899" t="str">
        <f t="shared" si="330"/>
        <v>music</v>
      </c>
      <c r="T1899" t="str">
        <f t="shared" si="325"/>
        <v>indie rock</v>
      </c>
      <c r="U1899" t="str">
        <f t="shared" si="331"/>
        <v>5000 to 9999</v>
      </c>
      <c r="V1899">
        <f t="shared" si="326"/>
        <v>1</v>
      </c>
      <c r="W1899">
        <f t="shared" si="327"/>
        <v>0</v>
      </c>
      <c r="X1899">
        <f t="shared" si="328"/>
        <v>0</v>
      </c>
      <c r="Y1899">
        <f t="shared" si="329"/>
        <v>1</v>
      </c>
    </row>
    <row r="1900" spans="1:25" ht="15" customHeight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0">
        <f t="shared" si="321"/>
        <v>42366.192974537036</v>
      </c>
      <c r="J1900" s="11">
        <f t="shared" si="322"/>
        <v>42366.192974537036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323"/>
        <v>1.4450000000000001</v>
      </c>
      <c r="R1900">
        <f t="shared" si="324"/>
        <v>68.81</v>
      </c>
      <c r="S1900" t="str">
        <f t="shared" si="330"/>
        <v>music</v>
      </c>
      <c r="T1900" t="str">
        <f t="shared" si="325"/>
        <v>indie rock</v>
      </c>
      <c r="U1900" t="str">
        <f t="shared" si="331"/>
        <v>1000 to 4999</v>
      </c>
      <c r="V1900">
        <f t="shared" si="326"/>
        <v>1</v>
      </c>
      <c r="W1900">
        <f t="shared" si="327"/>
        <v>0</v>
      </c>
      <c r="X1900">
        <f t="shared" si="328"/>
        <v>0</v>
      </c>
      <c r="Y1900">
        <f t="shared" si="329"/>
        <v>1</v>
      </c>
    </row>
    <row r="1901" spans="1:25" ht="15" customHeight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0">
        <f t="shared" si="321"/>
        <v>42058.941736111112</v>
      </c>
      <c r="J1901" s="11">
        <f t="shared" si="322"/>
        <v>42058.941736111112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323"/>
        <v>1.3333333333333333</v>
      </c>
      <c r="R1901">
        <f t="shared" si="324"/>
        <v>28.57</v>
      </c>
      <c r="S1901" t="str">
        <f t="shared" si="330"/>
        <v>music</v>
      </c>
      <c r="T1901" t="str">
        <f t="shared" si="325"/>
        <v>indie rock</v>
      </c>
      <c r="U1901" t="str">
        <f t="shared" si="331"/>
        <v>Less than 1000</v>
      </c>
      <c r="V1901">
        <f t="shared" si="326"/>
        <v>1</v>
      </c>
      <c r="W1901">
        <f t="shared" si="327"/>
        <v>0</v>
      </c>
      <c r="X1901">
        <f t="shared" si="328"/>
        <v>0</v>
      </c>
      <c r="Y1901">
        <f t="shared" si="329"/>
        <v>1</v>
      </c>
    </row>
    <row r="1902" spans="1:25" ht="15" customHeigh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0">
        <f t="shared" si="321"/>
        <v>41160.871886574074</v>
      </c>
      <c r="J1902" s="11">
        <f t="shared" si="322"/>
        <v>41160.871886574074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323"/>
        <v>1.0936440000000001</v>
      </c>
      <c r="R1902">
        <f t="shared" si="324"/>
        <v>50.63</v>
      </c>
      <c r="S1902" t="str">
        <f t="shared" si="330"/>
        <v>music</v>
      </c>
      <c r="T1902" t="str">
        <f t="shared" si="325"/>
        <v>indie rock</v>
      </c>
      <c r="U1902" t="str">
        <f t="shared" si="331"/>
        <v>1000 to 4999</v>
      </c>
      <c r="V1902">
        <f t="shared" si="326"/>
        <v>1</v>
      </c>
      <c r="W1902">
        <f t="shared" si="327"/>
        <v>0</v>
      </c>
      <c r="X1902">
        <f t="shared" si="328"/>
        <v>0</v>
      </c>
      <c r="Y1902">
        <f t="shared" si="329"/>
        <v>1</v>
      </c>
    </row>
    <row r="1903" spans="1:25" ht="15" customHeight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0">
        <f t="shared" si="321"/>
        <v>42116.54315972222</v>
      </c>
      <c r="J1903" s="11">
        <f t="shared" si="322"/>
        <v>42116.54315972222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323"/>
        <v>2.696969696969697E-2</v>
      </c>
      <c r="R1903">
        <f t="shared" si="324"/>
        <v>106.8</v>
      </c>
      <c r="S1903" t="str">
        <f t="shared" si="330"/>
        <v>technology</v>
      </c>
      <c r="T1903" t="str">
        <f t="shared" si="325"/>
        <v>gadgets</v>
      </c>
      <c r="U1903" t="str">
        <f t="shared" si="331"/>
        <v>Greater than 50000</v>
      </c>
      <c r="V1903">
        <f t="shared" si="326"/>
        <v>0</v>
      </c>
      <c r="W1903">
        <f t="shared" si="327"/>
        <v>1</v>
      </c>
      <c r="X1903">
        <f t="shared" si="328"/>
        <v>0</v>
      </c>
      <c r="Y1903">
        <f t="shared" si="329"/>
        <v>1</v>
      </c>
    </row>
    <row r="1904" spans="1:25" ht="15" customHeight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0">
        <f t="shared" si="321"/>
        <v>42037.789895833332</v>
      </c>
      <c r="J1904" s="11">
        <f t="shared" si="322"/>
        <v>42037.789895833332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323"/>
        <v>1.2E-2</v>
      </c>
      <c r="R1904">
        <f t="shared" si="324"/>
        <v>4</v>
      </c>
      <c r="S1904" t="str">
        <f t="shared" si="330"/>
        <v>technology</v>
      </c>
      <c r="T1904" t="str">
        <f t="shared" si="325"/>
        <v>gadgets</v>
      </c>
      <c r="U1904" t="str">
        <f t="shared" si="331"/>
        <v>1000 to 4999</v>
      </c>
      <c r="V1904">
        <f t="shared" si="326"/>
        <v>0</v>
      </c>
      <c r="W1904">
        <f t="shared" si="327"/>
        <v>1</v>
      </c>
      <c r="X1904">
        <f t="shared" si="328"/>
        <v>0</v>
      </c>
      <c r="Y1904">
        <f t="shared" si="329"/>
        <v>1</v>
      </c>
    </row>
    <row r="1905" spans="1:25" ht="15" customHeight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0">
        <f t="shared" si="321"/>
        <v>42702.770729166667</v>
      </c>
      <c r="J1905" s="11">
        <f t="shared" si="322"/>
        <v>42702.770729166667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323"/>
        <v>0.46600000000000003</v>
      </c>
      <c r="R1905">
        <f t="shared" si="324"/>
        <v>34.1</v>
      </c>
      <c r="S1905" t="str">
        <f t="shared" si="330"/>
        <v>technology</v>
      </c>
      <c r="T1905" t="str">
        <f t="shared" si="325"/>
        <v>gadgets</v>
      </c>
      <c r="U1905" t="str">
        <f t="shared" si="331"/>
        <v>1000 to 4999</v>
      </c>
      <c r="V1905">
        <f t="shared" si="326"/>
        <v>0</v>
      </c>
      <c r="W1905">
        <f t="shared" si="327"/>
        <v>1</v>
      </c>
      <c r="X1905">
        <f t="shared" si="328"/>
        <v>0</v>
      </c>
      <c r="Y1905">
        <f t="shared" si="329"/>
        <v>1</v>
      </c>
    </row>
    <row r="1906" spans="1:25" ht="15" customHeight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0">
        <f t="shared" si="321"/>
        <v>42326.685428240744</v>
      </c>
      <c r="J1906" s="11">
        <f t="shared" si="322"/>
        <v>42326.685428240744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323"/>
        <v>1E-3</v>
      </c>
      <c r="R1906">
        <f t="shared" si="324"/>
        <v>25</v>
      </c>
      <c r="S1906" t="str">
        <f t="shared" si="330"/>
        <v>technology</v>
      </c>
      <c r="T1906" t="str">
        <f t="shared" si="325"/>
        <v>gadgets</v>
      </c>
      <c r="U1906" t="str">
        <f t="shared" si="331"/>
        <v>Greater than 50000</v>
      </c>
      <c r="V1906">
        <f t="shared" si="326"/>
        <v>0</v>
      </c>
      <c r="W1906">
        <f t="shared" si="327"/>
        <v>1</v>
      </c>
      <c r="X1906">
        <f t="shared" si="328"/>
        <v>0</v>
      </c>
      <c r="Y1906">
        <f t="shared" si="329"/>
        <v>1</v>
      </c>
    </row>
    <row r="1907" spans="1:25" ht="15" customHeight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0">
        <f t="shared" si="321"/>
        <v>41859.925856481481</v>
      </c>
      <c r="J1907" s="11">
        <f t="shared" si="322"/>
        <v>41859.925856481481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323"/>
        <v>1.6800000000000001E-3</v>
      </c>
      <c r="R1907">
        <f t="shared" si="324"/>
        <v>10.5</v>
      </c>
      <c r="S1907" t="str">
        <f t="shared" si="330"/>
        <v>technology</v>
      </c>
      <c r="T1907" t="str">
        <f t="shared" si="325"/>
        <v>gadgets</v>
      </c>
      <c r="U1907" t="str">
        <f t="shared" si="331"/>
        <v>25000 to 29999</v>
      </c>
      <c r="V1907">
        <f t="shared" si="326"/>
        <v>0</v>
      </c>
      <c r="W1907">
        <f t="shared" si="327"/>
        <v>1</v>
      </c>
      <c r="X1907">
        <f t="shared" si="328"/>
        <v>0</v>
      </c>
      <c r="Y1907">
        <f t="shared" si="329"/>
        <v>1</v>
      </c>
    </row>
    <row r="1908" spans="1:25" ht="15" customHeight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0">
        <f t="shared" si="321"/>
        <v>42514.671099537038</v>
      </c>
      <c r="J1908" s="11">
        <f t="shared" si="322"/>
        <v>42514.671099537038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323"/>
        <v>0.42759999999999998</v>
      </c>
      <c r="R1908">
        <f t="shared" si="324"/>
        <v>215.96</v>
      </c>
      <c r="S1908" t="str">
        <f t="shared" si="330"/>
        <v>technology</v>
      </c>
      <c r="T1908" t="str">
        <f t="shared" si="325"/>
        <v>gadgets</v>
      </c>
      <c r="U1908" t="str">
        <f t="shared" si="331"/>
        <v>Greater than 50000</v>
      </c>
      <c r="V1908">
        <f t="shared" si="326"/>
        <v>0</v>
      </c>
      <c r="W1908">
        <f t="shared" si="327"/>
        <v>1</v>
      </c>
      <c r="X1908">
        <f t="shared" si="328"/>
        <v>0</v>
      </c>
      <c r="Y1908">
        <f t="shared" si="329"/>
        <v>1</v>
      </c>
    </row>
    <row r="1909" spans="1:25" ht="15" customHeight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0">
        <f t="shared" si="321"/>
        <v>41767.587094907409</v>
      </c>
      <c r="J1909" s="11">
        <f t="shared" si="322"/>
        <v>41767.587094907409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323"/>
        <v>2.8333333333333335E-3</v>
      </c>
      <c r="R1909">
        <f t="shared" si="324"/>
        <v>21.25</v>
      </c>
      <c r="S1909" t="str">
        <f t="shared" si="330"/>
        <v>technology</v>
      </c>
      <c r="T1909" t="str">
        <f t="shared" si="325"/>
        <v>gadgets</v>
      </c>
      <c r="U1909" t="str">
        <f t="shared" si="331"/>
        <v>30000 to 34999</v>
      </c>
      <c r="V1909">
        <f t="shared" si="326"/>
        <v>0</v>
      </c>
      <c r="W1909">
        <f t="shared" si="327"/>
        <v>1</v>
      </c>
      <c r="X1909">
        <f t="shared" si="328"/>
        <v>0</v>
      </c>
      <c r="Y1909">
        <f t="shared" si="329"/>
        <v>1</v>
      </c>
    </row>
    <row r="1910" spans="1:25" ht="15" customHeight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0">
        <f t="shared" si="321"/>
        <v>42703.917824074073</v>
      </c>
      <c r="J1910" s="11">
        <f t="shared" si="322"/>
        <v>42703.917824074073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323"/>
        <v>1.7319999999999999E-2</v>
      </c>
      <c r="R1910">
        <f t="shared" si="324"/>
        <v>108.25</v>
      </c>
      <c r="S1910" t="str">
        <f t="shared" si="330"/>
        <v>technology</v>
      </c>
      <c r="T1910" t="str">
        <f t="shared" si="325"/>
        <v>gadgets</v>
      </c>
      <c r="U1910" t="str">
        <f t="shared" si="331"/>
        <v>25000 to 29999</v>
      </c>
      <c r="V1910">
        <f t="shared" si="326"/>
        <v>0</v>
      </c>
      <c r="W1910">
        <f t="shared" si="327"/>
        <v>1</v>
      </c>
      <c r="X1910">
        <f t="shared" si="328"/>
        <v>0</v>
      </c>
      <c r="Y1910">
        <f t="shared" si="329"/>
        <v>1</v>
      </c>
    </row>
    <row r="1911" spans="1:25" ht="15" customHeight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0">
        <f t="shared" si="321"/>
        <v>41905.429155092592</v>
      </c>
      <c r="J1911" s="11">
        <f t="shared" si="322"/>
        <v>41905.429155092592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323"/>
        <v>0.14111428571428572</v>
      </c>
      <c r="R1911">
        <f t="shared" si="324"/>
        <v>129.97</v>
      </c>
      <c r="S1911" t="str">
        <f t="shared" si="330"/>
        <v>technology</v>
      </c>
      <c r="T1911" t="str">
        <f t="shared" si="325"/>
        <v>gadgets</v>
      </c>
      <c r="U1911" t="str">
        <f t="shared" si="331"/>
        <v>35000 to 39999</v>
      </c>
      <c r="V1911">
        <f t="shared" si="326"/>
        <v>0</v>
      </c>
      <c r="W1911">
        <f t="shared" si="327"/>
        <v>1</v>
      </c>
      <c r="X1911">
        <f t="shared" si="328"/>
        <v>0</v>
      </c>
      <c r="Y1911">
        <f t="shared" si="329"/>
        <v>1</v>
      </c>
    </row>
    <row r="1912" spans="1:25" ht="15" customHeight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0">
        <f t="shared" si="321"/>
        <v>42264.963159722218</v>
      </c>
      <c r="J1912" s="11">
        <f t="shared" si="322"/>
        <v>42264.963159722218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323"/>
        <v>0.39395294117647056</v>
      </c>
      <c r="R1912">
        <f t="shared" si="324"/>
        <v>117.49</v>
      </c>
      <c r="S1912" t="str">
        <f t="shared" si="330"/>
        <v>technology</v>
      </c>
      <c r="T1912" t="str">
        <f t="shared" si="325"/>
        <v>gadgets</v>
      </c>
      <c r="U1912" t="str">
        <f t="shared" si="331"/>
        <v>Greater than 50000</v>
      </c>
      <c r="V1912">
        <f t="shared" si="326"/>
        <v>0</v>
      </c>
      <c r="W1912">
        <f t="shared" si="327"/>
        <v>1</v>
      </c>
      <c r="X1912">
        <f t="shared" si="328"/>
        <v>0</v>
      </c>
      <c r="Y1912">
        <f t="shared" si="329"/>
        <v>1</v>
      </c>
    </row>
    <row r="1913" spans="1:25" ht="15" customHeight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0">
        <f t="shared" si="321"/>
        <v>41830.033958333333</v>
      </c>
      <c r="J1913" s="11">
        <f t="shared" si="322"/>
        <v>41830.033958333333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323"/>
        <v>2.3529411764705883E-4</v>
      </c>
      <c r="R1913">
        <f t="shared" si="324"/>
        <v>10</v>
      </c>
      <c r="S1913" t="str">
        <f t="shared" si="330"/>
        <v>technology</v>
      </c>
      <c r="T1913" t="str">
        <f t="shared" si="325"/>
        <v>gadgets</v>
      </c>
      <c r="U1913" t="str">
        <f t="shared" si="331"/>
        <v>40000 to 44999</v>
      </c>
      <c r="V1913">
        <f t="shared" si="326"/>
        <v>0</v>
      </c>
      <c r="W1913">
        <f t="shared" si="327"/>
        <v>1</v>
      </c>
      <c r="X1913">
        <f t="shared" si="328"/>
        <v>0</v>
      </c>
      <c r="Y1913">
        <f t="shared" si="329"/>
        <v>1</v>
      </c>
    </row>
    <row r="1914" spans="1:25" ht="15" customHeight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0">
        <f t="shared" si="321"/>
        <v>42129.226388888885</v>
      </c>
      <c r="J1914" s="11">
        <f t="shared" si="322"/>
        <v>42129.226388888885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323"/>
        <v>0.59299999999999997</v>
      </c>
      <c r="R1914">
        <f t="shared" si="324"/>
        <v>70.599999999999994</v>
      </c>
      <c r="S1914" t="str">
        <f t="shared" si="330"/>
        <v>technology</v>
      </c>
      <c r="T1914" t="str">
        <f t="shared" si="325"/>
        <v>gadgets</v>
      </c>
      <c r="U1914" t="str">
        <f t="shared" si="331"/>
        <v>5000 to 9999</v>
      </c>
      <c r="V1914">
        <f t="shared" si="326"/>
        <v>0</v>
      </c>
      <c r="W1914">
        <f t="shared" si="327"/>
        <v>1</v>
      </c>
      <c r="X1914">
        <f t="shared" si="328"/>
        <v>0</v>
      </c>
      <c r="Y1914">
        <f t="shared" si="329"/>
        <v>1</v>
      </c>
    </row>
    <row r="1915" spans="1:25" ht="15" customHeight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0">
        <f t="shared" si="321"/>
        <v>41890.511319444442</v>
      </c>
      <c r="J1915" s="11">
        <f t="shared" si="322"/>
        <v>41890.511319444442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323"/>
        <v>1.3270833333333334E-2</v>
      </c>
      <c r="R1915">
        <f t="shared" si="324"/>
        <v>24.5</v>
      </c>
      <c r="S1915" t="str">
        <f t="shared" si="330"/>
        <v>technology</v>
      </c>
      <c r="T1915" t="str">
        <f t="shared" si="325"/>
        <v>gadgets</v>
      </c>
      <c r="U1915" t="str">
        <f t="shared" si="331"/>
        <v>45000 to 49999</v>
      </c>
      <c r="V1915">
        <f t="shared" si="326"/>
        <v>0</v>
      </c>
      <c r="W1915">
        <f t="shared" si="327"/>
        <v>1</v>
      </c>
      <c r="X1915">
        <f t="shared" si="328"/>
        <v>0</v>
      </c>
      <c r="Y1915">
        <f t="shared" si="329"/>
        <v>1</v>
      </c>
    </row>
    <row r="1916" spans="1:25" ht="15" customHeight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0">
        <f t="shared" si="321"/>
        <v>41929.174456018518</v>
      </c>
      <c r="J1916" s="11">
        <f t="shared" si="322"/>
        <v>41929.174456018518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323"/>
        <v>9.0090090090090086E-2</v>
      </c>
      <c r="R1916">
        <f t="shared" si="324"/>
        <v>30</v>
      </c>
      <c r="S1916" t="str">
        <f t="shared" si="330"/>
        <v>technology</v>
      </c>
      <c r="T1916" t="str">
        <f t="shared" si="325"/>
        <v>gadgets</v>
      </c>
      <c r="U1916" t="str">
        <f t="shared" si="331"/>
        <v>Less than 1000</v>
      </c>
      <c r="V1916">
        <f t="shared" si="326"/>
        <v>0</v>
      </c>
      <c r="W1916">
        <f t="shared" si="327"/>
        <v>1</v>
      </c>
      <c r="X1916">
        <f t="shared" si="328"/>
        <v>0</v>
      </c>
      <c r="Y1916">
        <f t="shared" si="329"/>
        <v>1</v>
      </c>
    </row>
    <row r="1917" spans="1:25" ht="15" customHeight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0">
        <f t="shared" si="321"/>
        <v>41864.04886574074</v>
      </c>
      <c r="J1917" s="11">
        <f t="shared" si="322"/>
        <v>41864.04886574074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323"/>
        <v>1.6E-2</v>
      </c>
      <c r="R1917">
        <f t="shared" si="324"/>
        <v>2</v>
      </c>
      <c r="S1917" t="str">
        <f t="shared" si="330"/>
        <v>technology</v>
      </c>
      <c r="T1917" t="str">
        <f t="shared" si="325"/>
        <v>gadgets</v>
      </c>
      <c r="U1917" t="str">
        <f t="shared" si="331"/>
        <v>Less than 1000</v>
      </c>
      <c r="V1917">
        <f t="shared" si="326"/>
        <v>0</v>
      </c>
      <c r="W1917">
        <f t="shared" si="327"/>
        <v>1</v>
      </c>
      <c r="X1917">
        <f t="shared" si="328"/>
        <v>0</v>
      </c>
      <c r="Y1917">
        <f t="shared" si="329"/>
        <v>1</v>
      </c>
    </row>
    <row r="1918" spans="1:25" ht="15" customHeight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0">
        <f t="shared" si="321"/>
        <v>42656.717303240745</v>
      </c>
      <c r="J1918" s="11">
        <f t="shared" si="322"/>
        <v>42656.717303240745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323"/>
        <v>5.1000000000000004E-3</v>
      </c>
      <c r="R1918">
        <f t="shared" si="324"/>
        <v>17</v>
      </c>
      <c r="S1918" t="str">
        <f t="shared" si="330"/>
        <v>technology</v>
      </c>
      <c r="T1918" t="str">
        <f t="shared" si="325"/>
        <v>gadgets</v>
      </c>
      <c r="U1918" t="str">
        <f t="shared" si="331"/>
        <v>20000 to 24999</v>
      </c>
      <c r="V1918">
        <f t="shared" si="326"/>
        <v>0</v>
      </c>
      <c r="W1918">
        <f t="shared" si="327"/>
        <v>1</v>
      </c>
      <c r="X1918">
        <f t="shared" si="328"/>
        <v>0</v>
      </c>
      <c r="Y1918">
        <f t="shared" si="329"/>
        <v>1</v>
      </c>
    </row>
    <row r="1919" spans="1:25" ht="15" customHeight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0">
        <f t="shared" si="321"/>
        <v>42746.270057870366</v>
      </c>
      <c r="J1919" s="11">
        <f t="shared" si="322"/>
        <v>42746.270057870366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323"/>
        <v>0.52570512820512816</v>
      </c>
      <c r="R1919">
        <f t="shared" si="324"/>
        <v>2928.93</v>
      </c>
      <c r="S1919" t="str">
        <f t="shared" si="330"/>
        <v>technology</v>
      </c>
      <c r="T1919" t="str">
        <f t="shared" si="325"/>
        <v>gadgets</v>
      </c>
      <c r="U1919" t="str">
        <f t="shared" si="331"/>
        <v>Greater than 50000</v>
      </c>
      <c r="V1919">
        <f t="shared" si="326"/>
        <v>0</v>
      </c>
      <c r="W1919">
        <f t="shared" si="327"/>
        <v>1</v>
      </c>
      <c r="X1919">
        <f t="shared" si="328"/>
        <v>0</v>
      </c>
      <c r="Y1919">
        <f t="shared" si="329"/>
        <v>1</v>
      </c>
    </row>
    <row r="1920" spans="1:25" ht="15" customHeight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0">
        <f t="shared" si="321"/>
        <v>41828.789942129632</v>
      </c>
      <c r="J1920" s="11">
        <f t="shared" si="322"/>
        <v>41828.789942129632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323"/>
        <v>1.04E-2</v>
      </c>
      <c r="R1920">
        <f t="shared" si="324"/>
        <v>28.89</v>
      </c>
      <c r="S1920" t="str">
        <f t="shared" si="330"/>
        <v>technology</v>
      </c>
      <c r="T1920" t="str">
        <f t="shared" si="325"/>
        <v>gadgets</v>
      </c>
      <c r="U1920" t="str">
        <f t="shared" si="331"/>
        <v>25000 to 29999</v>
      </c>
      <c r="V1920">
        <f t="shared" si="326"/>
        <v>0</v>
      </c>
      <c r="W1920">
        <f t="shared" si="327"/>
        <v>1</v>
      </c>
      <c r="X1920">
        <f t="shared" si="328"/>
        <v>0</v>
      </c>
      <c r="Y1920">
        <f t="shared" si="329"/>
        <v>1</v>
      </c>
    </row>
    <row r="1921" spans="1:25" ht="15" customHeight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0">
        <f t="shared" si="321"/>
        <v>42113.875567129624</v>
      </c>
      <c r="J1921" s="11">
        <f t="shared" si="322"/>
        <v>42113.875567129624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323"/>
        <v>0.47399999999999998</v>
      </c>
      <c r="R1921">
        <f t="shared" si="324"/>
        <v>29.63</v>
      </c>
      <c r="S1921" t="str">
        <f t="shared" si="330"/>
        <v>technology</v>
      </c>
      <c r="T1921" t="str">
        <f t="shared" si="325"/>
        <v>gadgets</v>
      </c>
      <c r="U1921" t="str">
        <f t="shared" si="331"/>
        <v>Less than 1000</v>
      </c>
      <c r="V1921">
        <f t="shared" si="326"/>
        <v>0</v>
      </c>
      <c r="W1921">
        <f t="shared" si="327"/>
        <v>1</v>
      </c>
      <c r="X1921">
        <f t="shared" si="328"/>
        <v>0</v>
      </c>
      <c r="Y1921">
        <f t="shared" si="329"/>
        <v>1</v>
      </c>
    </row>
    <row r="1922" spans="1:25" ht="15" customHeight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0">
        <f t="shared" si="321"/>
        <v>42270.875706018516</v>
      </c>
      <c r="J1922" s="11">
        <f t="shared" si="322"/>
        <v>42270.875706018516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323"/>
        <v>0.43030000000000002</v>
      </c>
      <c r="R1922">
        <f t="shared" si="324"/>
        <v>40.98</v>
      </c>
      <c r="S1922" t="str">
        <f t="shared" si="330"/>
        <v>technology</v>
      </c>
      <c r="T1922" t="str">
        <f t="shared" si="325"/>
        <v>gadgets</v>
      </c>
      <c r="U1922" t="str">
        <f t="shared" si="331"/>
        <v>10000 to 14999</v>
      </c>
      <c r="V1922">
        <f t="shared" si="326"/>
        <v>0</v>
      </c>
      <c r="W1922">
        <f t="shared" si="327"/>
        <v>1</v>
      </c>
      <c r="X1922">
        <f t="shared" si="328"/>
        <v>0</v>
      </c>
      <c r="Y1922">
        <f t="shared" si="329"/>
        <v>1</v>
      </c>
    </row>
    <row r="1923" spans="1:25" ht="15" customHeight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0">
        <f t="shared" ref="I1923:I1986" si="332">(((L1923/60)/60)/24)+DATE(1970,1,1)</f>
        <v>41074.221562500003</v>
      </c>
      <c r="J1923" s="11">
        <f t="shared" ref="J1923:J1986" si="333">(((L1923/60)/60)/24)+DATE(1970,1,1)</f>
        <v>41074.221562500003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334">E1923/D1923</f>
        <v>1.3680000000000001</v>
      </c>
      <c r="R1923">
        <f t="shared" ref="R1923:R1986" si="335">ROUND(E1923/N1923,2)</f>
        <v>54</v>
      </c>
      <c r="S1923" t="str">
        <f t="shared" si="330"/>
        <v>music</v>
      </c>
      <c r="T1923" t="str">
        <f t="shared" ref="T1923:T1986" si="336">MID(P1923,FIND("/",P1923,1)+1,LEN(P1923))</f>
        <v>indie rock</v>
      </c>
      <c r="U1923" t="str">
        <f t="shared" si="331"/>
        <v>1000 to 4999</v>
      </c>
      <c r="V1923">
        <f t="shared" ref="V1923:V1986" si="337">COUNTIF(F1923,"successful")</f>
        <v>1</v>
      </c>
      <c r="W1923">
        <f t="shared" ref="W1923:W1986" si="338">COUNTIF(F1923,"Failed")</f>
        <v>0</v>
      </c>
      <c r="X1923">
        <f t="shared" ref="X1923:X1986" si="339">COUNTIF(F1923,"Canceled")</f>
        <v>0</v>
      </c>
      <c r="Y1923">
        <f t="shared" ref="Y1923:Y1986" si="340">COUNTIF(F1923,"Successful")+ COUNTIF(F1923,"Failed") + COUNTIF(F1923,"Canceled")</f>
        <v>1</v>
      </c>
    </row>
    <row r="1924" spans="1:25" ht="15" customHeight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0">
        <f t="shared" si="332"/>
        <v>41590.255868055552</v>
      </c>
      <c r="J1924" s="11">
        <f t="shared" si="333"/>
        <v>41590.255868055552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334"/>
        <v>1.1555</v>
      </c>
      <c r="R1924">
        <f t="shared" si="335"/>
        <v>36.11</v>
      </c>
      <c r="S1924" t="str">
        <f t="shared" ref="S1924:S1987" si="341">LEFT(P1924,FIND("/",P1924,1)-1)</f>
        <v>music</v>
      </c>
      <c r="T1924" t="str">
        <f t="shared" si="336"/>
        <v>indie rock</v>
      </c>
      <c r="U1924" t="str">
        <f t="shared" ref="U1924:U1987" si="342">IF(D1924&lt;1000,"Less than 1000",
IF(D1924&lt;5000,"1000 to 4999",
IF(D1924 &lt; 10000,"5000 to 9999",
IF(D1924&lt;15000,"10000 to 14999",
IF(D1924&lt;20000,"15000 to 19999",
IF(D1924&lt;25000,"20000 to 24999",
IF(D1924&lt;30000,"25000 to 29999",
IF(D1924&lt;35000,"30000 to 34999",
IF(D1924&lt;40000,"35000 to 39999",
IF(D1924&lt;45000,"40000 to 44999",IF(D1924&lt;50000,"45000 to 49999","Greater than 50000")))))))))))</f>
        <v>1000 to 4999</v>
      </c>
      <c r="V1924">
        <f t="shared" si="337"/>
        <v>1</v>
      </c>
      <c r="W1924">
        <f t="shared" si="338"/>
        <v>0</v>
      </c>
      <c r="X1924">
        <f t="shared" si="339"/>
        <v>0</v>
      </c>
      <c r="Y1924">
        <f t="shared" si="340"/>
        <v>1</v>
      </c>
    </row>
    <row r="1925" spans="1:25" ht="15" customHeight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0">
        <f t="shared" si="332"/>
        <v>40772.848749999997</v>
      </c>
      <c r="J1925" s="11">
        <f t="shared" si="333"/>
        <v>40772.848749999997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334"/>
        <v>2.4079999999999999</v>
      </c>
      <c r="R1925">
        <f t="shared" si="335"/>
        <v>23.15</v>
      </c>
      <c r="S1925" t="str">
        <f t="shared" si="341"/>
        <v>music</v>
      </c>
      <c r="T1925" t="str">
        <f t="shared" si="336"/>
        <v>indie rock</v>
      </c>
      <c r="U1925" t="str">
        <f t="shared" si="342"/>
        <v>Less than 1000</v>
      </c>
      <c r="V1925">
        <f t="shared" si="337"/>
        <v>1</v>
      </c>
      <c r="W1925">
        <f t="shared" si="338"/>
        <v>0</v>
      </c>
      <c r="X1925">
        <f t="shared" si="339"/>
        <v>0</v>
      </c>
      <c r="Y1925">
        <f t="shared" si="340"/>
        <v>1</v>
      </c>
    </row>
    <row r="1926" spans="1:25" ht="15" customHeight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0">
        <f t="shared" si="332"/>
        <v>41626.761053240742</v>
      </c>
      <c r="J1926" s="11">
        <f t="shared" si="333"/>
        <v>41626.761053240742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334"/>
        <v>1.1439999999999999</v>
      </c>
      <c r="R1926">
        <f t="shared" si="335"/>
        <v>104</v>
      </c>
      <c r="S1926" t="str">
        <f t="shared" si="341"/>
        <v>music</v>
      </c>
      <c r="T1926" t="str">
        <f t="shared" si="336"/>
        <v>indie rock</v>
      </c>
      <c r="U1926" t="str">
        <f t="shared" si="342"/>
        <v>1000 to 4999</v>
      </c>
      <c r="V1926">
        <f t="shared" si="337"/>
        <v>1</v>
      </c>
      <c r="W1926">
        <f t="shared" si="338"/>
        <v>0</v>
      </c>
      <c r="X1926">
        <f t="shared" si="339"/>
        <v>0</v>
      </c>
      <c r="Y1926">
        <f t="shared" si="340"/>
        <v>1</v>
      </c>
    </row>
    <row r="1927" spans="1:25" ht="15" customHeight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0">
        <f t="shared" si="332"/>
        <v>41535.90148148148</v>
      </c>
      <c r="J1927" s="11">
        <f t="shared" si="333"/>
        <v>41535.90148148148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334"/>
        <v>1.1033333333333333</v>
      </c>
      <c r="R1927">
        <f t="shared" si="335"/>
        <v>31.83</v>
      </c>
      <c r="S1927" t="str">
        <f t="shared" si="341"/>
        <v>music</v>
      </c>
      <c r="T1927" t="str">
        <f t="shared" si="336"/>
        <v>indie rock</v>
      </c>
      <c r="U1927" t="str">
        <f t="shared" si="342"/>
        <v>1000 to 4999</v>
      </c>
      <c r="V1927">
        <f t="shared" si="337"/>
        <v>1</v>
      </c>
      <c r="W1927">
        <f t="shared" si="338"/>
        <v>0</v>
      </c>
      <c r="X1927">
        <f t="shared" si="339"/>
        <v>0</v>
      </c>
      <c r="Y1927">
        <f t="shared" si="340"/>
        <v>1</v>
      </c>
    </row>
    <row r="1928" spans="1:25" ht="15" customHeight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0">
        <f t="shared" si="332"/>
        <v>40456.954351851848</v>
      </c>
      <c r="J1928" s="11">
        <f t="shared" si="333"/>
        <v>40456.954351851848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334"/>
        <v>1.9537933333333333</v>
      </c>
      <c r="R1928">
        <f t="shared" si="335"/>
        <v>27.39</v>
      </c>
      <c r="S1928" t="str">
        <f t="shared" si="341"/>
        <v>music</v>
      </c>
      <c r="T1928" t="str">
        <f t="shared" si="336"/>
        <v>indie rock</v>
      </c>
      <c r="U1928" t="str">
        <f t="shared" si="342"/>
        <v>1000 to 4999</v>
      </c>
      <c r="V1928">
        <f t="shared" si="337"/>
        <v>1</v>
      </c>
      <c r="W1928">
        <f t="shared" si="338"/>
        <v>0</v>
      </c>
      <c r="X1928">
        <f t="shared" si="339"/>
        <v>0</v>
      </c>
      <c r="Y1928">
        <f t="shared" si="340"/>
        <v>1</v>
      </c>
    </row>
    <row r="1929" spans="1:25" ht="15" customHeigh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0">
        <f t="shared" si="332"/>
        <v>40960.861562500002</v>
      </c>
      <c r="J1929" s="11">
        <f t="shared" si="333"/>
        <v>40960.861562500002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334"/>
        <v>1.0333333333333334</v>
      </c>
      <c r="R1929">
        <f t="shared" si="335"/>
        <v>56.36</v>
      </c>
      <c r="S1929" t="str">
        <f t="shared" si="341"/>
        <v>music</v>
      </c>
      <c r="T1929" t="str">
        <f t="shared" si="336"/>
        <v>indie rock</v>
      </c>
      <c r="U1929" t="str">
        <f t="shared" si="342"/>
        <v>Less than 1000</v>
      </c>
      <c r="V1929">
        <f t="shared" si="337"/>
        <v>1</v>
      </c>
      <c r="W1929">
        <f t="shared" si="338"/>
        <v>0</v>
      </c>
      <c r="X1929">
        <f t="shared" si="339"/>
        <v>0</v>
      </c>
      <c r="Y1929">
        <f t="shared" si="340"/>
        <v>1</v>
      </c>
    </row>
    <row r="1930" spans="1:25" ht="15" customHeight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0">
        <f t="shared" si="332"/>
        <v>41371.648078703707</v>
      </c>
      <c r="J1930" s="11">
        <f t="shared" si="333"/>
        <v>41371.648078703707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334"/>
        <v>1.031372549019608</v>
      </c>
      <c r="R1930">
        <f t="shared" si="335"/>
        <v>77.349999999999994</v>
      </c>
      <c r="S1930" t="str">
        <f t="shared" si="341"/>
        <v>music</v>
      </c>
      <c r="T1930" t="str">
        <f t="shared" si="336"/>
        <v>indie rock</v>
      </c>
      <c r="U1930" t="str">
        <f t="shared" si="342"/>
        <v>1000 to 4999</v>
      </c>
      <c r="V1930">
        <f t="shared" si="337"/>
        <v>1</v>
      </c>
      <c r="W1930">
        <f t="shared" si="338"/>
        <v>0</v>
      </c>
      <c r="X1930">
        <f t="shared" si="339"/>
        <v>0</v>
      </c>
      <c r="Y1930">
        <f t="shared" si="340"/>
        <v>1</v>
      </c>
    </row>
    <row r="1931" spans="1:25" ht="15" customHeight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0">
        <f t="shared" si="332"/>
        <v>40687.021597222221</v>
      </c>
      <c r="J1931" s="11">
        <f t="shared" si="333"/>
        <v>40687.021597222221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334"/>
        <v>1.003125</v>
      </c>
      <c r="R1931">
        <f t="shared" si="335"/>
        <v>42.8</v>
      </c>
      <c r="S1931" t="str">
        <f t="shared" si="341"/>
        <v>music</v>
      </c>
      <c r="T1931" t="str">
        <f t="shared" si="336"/>
        <v>indie rock</v>
      </c>
      <c r="U1931" t="str">
        <f t="shared" si="342"/>
        <v>1000 to 4999</v>
      </c>
      <c r="V1931">
        <f t="shared" si="337"/>
        <v>1</v>
      </c>
      <c r="W1931">
        <f t="shared" si="338"/>
        <v>0</v>
      </c>
      <c r="X1931">
        <f t="shared" si="339"/>
        <v>0</v>
      </c>
      <c r="Y1931">
        <f t="shared" si="340"/>
        <v>1</v>
      </c>
    </row>
    <row r="1932" spans="1:25" ht="15" customHeight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0">
        <f t="shared" si="332"/>
        <v>41402.558819444443</v>
      </c>
      <c r="J1932" s="11">
        <f t="shared" si="333"/>
        <v>41402.558819444443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334"/>
        <v>1.27</v>
      </c>
      <c r="R1932">
        <f t="shared" si="335"/>
        <v>48.85</v>
      </c>
      <c r="S1932" t="str">
        <f t="shared" si="341"/>
        <v>music</v>
      </c>
      <c r="T1932" t="str">
        <f t="shared" si="336"/>
        <v>indie rock</v>
      </c>
      <c r="U1932" t="str">
        <f t="shared" si="342"/>
        <v>1000 to 4999</v>
      </c>
      <c r="V1932">
        <f t="shared" si="337"/>
        <v>1</v>
      </c>
      <c r="W1932">
        <f t="shared" si="338"/>
        <v>0</v>
      </c>
      <c r="X1932">
        <f t="shared" si="339"/>
        <v>0</v>
      </c>
      <c r="Y1932">
        <f t="shared" si="340"/>
        <v>1</v>
      </c>
    </row>
    <row r="1933" spans="1:25" ht="15" customHeight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0">
        <f t="shared" si="332"/>
        <v>41037.892465277779</v>
      </c>
      <c r="J1933" s="11">
        <f t="shared" si="333"/>
        <v>41037.892465277779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334"/>
        <v>1.20601</v>
      </c>
      <c r="R1933">
        <f t="shared" si="335"/>
        <v>48.24</v>
      </c>
      <c r="S1933" t="str">
        <f t="shared" si="341"/>
        <v>music</v>
      </c>
      <c r="T1933" t="str">
        <f t="shared" si="336"/>
        <v>indie rock</v>
      </c>
      <c r="U1933" t="str">
        <f t="shared" si="342"/>
        <v>1000 to 4999</v>
      </c>
      <c r="V1933">
        <f t="shared" si="337"/>
        <v>1</v>
      </c>
      <c r="W1933">
        <f t="shared" si="338"/>
        <v>0</v>
      </c>
      <c r="X1933">
        <f t="shared" si="339"/>
        <v>0</v>
      </c>
      <c r="Y1933">
        <f t="shared" si="340"/>
        <v>1</v>
      </c>
    </row>
    <row r="1934" spans="1:25" ht="15" customHeight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0">
        <f t="shared" si="332"/>
        <v>40911.809872685182</v>
      </c>
      <c r="J1934" s="11">
        <f t="shared" si="333"/>
        <v>40911.809872685182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334"/>
        <v>1.0699047619047619</v>
      </c>
      <c r="R1934">
        <f t="shared" si="335"/>
        <v>70.209999999999994</v>
      </c>
      <c r="S1934" t="str">
        <f t="shared" si="341"/>
        <v>music</v>
      </c>
      <c r="T1934" t="str">
        <f t="shared" si="336"/>
        <v>indie rock</v>
      </c>
      <c r="U1934" t="str">
        <f t="shared" si="342"/>
        <v>5000 to 9999</v>
      </c>
      <c r="V1934">
        <f t="shared" si="337"/>
        <v>1</v>
      </c>
      <c r="W1934">
        <f t="shared" si="338"/>
        <v>0</v>
      </c>
      <c r="X1934">
        <f t="shared" si="339"/>
        <v>0</v>
      </c>
      <c r="Y1934">
        <f t="shared" si="340"/>
        <v>1</v>
      </c>
    </row>
    <row r="1935" spans="1:25" ht="15" customHeight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0">
        <f t="shared" si="332"/>
        <v>41879.130868055552</v>
      </c>
      <c r="J1935" s="11">
        <f t="shared" si="333"/>
        <v>41879.130868055552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334"/>
        <v>1.7243333333333333</v>
      </c>
      <c r="R1935">
        <f t="shared" si="335"/>
        <v>94.05</v>
      </c>
      <c r="S1935" t="str">
        <f t="shared" si="341"/>
        <v>music</v>
      </c>
      <c r="T1935" t="str">
        <f t="shared" si="336"/>
        <v>indie rock</v>
      </c>
      <c r="U1935" t="str">
        <f t="shared" si="342"/>
        <v>5000 to 9999</v>
      </c>
      <c r="V1935">
        <f t="shared" si="337"/>
        <v>1</v>
      </c>
      <c r="W1935">
        <f t="shared" si="338"/>
        <v>0</v>
      </c>
      <c r="X1935">
        <f t="shared" si="339"/>
        <v>0</v>
      </c>
      <c r="Y1935">
        <f t="shared" si="340"/>
        <v>1</v>
      </c>
    </row>
    <row r="1936" spans="1:25" ht="15" customHeight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0">
        <f t="shared" si="332"/>
        <v>40865.867141203707</v>
      </c>
      <c r="J1936" s="11">
        <f t="shared" si="333"/>
        <v>40865.867141203707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334"/>
        <v>1.2362</v>
      </c>
      <c r="R1936">
        <f t="shared" si="335"/>
        <v>80.27</v>
      </c>
      <c r="S1936" t="str">
        <f t="shared" si="341"/>
        <v>music</v>
      </c>
      <c r="T1936" t="str">
        <f t="shared" si="336"/>
        <v>indie rock</v>
      </c>
      <c r="U1936" t="str">
        <f t="shared" si="342"/>
        <v>5000 to 9999</v>
      </c>
      <c r="V1936">
        <f t="shared" si="337"/>
        <v>1</v>
      </c>
      <c r="W1936">
        <f t="shared" si="338"/>
        <v>0</v>
      </c>
      <c r="X1936">
        <f t="shared" si="339"/>
        <v>0</v>
      </c>
      <c r="Y1936">
        <f t="shared" si="340"/>
        <v>1</v>
      </c>
    </row>
    <row r="1937" spans="1:25" ht="15" customHeight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0">
        <f t="shared" si="332"/>
        <v>41773.932534722226</v>
      </c>
      <c r="J1937" s="11">
        <f t="shared" si="333"/>
        <v>41773.932534722226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334"/>
        <v>1.0840000000000001</v>
      </c>
      <c r="R1937">
        <f t="shared" si="335"/>
        <v>54.2</v>
      </c>
      <c r="S1937" t="str">
        <f t="shared" si="341"/>
        <v>music</v>
      </c>
      <c r="T1937" t="str">
        <f t="shared" si="336"/>
        <v>indie rock</v>
      </c>
      <c r="U1937" t="str">
        <f t="shared" si="342"/>
        <v>1000 to 4999</v>
      </c>
      <c r="V1937">
        <f t="shared" si="337"/>
        <v>1</v>
      </c>
      <c r="W1937">
        <f t="shared" si="338"/>
        <v>0</v>
      </c>
      <c r="X1937">
        <f t="shared" si="339"/>
        <v>0</v>
      </c>
      <c r="Y1937">
        <f t="shared" si="340"/>
        <v>1</v>
      </c>
    </row>
    <row r="1938" spans="1:25" ht="15" customHeight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0">
        <f t="shared" si="332"/>
        <v>40852.889699074076</v>
      </c>
      <c r="J1938" s="11">
        <f t="shared" si="333"/>
        <v>40852.889699074076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334"/>
        <v>1.1652013333333333</v>
      </c>
      <c r="R1938">
        <f t="shared" si="335"/>
        <v>60.27</v>
      </c>
      <c r="S1938" t="str">
        <f t="shared" si="341"/>
        <v>music</v>
      </c>
      <c r="T1938" t="str">
        <f t="shared" si="336"/>
        <v>indie rock</v>
      </c>
      <c r="U1938" t="str">
        <f t="shared" si="342"/>
        <v>5000 to 9999</v>
      </c>
      <c r="V1938">
        <f t="shared" si="337"/>
        <v>1</v>
      </c>
      <c r="W1938">
        <f t="shared" si="338"/>
        <v>0</v>
      </c>
      <c r="X1938">
        <f t="shared" si="339"/>
        <v>0</v>
      </c>
      <c r="Y1938">
        <f t="shared" si="340"/>
        <v>1</v>
      </c>
    </row>
    <row r="1939" spans="1:25" ht="15" customHeight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0">
        <f t="shared" si="332"/>
        <v>41059.118993055556</v>
      </c>
      <c r="J1939" s="11">
        <f t="shared" si="333"/>
        <v>41059.118993055556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334"/>
        <v>1.8724499999999999</v>
      </c>
      <c r="R1939">
        <f t="shared" si="335"/>
        <v>38.74</v>
      </c>
      <c r="S1939" t="str">
        <f t="shared" si="341"/>
        <v>music</v>
      </c>
      <c r="T1939" t="str">
        <f t="shared" si="336"/>
        <v>indie rock</v>
      </c>
      <c r="U1939" t="str">
        <f t="shared" si="342"/>
        <v>Less than 1000</v>
      </c>
      <c r="V1939">
        <f t="shared" si="337"/>
        <v>1</v>
      </c>
      <c r="W1939">
        <f t="shared" si="338"/>
        <v>0</v>
      </c>
      <c r="X1939">
        <f t="shared" si="339"/>
        <v>0</v>
      </c>
      <c r="Y1939">
        <f t="shared" si="340"/>
        <v>1</v>
      </c>
    </row>
    <row r="1940" spans="1:25" ht="15" customHeight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0">
        <f t="shared" si="332"/>
        <v>41426.259618055556</v>
      </c>
      <c r="J1940" s="11">
        <f t="shared" si="333"/>
        <v>41426.259618055556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334"/>
        <v>1.1593333333333333</v>
      </c>
      <c r="R1940">
        <f t="shared" si="335"/>
        <v>152.54</v>
      </c>
      <c r="S1940" t="str">
        <f t="shared" si="341"/>
        <v>music</v>
      </c>
      <c r="T1940" t="str">
        <f t="shared" si="336"/>
        <v>indie rock</v>
      </c>
      <c r="U1940" t="str">
        <f t="shared" si="342"/>
        <v>15000 to 19999</v>
      </c>
      <c r="V1940">
        <f t="shared" si="337"/>
        <v>1</v>
      </c>
      <c r="W1940">
        <f t="shared" si="338"/>
        <v>0</v>
      </c>
      <c r="X1940">
        <f t="shared" si="339"/>
        <v>0</v>
      </c>
      <c r="Y1940">
        <f t="shared" si="340"/>
        <v>1</v>
      </c>
    </row>
    <row r="1941" spans="1:25" ht="15" customHeight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0">
        <f t="shared" si="332"/>
        <v>41313.985046296293</v>
      </c>
      <c r="J1941" s="11">
        <f t="shared" si="333"/>
        <v>41313.985046296293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334"/>
        <v>1.107</v>
      </c>
      <c r="R1941">
        <f t="shared" si="335"/>
        <v>115.31</v>
      </c>
      <c r="S1941" t="str">
        <f t="shared" si="341"/>
        <v>music</v>
      </c>
      <c r="T1941" t="str">
        <f t="shared" si="336"/>
        <v>indie rock</v>
      </c>
      <c r="U1941" t="str">
        <f t="shared" si="342"/>
        <v>10000 to 14999</v>
      </c>
      <c r="V1941">
        <f t="shared" si="337"/>
        <v>1</v>
      </c>
      <c r="W1941">
        <f t="shared" si="338"/>
        <v>0</v>
      </c>
      <c r="X1941">
        <f t="shared" si="339"/>
        <v>0</v>
      </c>
      <c r="Y1941">
        <f t="shared" si="340"/>
        <v>1</v>
      </c>
    </row>
    <row r="1942" spans="1:25" ht="15" customHeight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0">
        <f t="shared" si="332"/>
        <v>40670.507326388892</v>
      </c>
      <c r="J1942" s="11">
        <f t="shared" si="333"/>
        <v>40670.507326388892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334"/>
        <v>1.7092307692307693</v>
      </c>
      <c r="R1942">
        <f t="shared" si="335"/>
        <v>35.840000000000003</v>
      </c>
      <c r="S1942" t="str">
        <f t="shared" si="341"/>
        <v>music</v>
      </c>
      <c r="T1942" t="str">
        <f t="shared" si="336"/>
        <v>indie rock</v>
      </c>
      <c r="U1942" t="str">
        <f t="shared" si="342"/>
        <v>Less than 1000</v>
      </c>
      <c r="V1942">
        <f t="shared" si="337"/>
        <v>1</v>
      </c>
      <c r="W1942">
        <f t="shared" si="338"/>
        <v>0</v>
      </c>
      <c r="X1942">
        <f t="shared" si="339"/>
        <v>0</v>
      </c>
      <c r="Y1942">
        <f t="shared" si="340"/>
        <v>1</v>
      </c>
    </row>
    <row r="1943" spans="1:25" ht="15" customHeight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0">
        <f t="shared" si="332"/>
        <v>41744.290868055556</v>
      </c>
      <c r="J1943" s="11">
        <f t="shared" si="333"/>
        <v>41744.290868055556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334"/>
        <v>1.2611835600000001</v>
      </c>
      <c r="R1943">
        <f t="shared" si="335"/>
        <v>64.569999999999993</v>
      </c>
      <c r="S1943" t="str">
        <f t="shared" si="341"/>
        <v>technology</v>
      </c>
      <c r="T1943" t="str">
        <f t="shared" si="336"/>
        <v>hardware</v>
      </c>
      <c r="U1943" t="str">
        <f t="shared" si="342"/>
        <v>Greater than 50000</v>
      </c>
      <c r="V1943">
        <f t="shared" si="337"/>
        <v>1</v>
      </c>
      <c r="W1943">
        <f t="shared" si="338"/>
        <v>0</v>
      </c>
      <c r="X1943">
        <f t="shared" si="339"/>
        <v>0</v>
      </c>
      <c r="Y1943">
        <f t="shared" si="340"/>
        <v>1</v>
      </c>
    </row>
    <row r="1944" spans="1:25" ht="15" customHeight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0">
        <f t="shared" si="332"/>
        <v>40638.828009259261</v>
      </c>
      <c r="J1944" s="11">
        <f t="shared" si="333"/>
        <v>40638.828009259261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334"/>
        <v>1.3844033333333334</v>
      </c>
      <c r="R1944">
        <f t="shared" si="335"/>
        <v>87.44</v>
      </c>
      <c r="S1944" t="str">
        <f t="shared" si="341"/>
        <v>technology</v>
      </c>
      <c r="T1944" t="str">
        <f t="shared" si="336"/>
        <v>hardware</v>
      </c>
      <c r="U1944" t="str">
        <f t="shared" si="342"/>
        <v>5000 to 9999</v>
      </c>
      <c r="V1944">
        <f t="shared" si="337"/>
        <v>1</v>
      </c>
      <c r="W1944">
        <f t="shared" si="338"/>
        <v>0</v>
      </c>
      <c r="X1944">
        <f t="shared" si="339"/>
        <v>0</v>
      </c>
      <c r="Y1944">
        <f t="shared" si="340"/>
        <v>1</v>
      </c>
    </row>
    <row r="1945" spans="1:25" ht="15" customHeight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0">
        <f t="shared" si="332"/>
        <v>42548.269861111112</v>
      </c>
      <c r="J1945" s="11">
        <f t="shared" si="333"/>
        <v>42548.269861111112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334"/>
        <v>17.052499999999998</v>
      </c>
      <c r="R1945">
        <f t="shared" si="335"/>
        <v>68.819999999999993</v>
      </c>
      <c r="S1945" t="str">
        <f t="shared" si="341"/>
        <v>technology</v>
      </c>
      <c r="T1945" t="str">
        <f t="shared" si="336"/>
        <v>hardware</v>
      </c>
      <c r="U1945" t="str">
        <f t="shared" si="342"/>
        <v>10000 to 14999</v>
      </c>
      <c r="V1945">
        <f t="shared" si="337"/>
        <v>1</v>
      </c>
      <c r="W1945">
        <f t="shared" si="338"/>
        <v>0</v>
      </c>
      <c r="X1945">
        <f t="shared" si="339"/>
        <v>0</v>
      </c>
      <c r="Y1945">
        <f t="shared" si="340"/>
        <v>1</v>
      </c>
    </row>
    <row r="1946" spans="1:25" ht="15" customHeight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0">
        <f t="shared" si="332"/>
        <v>41730.584374999999</v>
      </c>
      <c r="J1946" s="11">
        <f t="shared" si="333"/>
        <v>41730.584374999999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334"/>
        <v>7.8805550000000002</v>
      </c>
      <c r="R1946">
        <f t="shared" si="335"/>
        <v>176.2</v>
      </c>
      <c r="S1946" t="str">
        <f t="shared" si="341"/>
        <v>technology</v>
      </c>
      <c r="T1946" t="str">
        <f t="shared" si="336"/>
        <v>hardware</v>
      </c>
      <c r="U1946" t="str">
        <f t="shared" si="342"/>
        <v>40000 to 44999</v>
      </c>
      <c r="V1946">
        <f t="shared" si="337"/>
        <v>1</v>
      </c>
      <c r="W1946">
        <f t="shared" si="338"/>
        <v>0</v>
      </c>
      <c r="X1946">
        <f t="shared" si="339"/>
        <v>0</v>
      </c>
      <c r="Y1946">
        <f t="shared" si="340"/>
        <v>1</v>
      </c>
    </row>
    <row r="1947" spans="1:25" ht="15" customHeight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0">
        <f t="shared" si="332"/>
        <v>42157.251828703709</v>
      </c>
      <c r="J1947" s="11">
        <f t="shared" si="333"/>
        <v>42157.251828703709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334"/>
        <v>3.4801799999999998</v>
      </c>
      <c r="R1947">
        <f t="shared" si="335"/>
        <v>511.79</v>
      </c>
      <c r="S1947" t="str">
        <f t="shared" si="341"/>
        <v>technology</v>
      </c>
      <c r="T1947" t="str">
        <f t="shared" si="336"/>
        <v>hardware</v>
      </c>
      <c r="U1947" t="str">
        <f t="shared" si="342"/>
        <v>Greater than 50000</v>
      </c>
      <c r="V1947">
        <f t="shared" si="337"/>
        <v>1</v>
      </c>
      <c r="W1947">
        <f t="shared" si="338"/>
        <v>0</v>
      </c>
      <c r="X1947">
        <f t="shared" si="339"/>
        <v>0</v>
      </c>
      <c r="Y1947">
        <f t="shared" si="340"/>
        <v>1</v>
      </c>
    </row>
    <row r="1948" spans="1:25" ht="15" customHeight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0">
        <f t="shared" si="332"/>
        <v>41689.150011574071</v>
      </c>
      <c r="J1948" s="11">
        <f t="shared" si="333"/>
        <v>41689.150011574071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334"/>
        <v>1.4974666666666667</v>
      </c>
      <c r="R1948">
        <f t="shared" si="335"/>
        <v>160.44</v>
      </c>
      <c r="S1948" t="str">
        <f t="shared" si="341"/>
        <v>technology</v>
      </c>
      <c r="T1948" t="str">
        <f t="shared" si="336"/>
        <v>hardware</v>
      </c>
      <c r="U1948" t="str">
        <f t="shared" si="342"/>
        <v>5000 to 9999</v>
      </c>
      <c r="V1948">
        <f t="shared" si="337"/>
        <v>1</v>
      </c>
      <c r="W1948">
        <f t="shared" si="338"/>
        <v>0</v>
      </c>
      <c r="X1948">
        <f t="shared" si="339"/>
        <v>0</v>
      </c>
      <c r="Y1948">
        <f t="shared" si="340"/>
        <v>1</v>
      </c>
    </row>
    <row r="1949" spans="1:25" ht="15" customHeight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0">
        <f t="shared" si="332"/>
        <v>40102.918055555558</v>
      </c>
      <c r="J1949" s="11">
        <f t="shared" si="333"/>
        <v>40102.918055555558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334"/>
        <v>1.0063375000000001</v>
      </c>
      <c r="R1949">
        <f t="shared" si="335"/>
        <v>35</v>
      </c>
      <c r="S1949" t="str">
        <f t="shared" si="341"/>
        <v>technology</v>
      </c>
      <c r="T1949" t="str">
        <f t="shared" si="336"/>
        <v>hardware</v>
      </c>
      <c r="U1949" t="str">
        <f t="shared" si="342"/>
        <v>Less than 1000</v>
      </c>
      <c r="V1949">
        <f t="shared" si="337"/>
        <v>1</v>
      </c>
      <c r="W1949">
        <f t="shared" si="338"/>
        <v>0</v>
      </c>
      <c r="X1949">
        <f t="shared" si="339"/>
        <v>0</v>
      </c>
      <c r="Y1949">
        <f t="shared" si="340"/>
        <v>1</v>
      </c>
    </row>
    <row r="1950" spans="1:25" ht="15" customHeight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0">
        <f t="shared" si="332"/>
        <v>42473.604270833333</v>
      </c>
      <c r="J1950" s="11">
        <f t="shared" si="333"/>
        <v>42473.604270833333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334"/>
        <v>8.0021100000000001</v>
      </c>
      <c r="R1950">
        <f t="shared" si="335"/>
        <v>188.51</v>
      </c>
      <c r="S1950" t="str">
        <f t="shared" si="341"/>
        <v>technology</v>
      </c>
      <c r="T1950" t="str">
        <f t="shared" si="336"/>
        <v>hardware</v>
      </c>
      <c r="U1950" t="str">
        <f t="shared" si="342"/>
        <v>Greater than 50000</v>
      </c>
      <c r="V1950">
        <f t="shared" si="337"/>
        <v>1</v>
      </c>
      <c r="W1950">
        <f t="shared" si="338"/>
        <v>0</v>
      </c>
      <c r="X1950">
        <f t="shared" si="339"/>
        <v>0</v>
      </c>
      <c r="Y1950">
        <f t="shared" si="340"/>
        <v>1</v>
      </c>
    </row>
    <row r="1951" spans="1:25" ht="15" customHeight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0">
        <f t="shared" si="332"/>
        <v>41800.423043981478</v>
      </c>
      <c r="J1951" s="11">
        <f t="shared" si="333"/>
        <v>41800.423043981478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334"/>
        <v>1.0600260000000001</v>
      </c>
      <c r="R1951">
        <f t="shared" si="335"/>
        <v>56.2</v>
      </c>
      <c r="S1951" t="str">
        <f t="shared" si="341"/>
        <v>technology</v>
      </c>
      <c r="T1951" t="str">
        <f t="shared" si="336"/>
        <v>hardware</v>
      </c>
      <c r="U1951" t="str">
        <f t="shared" si="342"/>
        <v>Greater than 50000</v>
      </c>
      <c r="V1951">
        <f t="shared" si="337"/>
        <v>1</v>
      </c>
      <c r="W1951">
        <f t="shared" si="338"/>
        <v>0</v>
      </c>
      <c r="X1951">
        <f t="shared" si="339"/>
        <v>0</v>
      </c>
      <c r="Y1951">
        <f t="shared" si="340"/>
        <v>1</v>
      </c>
    </row>
    <row r="1952" spans="1:25" ht="15" customHeight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0">
        <f t="shared" si="332"/>
        <v>40624.181400462963</v>
      </c>
      <c r="J1952" s="11">
        <f t="shared" si="333"/>
        <v>40624.181400462963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334"/>
        <v>2.0051866666666669</v>
      </c>
      <c r="R1952">
        <f t="shared" si="335"/>
        <v>51.31</v>
      </c>
      <c r="S1952" t="str">
        <f t="shared" si="341"/>
        <v>technology</v>
      </c>
      <c r="T1952" t="str">
        <f t="shared" si="336"/>
        <v>hardware</v>
      </c>
      <c r="U1952" t="str">
        <f t="shared" si="342"/>
        <v>45000 to 49999</v>
      </c>
      <c r="V1952">
        <f t="shared" si="337"/>
        <v>1</v>
      </c>
      <c r="W1952">
        <f t="shared" si="338"/>
        <v>0</v>
      </c>
      <c r="X1952">
        <f t="shared" si="339"/>
        <v>0</v>
      </c>
      <c r="Y1952">
        <f t="shared" si="340"/>
        <v>1</v>
      </c>
    </row>
    <row r="1953" spans="1:25" ht="15" customHeight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0">
        <f t="shared" si="332"/>
        <v>42651.420567129629</v>
      </c>
      <c r="J1953" s="11">
        <f t="shared" si="333"/>
        <v>42651.420567129629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334"/>
        <v>2.1244399999999999</v>
      </c>
      <c r="R1953">
        <f t="shared" si="335"/>
        <v>127.36</v>
      </c>
      <c r="S1953" t="str">
        <f t="shared" si="341"/>
        <v>technology</v>
      </c>
      <c r="T1953" t="str">
        <f t="shared" si="336"/>
        <v>hardware</v>
      </c>
      <c r="U1953" t="str">
        <f t="shared" si="342"/>
        <v>Greater than 50000</v>
      </c>
      <c r="V1953">
        <f t="shared" si="337"/>
        <v>1</v>
      </c>
      <c r="W1953">
        <f t="shared" si="338"/>
        <v>0</v>
      </c>
      <c r="X1953">
        <f t="shared" si="339"/>
        <v>0</v>
      </c>
      <c r="Y1953">
        <f t="shared" si="340"/>
        <v>1</v>
      </c>
    </row>
    <row r="1954" spans="1:25" ht="15" customHeight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0">
        <f t="shared" si="332"/>
        <v>41526.60665509259</v>
      </c>
      <c r="J1954" s="11">
        <f t="shared" si="333"/>
        <v>41526.60665509259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334"/>
        <v>1.9847237142857144</v>
      </c>
      <c r="R1954">
        <f t="shared" si="335"/>
        <v>101.86</v>
      </c>
      <c r="S1954" t="str">
        <f t="shared" si="341"/>
        <v>technology</v>
      </c>
      <c r="T1954" t="str">
        <f t="shared" si="336"/>
        <v>hardware</v>
      </c>
      <c r="U1954" t="str">
        <f t="shared" si="342"/>
        <v>35000 to 39999</v>
      </c>
      <c r="V1954">
        <f t="shared" si="337"/>
        <v>1</v>
      </c>
      <c r="W1954">
        <f t="shared" si="338"/>
        <v>0</v>
      </c>
      <c r="X1954">
        <f t="shared" si="339"/>
        <v>0</v>
      </c>
      <c r="Y1954">
        <f t="shared" si="340"/>
        <v>1</v>
      </c>
    </row>
    <row r="1955" spans="1:25" ht="15" customHeight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0">
        <f t="shared" si="332"/>
        <v>40941.199826388889</v>
      </c>
      <c r="J1955" s="11">
        <f t="shared" si="333"/>
        <v>40941.199826388889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334"/>
        <v>2.2594666666666665</v>
      </c>
      <c r="R1955">
        <f t="shared" si="335"/>
        <v>230.56</v>
      </c>
      <c r="S1955" t="str">
        <f t="shared" si="341"/>
        <v>technology</v>
      </c>
      <c r="T1955" t="str">
        <f t="shared" si="336"/>
        <v>hardware</v>
      </c>
      <c r="U1955" t="str">
        <f t="shared" si="342"/>
        <v>15000 to 19999</v>
      </c>
      <c r="V1955">
        <f t="shared" si="337"/>
        <v>1</v>
      </c>
      <c r="W1955">
        <f t="shared" si="338"/>
        <v>0</v>
      </c>
      <c r="X1955">
        <f t="shared" si="339"/>
        <v>0</v>
      </c>
      <c r="Y1955">
        <f t="shared" si="340"/>
        <v>1</v>
      </c>
    </row>
    <row r="1956" spans="1:25" ht="15" customHeight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0">
        <f t="shared" si="332"/>
        <v>42394.580740740741</v>
      </c>
      <c r="J1956" s="11">
        <f t="shared" si="333"/>
        <v>42394.580740740741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334"/>
        <v>6.9894800000000004</v>
      </c>
      <c r="R1956">
        <f t="shared" si="335"/>
        <v>842.11</v>
      </c>
      <c r="S1956" t="str">
        <f t="shared" si="341"/>
        <v>technology</v>
      </c>
      <c r="T1956" t="str">
        <f t="shared" si="336"/>
        <v>hardware</v>
      </c>
      <c r="U1956" t="str">
        <f t="shared" si="342"/>
        <v>Greater than 50000</v>
      </c>
      <c r="V1956">
        <f t="shared" si="337"/>
        <v>1</v>
      </c>
      <c r="W1956">
        <f t="shared" si="338"/>
        <v>0</v>
      </c>
      <c r="X1956">
        <f t="shared" si="339"/>
        <v>0</v>
      </c>
      <c r="Y1956">
        <f t="shared" si="340"/>
        <v>1</v>
      </c>
    </row>
    <row r="1957" spans="1:25" ht="15" customHeight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0">
        <f t="shared" si="332"/>
        <v>41020.271770833337</v>
      </c>
      <c r="J1957" s="11">
        <f t="shared" si="333"/>
        <v>41020.271770833337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334"/>
        <v>3.9859528571428569</v>
      </c>
      <c r="R1957">
        <f t="shared" si="335"/>
        <v>577.28</v>
      </c>
      <c r="S1957" t="str">
        <f t="shared" si="341"/>
        <v>technology</v>
      </c>
      <c r="T1957" t="str">
        <f t="shared" si="336"/>
        <v>hardware</v>
      </c>
      <c r="U1957" t="str">
        <f t="shared" si="342"/>
        <v>40000 to 44999</v>
      </c>
      <c r="V1957">
        <f t="shared" si="337"/>
        <v>1</v>
      </c>
      <c r="W1957">
        <f t="shared" si="338"/>
        <v>0</v>
      </c>
      <c r="X1957">
        <f t="shared" si="339"/>
        <v>0</v>
      </c>
      <c r="Y1957">
        <f t="shared" si="340"/>
        <v>1</v>
      </c>
    </row>
    <row r="1958" spans="1:25" ht="15" customHeight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0">
        <f t="shared" si="332"/>
        <v>42067.923668981486</v>
      </c>
      <c r="J1958" s="11">
        <f t="shared" si="333"/>
        <v>42067.923668981486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334"/>
        <v>2.9403333333333332</v>
      </c>
      <c r="R1958">
        <f t="shared" si="335"/>
        <v>483.34</v>
      </c>
      <c r="S1958" t="str">
        <f t="shared" si="341"/>
        <v>technology</v>
      </c>
      <c r="T1958" t="str">
        <f t="shared" si="336"/>
        <v>hardware</v>
      </c>
      <c r="U1958" t="str">
        <f t="shared" si="342"/>
        <v>Greater than 50000</v>
      </c>
      <c r="V1958">
        <f t="shared" si="337"/>
        <v>1</v>
      </c>
      <c r="W1958">
        <f t="shared" si="338"/>
        <v>0</v>
      </c>
      <c r="X1958">
        <f t="shared" si="339"/>
        <v>0</v>
      </c>
      <c r="Y1958">
        <f t="shared" si="340"/>
        <v>1</v>
      </c>
    </row>
    <row r="1959" spans="1:25" ht="15" customHeight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0">
        <f t="shared" si="332"/>
        <v>41179.098530092589</v>
      </c>
      <c r="J1959" s="11">
        <f t="shared" si="333"/>
        <v>41179.098530092589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334"/>
        <v>1.6750470000000002</v>
      </c>
      <c r="R1959">
        <f t="shared" si="335"/>
        <v>76.14</v>
      </c>
      <c r="S1959" t="str">
        <f t="shared" si="341"/>
        <v>technology</v>
      </c>
      <c r="T1959" t="str">
        <f t="shared" si="336"/>
        <v>hardware</v>
      </c>
      <c r="U1959" t="str">
        <f t="shared" si="342"/>
        <v>30000 to 34999</v>
      </c>
      <c r="V1959">
        <f t="shared" si="337"/>
        <v>1</v>
      </c>
      <c r="W1959">
        <f t="shared" si="338"/>
        <v>0</v>
      </c>
      <c r="X1959">
        <f t="shared" si="339"/>
        <v>0</v>
      </c>
      <c r="Y1959">
        <f t="shared" si="340"/>
        <v>1</v>
      </c>
    </row>
    <row r="1960" spans="1:25" ht="15" customHeight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0">
        <f t="shared" si="332"/>
        <v>41326.987974537034</v>
      </c>
      <c r="J1960" s="11">
        <f t="shared" si="333"/>
        <v>41326.987974537034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334"/>
        <v>14.355717142857143</v>
      </c>
      <c r="R1960">
        <f t="shared" si="335"/>
        <v>74.11</v>
      </c>
      <c r="S1960" t="str">
        <f t="shared" si="341"/>
        <v>technology</v>
      </c>
      <c r="T1960" t="str">
        <f t="shared" si="336"/>
        <v>hardware</v>
      </c>
      <c r="U1960" t="str">
        <f t="shared" si="342"/>
        <v>5000 to 9999</v>
      </c>
      <c r="V1960">
        <f t="shared" si="337"/>
        <v>1</v>
      </c>
      <c r="W1960">
        <f t="shared" si="338"/>
        <v>0</v>
      </c>
      <c r="X1960">
        <f t="shared" si="339"/>
        <v>0</v>
      </c>
      <c r="Y1960">
        <f t="shared" si="340"/>
        <v>1</v>
      </c>
    </row>
    <row r="1961" spans="1:25" ht="15" customHeight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0">
        <f t="shared" si="332"/>
        <v>41871.845601851855</v>
      </c>
      <c r="J1961" s="11">
        <f t="shared" si="333"/>
        <v>41871.845601851855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334"/>
        <v>1.5673440000000001</v>
      </c>
      <c r="R1961">
        <f t="shared" si="335"/>
        <v>36.97</v>
      </c>
      <c r="S1961" t="str">
        <f t="shared" si="341"/>
        <v>technology</v>
      </c>
      <c r="T1961" t="str">
        <f t="shared" si="336"/>
        <v>hardware</v>
      </c>
      <c r="U1961" t="str">
        <f t="shared" si="342"/>
        <v>10000 to 14999</v>
      </c>
      <c r="V1961">
        <f t="shared" si="337"/>
        <v>1</v>
      </c>
      <c r="W1961">
        <f t="shared" si="338"/>
        <v>0</v>
      </c>
      <c r="X1961">
        <f t="shared" si="339"/>
        <v>0</v>
      </c>
      <c r="Y1961">
        <f t="shared" si="340"/>
        <v>1</v>
      </c>
    </row>
    <row r="1962" spans="1:25" ht="15" customHeight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0">
        <f t="shared" si="332"/>
        <v>41964.362743055557</v>
      </c>
      <c r="J1962" s="11">
        <f t="shared" si="333"/>
        <v>41964.362743055557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334"/>
        <v>1.1790285714285715</v>
      </c>
      <c r="R1962">
        <f t="shared" si="335"/>
        <v>2500.9699999999998</v>
      </c>
      <c r="S1962" t="str">
        <f t="shared" si="341"/>
        <v>technology</v>
      </c>
      <c r="T1962" t="str">
        <f t="shared" si="336"/>
        <v>hardware</v>
      </c>
      <c r="U1962" t="str">
        <f t="shared" si="342"/>
        <v>Greater than 50000</v>
      </c>
      <c r="V1962">
        <f t="shared" si="337"/>
        <v>1</v>
      </c>
      <c r="W1962">
        <f t="shared" si="338"/>
        <v>0</v>
      </c>
      <c r="X1962">
        <f t="shared" si="339"/>
        <v>0</v>
      </c>
      <c r="Y1962">
        <f t="shared" si="340"/>
        <v>1</v>
      </c>
    </row>
    <row r="1963" spans="1:25" ht="15" customHeight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0">
        <f t="shared" si="332"/>
        <v>41148.194641203707</v>
      </c>
      <c r="J1963" s="11">
        <f t="shared" si="333"/>
        <v>41148.194641203707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334"/>
        <v>11.053811999999999</v>
      </c>
      <c r="R1963">
        <f t="shared" si="335"/>
        <v>67.69</v>
      </c>
      <c r="S1963" t="str">
        <f t="shared" si="341"/>
        <v>technology</v>
      </c>
      <c r="T1963" t="str">
        <f t="shared" si="336"/>
        <v>hardware</v>
      </c>
      <c r="U1963" t="str">
        <f t="shared" si="342"/>
        <v>10000 to 14999</v>
      </c>
      <c r="V1963">
        <f t="shared" si="337"/>
        <v>1</v>
      </c>
      <c r="W1963">
        <f t="shared" si="338"/>
        <v>0</v>
      </c>
      <c r="X1963">
        <f t="shared" si="339"/>
        <v>0</v>
      </c>
      <c r="Y1963">
        <f t="shared" si="340"/>
        <v>1</v>
      </c>
    </row>
    <row r="1964" spans="1:25" ht="15" customHeight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0">
        <f t="shared" si="332"/>
        <v>41742.780509259261</v>
      </c>
      <c r="J1964" s="11">
        <f t="shared" si="333"/>
        <v>41742.780509259261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334"/>
        <v>1.9292499999999999</v>
      </c>
      <c r="R1964">
        <f t="shared" si="335"/>
        <v>63.05</v>
      </c>
      <c r="S1964" t="str">
        <f t="shared" si="341"/>
        <v>technology</v>
      </c>
      <c r="T1964" t="str">
        <f t="shared" si="336"/>
        <v>hardware</v>
      </c>
      <c r="U1964" t="str">
        <f t="shared" si="342"/>
        <v>10000 to 14999</v>
      </c>
      <c r="V1964">
        <f t="shared" si="337"/>
        <v>1</v>
      </c>
      <c r="W1964">
        <f t="shared" si="338"/>
        <v>0</v>
      </c>
      <c r="X1964">
        <f t="shared" si="339"/>
        <v>0</v>
      </c>
      <c r="Y1964">
        <f t="shared" si="340"/>
        <v>1</v>
      </c>
    </row>
    <row r="1965" spans="1:25" ht="15" customHeight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0">
        <f t="shared" si="332"/>
        <v>41863.429791666669</v>
      </c>
      <c r="J1965" s="11">
        <f t="shared" si="333"/>
        <v>41863.429791666669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334"/>
        <v>1.268842105263158</v>
      </c>
      <c r="R1965">
        <f t="shared" si="335"/>
        <v>117.6</v>
      </c>
      <c r="S1965" t="str">
        <f t="shared" si="341"/>
        <v>technology</v>
      </c>
      <c r="T1965" t="str">
        <f t="shared" si="336"/>
        <v>hardware</v>
      </c>
      <c r="U1965" t="str">
        <f t="shared" si="342"/>
        <v>15000 to 19999</v>
      </c>
      <c r="V1965">
        <f t="shared" si="337"/>
        <v>1</v>
      </c>
      <c r="W1965">
        <f t="shared" si="338"/>
        <v>0</v>
      </c>
      <c r="X1965">
        <f t="shared" si="339"/>
        <v>0</v>
      </c>
      <c r="Y1965">
        <f t="shared" si="340"/>
        <v>1</v>
      </c>
    </row>
    <row r="1966" spans="1:25" ht="15" customHeight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0">
        <f t="shared" si="332"/>
        <v>42452.272824074069</v>
      </c>
      <c r="J1966" s="11">
        <f t="shared" si="333"/>
        <v>42452.272824074069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334"/>
        <v>2.5957748878923765</v>
      </c>
      <c r="R1966">
        <f t="shared" si="335"/>
        <v>180.75</v>
      </c>
      <c r="S1966" t="str">
        <f t="shared" si="341"/>
        <v>technology</v>
      </c>
      <c r="T1966" t="str">
        <f t="shared" si="336"/>
        <v>hardware</v>
      </c>
      <c r="U1966" t="str">
        <f t="shared" si="342"/>
        <v>Greater than 50000</v>
      </c>
      <c r="V1966">
        <f t="shared" si="337"/>
        <v>1</v>
      </c>
      <c r="W1966">
        <f t="shared" si="338"/>
        <v>0</v>
      </c>
      <c r="X1966">
        <f t="shared" si="339"/>
        <v>0</v>
      </c>
      <c r="Y1966">
        <f t="shared" si="340"/>
        <v>1</v>
      </c>
    </row>
    <row r="1967" spans="1:25" ht="15" customHeight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0">
        <f t="shared" si="332"/>
        <v>40898.089236111111</v>
      </c>
      <c r="J1967" s="11">
        <f t="shared" si="333"/>
        <v>40898.089236111111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334"/>
        <v>2.6227999999999998</v>
      </c>
      <c r="R1967">
        <f t="shared" si="335"/>
        <v>127.32</v>
      </c>
      <c r="S1967" t="str">
        <f t="shared" si="341"/>
        <v>technology</v>
      </c>
      <c r="T1967" t="str">
        <f t="shared" si="336"/>
        <v>hardware</v>
      </c>
      <c r="U1967" t="str">
        <f t="shared" si="342"/>
        <v>5000 to 9999</v>
      </c>
      <c r="V1967">
        <f t="shared" si="337"/>
        <v>1</v>
      </c>
      <c r="W1967">
        <f t="shared" si="338"/>
        <v>0</v>
      </c>
      <c r="X1967">
        <f t="shared" si="339"/>
        <v>0</v>
      </c>
      <c r="Y1967">
        <f t="shared" si="340"/>
        <v>1</v>
      </c>
    </row>
    <row r="1968" spans="1:25" ht="15" customHeight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0">
        <f t="shared" si="332"/>
        <v>41835.540486111109</v>
      </c>
      <c r="J1968" s="11">
        <f t="shared" si="333"/>
        <v>41835.540486111109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334"/>
        <v>2.0674309000000002</v>
      </c>
      <c r="R1968">
        <f t="shared" si="335"/>
        <v>136.63999999999999</v>
      </c>
      <c r="S1968" t="str">
        <f t="shared" si="341"/>
        <v>technology</v>
      </c>
      <c r="T1968" t="str">
        <f t="shared" si="336"/>
        <v>hardware</v>
      </c>
      <c r="U1968" t="str">
        <f t="shared" si="342"/>
        <v>Greater than 50000</v>
      </c>
      <c r="V1968">
        <f t="shared" si="337"/>
        <v>1</v>
      </c>
      <c r="W1968">
        <f t="shared" si="338"/>
        <v>0</v>
      </c>
      <c r="X1968">
        <f t="shared" si="339"/>
        <v>0</v>
      </c>
      <c r="Y1968">
        <f t="shared" si="340"/>
        <v>1</v>
      </c>
    </row>
    <row r="1969" spans="1:25" ht="15" customHeight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0">
        <f t="shared" si="332"/>
        <v>41730.663530092592</v>
      </c>
      <c r="J1969" s="11">
        <f t="shared" si="333"/>
        <v>41730.663530092592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334"/>
        <v>3.7012999999999998</v>
      </c>
      <c r="R1969">
        <f t="shared" si="335"/>
        <v>182.78</v>
      </c>
      <c r="S1969" t="str">
        <f t="shared" si="341"/>
        <v>technology</v>
      </c>
      <c r="T1969" t="str">
        <f t="shared" si="336"/>
        <v>hardware</v>
      </c>
      <c r="U1969" t="str">
        <f t="shared" si="342"/>
        <v>20000 to 24999</v>
      </c>
      <c r="V1969">
        <f t="shared" si="337"/>
        <v>1</v>
      </c>
      <c r="W1969">
        <f t="shared" si="338"/>
        <v>0</v>
      </c>
      <c r="X1969">
        <f t="shared" si="339"/>
        <v>0</v>
      </c>
      <c r="Y1969">
        <f t="shared" si="340"/>
        <v>1</v>
      </c>
    </row>
    <row r="1970" spans="1:25" ht="15" customHeight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0">
        <f t="shared" si="332"/>
        <v>42676.586979166663</v>
      </c>
      <c r="J1970" s="11">
        <f t="shared" si="333"/>
        <v>42676.586979166663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334"/>
        <v>2.8496600000000001</v>
      </c>
      <c r="R1970">
        <f t="shared" si="335"/>
        <v>279.38</v>
      </c>
      <c r="S1970" t="str">
        <f t="shared" si="341"/>
        <v>technology</v>
      </c>
      <c r="T1970" t="str">
        <f t="shared" si="336"/>
        <v>hardware</v>
      </c>
      <c r="U1970" t="str">
        <f t="shared" si="342"/>
        <v>Greater than 50000</v>
      </c>
      <c r="V1970">
        <f t="shared" si="337"/>
        <v>1</v>
      </c>
      <c r="W1970">
        <f t="shared" si="338"/>
        <v>0</v>
      </c>
      <c r="X1970">
        <f t="shared" si="339"/>
        <v>0</v>
      </c>
      <c r="Y1970">
        <f t="shared" si="340"/>
        <v>1</v>
      </c>
    </row>
    <row r="1971" spans="1:25" ht="15" customHeight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0">
        <f t="shared" si="332"/>
        <v>42557.792453703703</v>
      </c>
      <c r="J1971" s="11">
        <f t="shared" si="333"/>
        <v>42557.792453703703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334"/>
        <v>5.7907999999999999</v>
      </c>
      <c r="R1971">
        <f t="shared" si="335"/>
        <v>61.38</v>
      </c>
      <c r="S1971" t="str">
        <f t="shared" si="341"/>
        <v>technology</v>
      </c>
      <c r="T1971" t="str">
        <f t="shared" si="336"/>
        <v>hardware</v>
      </c>
      <c r="U1971" t="str">
        <f t="shared" si="342"/>
        <v>20000 to 24999</v>
      </c>
      <c r="V1971">
        <f t="shared" si="337"/>
        <v>1</v>
      </c>
      <c r="W1971">
        <f t="shared" si="338"/>
        <v>0</v>
      </c>
      <c r="X1971">
        <f t="shared" si="339"/>
        <v>0</v>
      </c>
      <c r="Y1971">
        <f t="shared" si="340"/>
        <v>1</v>
      </c>
    </row>
    <row r="1972" spans="1:25" ht="15" customHeight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0">
        <f t="shared" si="332"/>
        <v>41324.193298611113</v>
      </c>
      <c r="J1972" s="11">
        <f t="shared" si="333"/>
        <v>41324.193298611113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334"/>
        <v>11.318</v>
      </c>
      <c r="R1972">
        <f t="shared" si="335"/>
        <v>80.73</v>
      </c>
      <c r="S1972" t="str">
        <f t="shared" si="341"/>
        <v>technology</v>
      </c>
      <c r="T1972" t="str">
        <f t="shared" si="336"/>
        <v>hardware</v>
      </c>
      <c r="U1972" t="str">
        <f t="shared" si="342"/>
        <v>5000 to 9999</v>
      </c>
      <c r="V1972">
        <f t="shared" si="337"/>
        <v>1</v>
      </c>
      <c r="W1972">
        <f t="shared" si="338"/>
        <v>0</v>
      </c>
      <c r="X1972">
        <f t="shared" si="339"/>
        <v>0</v>
      </c>
      <c r="Y1972">
        <f t="shared" si="340"/>
        <v>1</v>
      </c>
    </row>
    <row r="1973" spans="1:25" ht="15" customHeight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0">
        <f t="shared" si="332"/>
        <v>41561.500706018516</v>
      </c>
      <c r="J1973" s="11">
        <f t="shared" si="333"/>
        <v>41561.500706018516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334"/>
        <v>2.6302771750000002</v>
      </c>
      <c r="R1973">
        <f t="shared" si="335"/>
        <v>272.36</v>
      </c>
      <c r="S1973" t="str">
        <f t="shared" si="341"/>
        <v>technology</v>
      </c>
      <c r="T1973" t="str">
        <f t="shared" si="336"/>
        <v>hardware</v>
      </c>
      <c r="U1973" t="str">
        <f t="shared" si="342"/>
        <v>Greater than 50000</v>
      </c>
      <c r="V1973">
        <f t="shared" si="337"/>
        <v>1</v>
      </c>
      <c r="W1973">
        <f t="shared" si="338"/>
        <v>0</v>
      </c>
      <c r="X1973">
        <f t="shared" si="339"/>
        <v>0</v>
      </c>
      <c r="Y1973">
        <f t="shared" si="340"/>
        <v>1</v>
      </c>
    </row>
    <row r="1974" spans="1:25" ht="15" customHeight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0">
        <f t="shared" si="332"/>
        <v>41201.012083333335</v>
      </c>
      <c r="J1974" s="11">
        <f t="shared" si="333"/>
        <v>41201.012083333335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334"/>
        <v>6.7447999999999997</v>
      </c>
      <c r="R1974">
        <f t="shared" si="335"/>
        <v>70.849999999999994</v>
      </c>
      <c r="S1974" t="str">
        <f t="shared" si="341"/>
        <v>technology</v>
      </c>
      <c r="T1974" t="str">
        <f t="shared" si="336"/>
        <v>hardware</v>
      </c>
      <c r="U1974" t="str">
        <f t="shared" si="342"/>
        <v>1000 to 4999</v>
      </c>
      <c r="V1974">
        <f t="shared" si="337"/>
        <v>1</v>
      </c>
      <c r="W1974">
        <f t="shared" si="338"/>
        <v>0</v>
      </c>
      <c r="X1974">
        <f t="shared" si="339"/>
        <v>0</v>
      </c>
      <c r="Y1974">
        <f t="shared" si="340"/>
        <v>1</v>
      </c>
    </row>
    <row r="1975" spans="1:25" ht="15" customHeight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0">
        <f t="shared" si="332"/>
        <v>42549.722962962958</v>
      </c>
      <c r="J1975" s="11">
        <f t="shared" si="333"/>
        <v>42549.722962962958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334"/>
        <v>2.5683081313131315</v>
      </c>
      <c r="R1975">
        <f t="shared" si="335"/>
        <v>247.94</v>
      </c>
      <c r="S1975" t="str">
        <f t="shared" si="341"/>
        <v>technology</v>
      </c>
      <c r="T1975" t="str">
        <f t="shared" si="336"/>
        <v>hardware</v>
      </c>
      <c r="U1975" t="str">
        <f t="shared" si="342"/>
        <v>Greater than 50000</v>
      </c>
      <c r="V1975">
        <f t="shared" si="337"/>
        <v>1</v>
      </c>
      <c r="W1975">
        <f t="shared" si="338"/>
        <v>0</v>
      </c>
      <c r="X1975">
        <f t="shared" si="339"/>
        <v>0</v>
      </c>
      <c r="Y1975">
        <f t="shared" si="340"/>
        <v>1</v>
      </c>
    </row>
    <row r="1976" spans="1:25" ht="15" customHeight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0">
        <f t="shared" si="332"/>
        <v>41445.334131944444</v>
      </c>
      <c r="J1976" s="11">
        <f t="shared" si="333"/>
        <v>41445.334131944444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334"/>
        <v>3.7549600000000001</v>
      </c>
      <c r="R1976">
        <f t="shared" si="335"/>
        <v>186.81</v>
      </c>
      <c r="S1976" t="str">
        <f t="shared" si="341"/>
        <v>technology</v>
      </c>
      <c r="T1976" t="str">
        <f t="shared" si="336"/>
        <v>hardware</v>
      </c>
      <c r="U1976" t="str">
        <f t="shared" si="342"/>
        <v>20000 to 24999</v>
      </c>
      <c r="V1976">
        <f t="shared" si="337"/>
        <v>1</v>
      </c>
      <c r="W1976">
        <f t="shared" si="338"/>
        <v>0</v>
      </c>
      <c r="X1976">
        <f t="shared" si="339"/>
        <v>0</v>
      </c>
      <c r="Y1976">
        <f t="shared" si="340"/>
        <v>1</v>
      </c>
    </row>
    <row r="1977" spans="1:25" ht="15" customHeight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0">
        <f t="shared" si="332"/>
        <v>41313.755219907405</v>
      </c>
      <c r="J1977" s="11">
        <f t="shared" si="333"/>
        <v>41313.755219907405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334"/>
        <v>2.0870837499999997</v>
      </c>
      <c r="R1977">
        <f t="shared" si="335"/>
        <v>131.99</v>
      </c>
      <c r="S1977" t="str">
        <f t="shared" si="341"/>
        <v>technology</v>
      </c>
      <c r="T1977" t="str">
        <f t="shared" si="336"/>
        <v>hardware</v>
      </c>
      <c r="U1977" t="str">
        <f t="shared" si="342"/>
        <v>15000 to 19999</v>
      </c>
      <c r="V1977">
        <f t="shared" si="337"/>
        <v>1</v>
      </c>
      <c r="W1977">
        <f t="shared" si="338"/>
        <v>0</v>
      </c>
      <c r="X1977">
        <f t="shared" si="339"/>
        <v>0</v>
      </c>
      <c r="Y1977">
        <f t="shared" si="340"/>
        <v>1</v>
      </c>
    </row>
    <row r="1978" spans="1:25" ht="15" customHeight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0">
        <f t="shared" si="332"/>
        <v>41438.899594907409</v>
      </c>
      <c r="J1978" s="11">
        <f t="shared" si="333"/>
        <v>41438.899594907409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334"/>
        <v>3.4660000000000002</v>
      </c>
      <c r="R1978">
        <f t="shared" si="335"/>
        <v>29.31</v>
      </c>
      <c r="S1978" t="str">
        <f t="shared" si="341"/>
        <v>technology</v>
      </c>
      <c r="T1978" t="str">
        <f t="shared" si="336"/>
        <v>hardware</v>
      </c>
      <c r="U1978" t="str">
        <f t="shared" si="342"/>
        <v>1000 to 4999</v>
      </c>
      <c r="V1978">
        <f t="shared" si="337"/>
        <v>1</v>
      </c>
      <c r="W1978">
        <f t="shared" si="338"/>
        <v>0</v>
      </c>
      <c r="X1978">
        <f t="shared" si="339"/>
        <v>0</v>
      </c>
      <c r="Y1978">
        <f t="shared" si="340"/>
        <v>1</v>
      </c>
    </row>
    <row r="1979" spans="1:25" ht="15" customHeight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0">
        <f t="shared" si="332"/>
        <v>42311.216898148152</v>
      </c>
      <c r="J1979" s="11">
        <f t="shared" si="333"/>
        <v>42311.216898148152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334"/>
        <v>4.0232999999999999</v>
      </c>
      <c r="R1979">
        <f t="shared" si="335"/>
        <v>245.02</v>
      </c>
      <c r="S1979" t="str">
        <f t="shared" si="341"/>
        <v>technology</v>
      </c>
      <c r="T1979" t="str">
        <f t="shared" si="336"/>
        <v>hardware</v>
      </c>
      <c r="U1979" t="str">
        <f t="shared" si="342"/>
        <v>Greater than 50000</v>
      </c>
      <c r="V1979">
        <f t="shared" si="337"/>
        <v>1</v>
      </c>
      <c r="W1979">
        <f t="shared" si="338"/>
        <v>0</v>
      </c>
      <c r="X1979">
        <f t="shared" si="339"/>
        <v>0</v>
      </c>
      <c r="Y1979">
        <f t="shared" si="340"/>
        <v>1</v>
      </c>
    </row>
    <row r="1980" spans="1:25" ht="15" customHeight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0">
        <f t="shared" si="332"/>
        <v>41039.225601851853</v>
      </c>
      <c r="J1980" s="11">
        <f t="shared" si="333"/>
        <v>41039.225601851853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334"/>
        <v>10.2684514</v>
      </c>
      <c r="R1980">
        <f t="shared" si="335"/>
        <v>1323.25</v>
      </c>
      <c r="S1980" t="str">
        <f t="shared" si="341"/>
        <v>technology</v>
      </c>
      <c r="T1980" t="str">
        <f t="shared" si="336"/>
        <v>hardware</v>
      </c>
      <c r="U1980" t="str">
        <f t="shared" si="342"/>
        <v>Greater than 50000</v>
      </c>
      <c r="V1980">
        <f t="shared" si="337"/>
        <v>1</v>
      </c>
      <c r="W1980">
        <f t="shared" si="338"/>
        <v>0</v>
      </c>
      <c r="X1980">
        <f t="shared" si="339"/>
        <v>0</v>
      </c>
      <c r="Y1980">
        <f t="shared" si="340"/>
        <v>1</v>
      </c>
    </row>
    <row r="1981" spans="1:25" ht="15" customHeight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0">
        <f t="shared" si="332"/>
        <v>42290.460023148145</v>
      </c>
      <c r="J1981" s="11">
        <f t="shared" si="333"/>
        <v>42290.460023148145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334"/>
        <v>1.14901155</v>
      </c>
      <c r="R1981">
        <f t="shared" si="335"/>
        <v>282.66000000000003</v>
      </c>
      <c r="S1981" t="str">
        <f t="shared" si="341"/>
        <v>technology</v>
      </c>
      <c r="T1981" t="str">
        <f t="shared" si="336"/>
        <v>hardware</v>
      </c>
      <c r="U1981" t="str">
        <f t="shared" si="342"/>
        <v>Greater than 50000</v>
      </c>
      <c r="V1981">
        <f t="shared" si="337"/>
        <v>1</v>
      </c>
      <c r="W1981">
        <f t="shared" si="338"/>
        <v>0</v>
      </c>
      <c r="X1981">
        <f t="shared" si="339"/>
        <v>0</v>
      </c>
      <c r="Y1981">
        <f t="shared" si="340"/>
        <v>1</v>
      </c>
    </row>
    <row r="1982" spans="1:25" ht="15" customHeigh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0">
        <f t="shared" si="332"/>
        <v>42423.542384259257</v>
      </c>
      <c r="J1982" s="11">
        <f t="shared" si="333"/>
        <v>42423.542384259257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334"/>
        <v>3.5482402000000004</v>
      </c>
      <c r="R1982">
        <f t="shared" si="335"/>
        <v>91.21</v>
      </c>
      <c r="S1982" t="str">
        <f t="shared" si="341"/>
        <v>technology</v>
      </c>
      <c r="T1982" t="str">
        <f t="shared" si="336"/>
        <v>hardware</v>
      </c>
      <c r="U1982" t="str">
        <f t="shared" si="342"/>
        <v>Greater than 50000</v>
      </c>
      <c r="V1982">
        <f t="shared" si="337"/>
        <v>1</v>
      </c>
      <c r="W1982">
        <f t="shared" si="338"/>
        <v>0</v>
      </c>
      <c r="X1982">
        <f t="shared" si="339"/>
        <v>0</v>
      </c>
      <c r="Y1982">
        <f t="shared" si="340"/>
        <v>1</v>
      </c>
    </row>
    <row r="1983" spans="1:25" ht="15" customHeight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0">
        <f t="shared" si="332"/>
        <v>41799.725289351853</v>
      </c>
      <c r="J1983" s="11">
        <f t="shared" si="333"/>
        <v>41799.725289351853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334"/>
        <v>5.0799999999999998E-2</v>
      </c>
      <c r="R1983">
        <f t="shared" si="335"/>
        <v>31.75</v>
      </c>
      <c r="S1983" t="str">
        <f t="shared" si="341"/>
        <v>photography</v>
      </c>
      <c r="T1983" t="str">
        <f t="shared" si="336"/>
        <v>people</v>
      </c>
      <c r="U1983" t="str">
        <f t="shared" si="342"/>
        <v>5000 to 9999</v>
      </c>
      <c r="V1983">
        <f t="shared" si="337"/>
        <v>0</v>
      </c>
      <c r="W1983">
        <f t="shared" si="338"/>
        <v>1</v>
      </c>
      <c r="X1983">
        <f t="shared" si="339"/>
        <v>0</v>
      </c>
      <c r="Y1983">
        <f t="shared" si="340"/>
        <v>1</v>
      </c>
    </row>
    <row r="1984" spans="1:25" ht="15" customHeight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0">
        <f t="shared" si="332"/>
        <v>42678.586655092593</v>
      </c>
      <c r="J1984" s="11">
        <f t="shared" si="333"/>
        <v>42678.586655092593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334"/>
        <v>0</v>
      </c>
      <c r="R1984" t="e">
        <f t="shared" si="335"/>
        <v>#DIV/0!</v>
      </c>
      <c r="S1984" t="str">
        <f t="shared" si="341"/>
        <v>photography</v>
      </c>
      <c r="T1984" t="str">
        <f t="shared" si="336"/>
        <v>people</v>
      </c>
      <c r="U1984" t="str">
        <f t="shared" si="342"/>
        <v>Greater than 50000</v>
      </c>
      <c r="V1984">
        <f t="shared" si="337"/>
        <v>0</v>
      </c>
      <c r="W1984">
        <f t="shared" si="338"/>
        <v>1</v>
      </c>
      <c r="X1984">
        <f t="shared" si="339"/>
        <v>0</v>
      </c>
      <c r="Y1984">
        <f t="shared" si="340"/>
        <v>1</v>
      </c>
    </row>
    <row r="1985" spans="1:25" ht="15" customHeight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0">
        <f t="shared" si="332"/>
        <v>42593.011782407411</v>
      </c>
      <c r="J1985" s="11">
        <f t="shared" si="333"/>
        <v>42593.011782407411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334"/>
        <v>4.2999999999999997E-2</v>
      </c>
      <c r="R1985">
        <f t="shared" si="335"/>
        <v>88.69</v>
      </c>
      <c r="S1985" t="str">
        <f t="shared" si="341"/>
        <v>photography</v>
      </c>
      <c r="T1985" t="str">
        <f t="shared" si="336"/>
        <v>people</v>
      </c>
      <c r="U1985" t="str">
        <f t="shared" si="342"/>
        <v>30000 to 34999</v>
      </c>
      <c r="V1985">
        <f t="shared" si="337"/>
        <v>0</v>
      </c>
      <c r="W1985">
        <f t="shared" si="338"/>
        <v>1</v>
      </c>
      <c r="X1985">
        <f t="shared" si="339"/>
        <v>0</v>
      </c>
      <c r="Y1985">
        <f t="shared" si="340"/>
        <v>1</v>
      </c>
    </row>
    <row r="1986" spans="1:25" ht="15" customHeight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0">
        <f t="shared" si="332"/>
        <v>41913.790289351848</v>
      </c>
      <c r="J1986" s="11">
        <f t="shared" si="333"/>
        <v>41913.790289351848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334"/>
        <v>0.21146666666666666</v>
      </c>
      <c r="R1986">
        <f t="shared" si="335"/>
        <v>453.14</v>
      </c>
      <c r="S1986" t="str">
        <f t="shared" si="341"/>
        <v>photography</v>
      </c>
      <c r="T1986" t="str">
        <f t="shared" si="336"/>
        <v>people</v>
      </c>
      <c r="U1986" t="str">
        <f t="shared" si="342"/>
        <v>15000 to 19999</v>
      </c>
      <c r="V1986">
        <f t="shared" si="337"/>
        <v>0</v>
      </c>
      <c r="W1986">
        <f t="shared" si="338"/>
        <v>1</v>
      </c>
      <c r="X1986">
        <f t="shared" si="339"/>
        <v>0</v>
      </c>
      <c r="Y1986">
        <f t="shared" si="340"/>
        <v>1</v>
      </c>
    </row>
    <row r="1987" spans="1:25" ht="15" customHeight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0">
        <f t="shared" ref="I1987:I2050" si="343">(((L1987/60)/60)/24)+DATE(1970,1,1)</f>
        <v>42555.698738425926</v>
      </c>
      <c r="J1987" s="11">
        <f t="shared" ref="J1987:J2050" si="344">(((L1987/60)/60)/24)+DATE(1970,1,1)</f>
        <v>42555.698738425926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345">E1987/D1987</f>
        <v>3.1875000000000001E-2</v>
      </c>
      <c r="R1987">
        <f t="shared" ref="R1987:R2050" si="346">ROUND(E1987/N1987,2)</f>
        <v>12.75</v>
      </c>
      <c r="S1987" t="str">
        <f t="shared" si="341"/>
        <v>photography</v>
      </c>
      <c r="T1987" t="str">
        <f t="shared" ref="T1987:T2050" si="347">MID(P1987,FIND("/",P1987,1)+1,LEN(P1987))</f>
        <v>people</v>
      </c>
      <c r="U1987" t="str">
        <f t="shared" si="342"/>
        <v>1000 to 4999</v>
      </c>
      <c r="V1987">
        <f t="shared" ref="V1987:V2050" si="348">COUNTIF(F1987,"successful")</f>
        <v>0</v>
      </c>
      <c r="W1987">
        <f t="shared" ref="W1987:W2050" si="349">COUNTIF(F1987,"Failed")</f>
        <v>1</v>
      </c>
      <c r="X1987">
        <f t="shared" ref="X1987:X2050" si="350">COUNTIF(F1987,"Canceled")</f>
        <v>0</v>
      </c>
      <c r="Y1987">
        <f t="shared" ref="Y1987:Y2050" si="351">COUNTIF(F1987,"Successful")+ COUNTIF(F1987,"Failed") + COUNTIF(F1987,"Canceled")</f>
        <v>1</v>
      </c>
    </row>
    <row r="1988" spans="1:25" ht="15" customHeight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0">
        <f t="shared" si="343"/>
        <v>42413.433831018512</v>
      </c>
      <c r="J1988" s="11">
        <f t="shared" si="344"/>
        <v>42413.433831018512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345"/>
        <v>5.0000000000000001E-4</v>
      </c>
      <c r="R1988">
        <f t="shared" si="346"/>
        <v>1</v>
      </c>
      <c r="S1988" t="str">
        <f t="shared" ref="S1988:S2051" si="352">LEFT(P1988,FIND("/",P1988,1)-1)</f>
        <v>photography</v>
      </c>
      <c r="T1988" t="str">
        <f t="shared" si="347"/>
        <v>people</v>
      </c>
      <c r="U1988" t="str">
        <f t="shared" ref="U1988:U2051" si="353">IF(D1988&lt;1000,"Less than 1000",
IF(D1988&lt;5000,"1000 to 4999",
IF(D1988 &lt; 10000,"5000 to 9999",
IF(D1988&lt;15000,"10000 to 14999",
IF(D1988&lt;20000,"15000 to 19999",
IF(D1988&lt;25000,"20000 to 24999",
IF(D1988&lt;30000,"25000 to 29999",
IF(D1988&lt;35000,"30000 to 34999",
IF(D1988&lt;40000,"35000 to 39999",
IF(D1988&lt;45000,"40000 to 44999",IF(D1988&lt;50000,"45000 to 49999","Greater than 50000")))))))))))</f>
        <v>1000 to 4999</v>
      </c>
      <c r="V1988">
        <f t="shared" si="348"/>
        <v>0</v>
      </c>
      <c r="W1988">
        <f t="shared" si="349"/>
        <v>1</v>
      </c>
      <c r="X1988">
        <f t="shared" si="350"/>
        <v>0</v>
      </c>
      <c r="Y1988">
        <f t="shared" si="351"/>
        <v>1</v>
      </c>
    </row>
    <row r="1989" spans="1:25" ht="15" customHeight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0">
        <f t="shared" si="343"/>
        <v>42034.639768518522</v>
      </c>
      <c r="J1989" s="11">
        <f t="shared" si="344"/>
        <v>42034.639768518522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345"/>
        <v>0.42472727272727273</v>
      </c>
      <c r="R1989">
        <f t="shared" si="346"/>
        <v>83.43</v>
      </c>
      <c r="S1989" t="str">
        <f t="shared" si="352"/>
        <v>photography</v>
      </c>
      <c r="T1989" t="str">
        <f t="shared" si="347"/>
        <v>people</v>
      </c>
      <c r="U1989" t="str">
        <f t="shared" si="353"/>
        <v>5000 to 9999</v>
      </c>
      <c r="V1989">
        <f t="shared" si="348"/>
        <v>0</v>
      </c>
      <c r="W1989">
        <f t="shared" si="349"/>
        <v>1</v>
      </c>
      <c r="X1989">
        <f t="shared" si="350"/>
        <v>0</v>
      </c>
      <c r="Y1989">
        <f t="shared" si="351"/>
        <v>1</v>
      </c>
    </row>
    <row r="1990" spans="1:25" ht="15" customHeigh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0">
        <f t="shared" si="343"/>
        <v>42206.763217592597</v>
      </c>
      <c r="J1990" s="11">
        <f t="shared" si="344"/>
        <v>42206.763217592597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345"/>
        <v>4.1666666666666666E-3</v>
      </c>
      <c r="R1990">
        <f t="shared" si="346"/>
        <v>25</v>
      </c>
      <c r="S1990" t="str">
        <f t="shared" si="352"/>
        <v>photography</v>
      </c>
      <c r="T1990" t="str">
        <f t="shared" si="347"/>
        <v>people</v>
      </c>
      <c r="U1990" t="str">
        <f t="shared" si="353"/>
        <v>5000 to 9999</v>
      </c>
      <c r="V1990">
        <f t="shared" si="348"/>
        <v>0</v>
      </c>
      <c r="W1990">
        <f t="shared" si="349"/>
        <v>1</v>
      </c>
      <c r="X1990">
        <f t="shared" si="350"/>
        <v>0</v>
      </c>
      <c r="Y1990">
        <f t="shared" si="351"/>
        <v>1</v>
      </c>
    </row>
    <row r="1991" spans="1:25" ht="15" customHeight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0">
        <f t="shared" si="343"/>
        <v>42685.680648148147</v>
      </c>
      <c r="J1991" s="11">
        <f t="shared" si="344"/>
        <v>42685.680648148147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345"/>
        <v>0.01</v>
      </c>
      <c r="R1991">
        <f t="shared" si="346"/>
        <v>50</v>
      </c>
      <c r="S1991" t="str">
        <f t="shared" si="352"/>
        <v>photography</v>
      </c>
      <c r="T1991" t="str">
        <f t="shared" si="347"/>
        <v>people</v>
      </c>
      <c r="U1991" t="str">
        <f t="shared" si="353"/>
        <v>5000 to 9999</v>
      </c>
      <c r="V1991">
        <f t="shared" si="348"/>
        <v>0</v>
      </c>
      <c r="W1991">
        <f t="shared" si="349"/>
        <v>1</v>
      </c>
      <c r="X1991">
        <f t="shared" si="350"/>
        <v>0</v>
      </c>
      <c r="Y1991">
        <f t="shared" si="351"/>
        <v>1</v>
      </c>
    </row>
    <row r="1992" spans="1:25" ht="15" customHeight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0">
        <f t="shared" si="343"/>
        <v>42398.195972222224</v>
      </c>
      <c r="J1992" s="11">
        <f t="shared" si="344"/>
        <v>42398.195972222224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345"/>
        <v>0.16966666666666666</v>
      </c>
      <c r="R1992">
        <f t="shared" si="346"/>
        <v>101.8</v>
      </c>
      <c r="S1992" t="str">
        <f t="shared" si="352"/>
        <v>photography</v>
      </c>
      <c r="T1992" t="str">
        <f t="shared" si="347"/>
        <v>people</v>
      </c>
      <c r="U1992" t="str">
        <f t="shared" si="353"/>
        <v>1000 to 4999</v>
      </c>
      <c r="V1992">
        <f t="shared" si="348"/>
        <v>0</v>
      </c>
      <c r="W1992">
        <f t="shared" si="349"/>
        <v>1</v>
      </c>
      <c r="X1992">
        <f t="shared" si="350"/>
        <v>0</v>
      </c>
      <c r="Y1992">
        <f t="shared" si="351"/>
        <v>1</v>
      </c>
    </row>
    <row r="1993" spans="1:25" ht="15" customHeight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0">
        <f t="shared" si="343"/>
        <v>42167.89335648148</v>
      </c>
      <c r="J1993" s="11">
        <f t="shared" si="344"/>
        <v>42167.89335648148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345"/>
        <v>7.0000000000000007E-2</v>
      </c>
      <c r="R1993">
        <f t="shared" si="346"/>
        <v>46.67</v>
      </c>
      <c r="S1993" t="str">
        <f t="shared" si="352"/>
        <v>photography</v>
      </c>
      <c r="T1993" t="str">
        <f t="shared" si="347"/>
        <v>people</v>
      </c>
      <c r="U1993" t="str">
        <f t="shared" si="353"/>
        <v>1000 to 4999</v>
      </c>
      <c r="V1993">
        <f t="shared" si="348"/>
        <v>0</v>
      </c>
      <c r="W1993">
        <f t="shared" si="349"/>
        <v>1</v>
      </c>
      <c r="X1993">
        <f t="shared" si="350"/>
        <v>0</v>
      </c>
      <c r="Y1993">
        <f t="shared" si="351"/>
        <v>1</v>
      </c>
    </row>
    <row r="1994" spans="1:25" ht="15" customHeight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0">
        <f t="shared" si="343"/>
        <v>42023.143414351856</v>
      </c>
      <c r="J1994" s="11">
        <f t="shared" si="344"/>
        <v>42023.143414351856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345"/>
        <v>1.3333333333333333E-3</v>
      </c>
      <c r="R1994">
        <f t="shared" si="346"/>
        <v>1</v>
      </c>
      <c r="S1994" t="str">
        <f t="shared" si="352"/>
        <v>photography</v>
      </c>
      <c r="T1994" t="str">
        <f t="shared" si="347"/>
        <v>people</v>
      </c>
      <c r="U1994" t="str">
        <f t="shared" si="353"/>
        <v>1000 to 4999</v>
      </c>
      <c r="V1994">
        <f t="shared" si="348"/>
        <v>0</v>
      </c>
      <c r="W1994">
        <f t="shared" si="349"/>
        <v>1</v>
      </c>
      <c r="X1994">
        <f t="shared" si="350"/>
        <v>0</v>
      </c>
      <c r="Y1994">
        <f t="shared" si="351"/>
        <v>1</v>
      </c>
    </row>
    <row r="1995" spans="1:25" ht="15" customHeight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0">
        <f t="shared" si="343"/>
        <v>42329.58839120371</v>
      </c>
      <c r="J1995" s="11">
        <f t="shared" si="344"/>
        <v>42329.58839120371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345"/>
        <v>0</v>
      </c>
      <c r="R1995" t="e">
        <f t="shared" si="346"/>
        <v>#DIV/0!</v>
      </c>
      <c r="S1995" t="str">
        <f t="shared" si="352"/>
        <v>photography</v>
      </c>
      <c r="T1995" t="str">
        <f t="shared" si="347"/>
        <v>people</v>
      </c>
      <c r="U1995" t="str">
        <f t="shared" si="353"/>
        <v>1000 to 4999</v>
      </c>
      <c r="V1995">
        <f t="shared" si="348"/>
        <v>0</v>
      </c>
      <c r="W1995">
        <f t="shared" si="349"/>
        <v>1</v>
      </c>
      <c r="X1995">
        <f t="shared" si="350"/>
        <v>0</v>
      </c>
      <c r="Y1995">
        <f t="shared" si="351"/>
        <v>1</v>
      </c>
    </row>
    <row r="1996" spans="1:25" ht="15" customHeight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0">
        <f t="shared" si="343"/>
        <v>42651.006273148145</v>
      </c>
      <c r="J1996" s="11">
        <f t="shared" si="344"/>
        <v>42651.006273148145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345"/>
        <v>0</v>
      </c>
      <c r="R1996" t="e">
        <f t="shared" si="346"/>
        <v>#DIV/0!</v>
      </c>
      <c r="S1996" t="str">
        <f t="shared" si="352"/>
        <v>photography</v>
      </c>
      <c r="T1996" t="str">
        <f t="shared" si="347"/>
        <v>people</v>
      </c>
      <c r="U1996" t="str">
        <f t="shared" si="353"/>
        <v>1000 to 4999</v>
      </c>
      <c r="V1996">
        <f t="shared" si="348"/>
        <v>0</v>
      </c>
      <c r="W1996">
        <f t="shared" si="349"/>
        <v>1</v>
      </c>
      <c r="X1996">
        <f t="shared" si="350"/>
        <v>0</v>
      </c>
      <c r="Y1996">
        <f t="shared" si="351"/>
        <v>1</v>
      </c>
    </row>
    <row r="1997" spans="1:25" ht="15" customHeight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0">
        <f t="shared" si="343"/>
        <v>42181.902037037042</v>
      </c>
      <c r="J1997" s="11">
        <f t="shared" si="344"/>
        <v>42181.902037037042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345"/>
        <v>7.8E-2</v>
      </c>
      <c r="R1997">
        <f t="shared" si="346"/>
        <v>26</v>
      </c>
      <c r="S1997" t="str">
        <f t="shared" si="352"/>
        <v>photography</v>
      </c>
      <c r="T1997" t="str">
        <f t="shared" si="347"/>
        <v>people</v>
      </c>
      <c r="U1997" t="str">
        <f t="shared" si="353"/>
        <v>1000 to 4999</v>
      </c>
      <c r="V1997">
        <f t="shared" si="348"/>
        <v>0</v>
      </c>
      <c r="W1997">
        <f t="shared" si="349"/>
        <v>1</v>
      </c>
      <c r="X1997">
        <f t="shared" si="350"/>
        <v>0</v>
      </c>
      <c r="Y1997">
        <f t="shared" si="351"/>
        <v>1</v>
      </c>
    </row>
    <row r="1998" spans="1:25" ht="15" customHeight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0">
        <f t="shared" si="343"/>
        <v>41800.819571759261</v>
      </c>
      <c r="J1998" s="11">
        <f t="shared" si="344"/>
        <v>41800.819571759261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345"/>
        <v>0</v>
      </c>
      <c r="R1998" t="e">
        <f t="shared" si="346"/>
        <v>#DIV/0!</v>
      </c>
      <c r="S1998" t="str">
        <f t="shared" si="352"/>
        <v>photography</v>
      </c>
      <c r="T1998" t="str">
        <f t="shared" si="347"/>
        <v>people</v>
      </c>
      <c r="U1998" t="str">
        <f t="shared" si="353"/>
        <v>Greater than 50000</v>
      </c>
      <c r="V1998">
        <f t="shared" si="348"/>
        <v>0</v>
      </c>
      <c r="W1998">
        <f t="shared" si="349"/>
        <v>1</v>
      </c>
      <c r="X1998">
        <f t="shared" si="350"/>
        <v>0</v>
      </c>
      <c r="Y1998">
        <f t="shared" si="351"/>
        <v>1</v>
      </c>
    </row>
    <row r="1999" spans="1:25" ht="15" customHeight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0">
        <f t="shared" si="343"/>
        <v>41847.930694444447</v>
      </c>
      <c r="J1999" s="11">
        <f t="shared" si="344"/>
        <v>41847.930694444447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345"/>
        <v>0</v>
      </c>
      <c r="R1999" t="e">
        <f t="shared" si="346"/>
        <v>#DIV/0!</v>
      </c>
      <c r="S1999" t="str">
        <f t="shared" si="352"/>
        <v>photography</v>
      </c>
      <c r="T1999" t="str">
        <f t="shared" si="347"/>
        <v>people</v>
      </c>
      <c r="U1999" t="str">
        <f t="shared" si="353"/>
        <v>5000 to 9999</v>
      </c>
      <c r="V1999">
        <f t="shared" si="348"/>
        <v>0</v>
      </c>
      <c r="W1999">
        <f t="shared" si="349"/>
        <v>1</v>
      </c>
      <c r="X1999">
        <f t="shared" si="350"/>
        <v>0</v>
      </c>
      <c r="Y1999">
        <f t="shared" si="351"/>
        <v>1</v>
      </c>
    </row>
    <row r="2000" spans="1:25" ht="15" customHeight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0">
        <f t="shared" si="343"/>
        <v>41807.118495370371</v>
      </c>
      <c r="J2000" s="11">
        <f t="shared" si="344"/>
        <v>41807.118495370371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345"/>
        <v>0.26200000000000001</v>
      </c>
      <c r="R2000">
        <f t="shared" si="346"/>
        <v>218.33</v>
      </c>
      <c r="S2000" t="str">
        <f t="shared" si="352"/>
        <v>photography</v>
      </c>
      <c r="T2000" t="str">
        <f t="shared" si="347"/>
        <v>people</v>
      </c>
      <c r="U2000" t="str">
        <f t="shared" si="353"/>
        <v>1000 to 4999</v>
      </c>
      <c r="V2000">
        <f t="shared" si="348"/>
        <v>0</v>
      </c>
      <c r="W2000">
        <f t="shared" si="349"/>
        <v>1</v>
      </c>
      <c r="X2000">
        <f t="shared" si="350"/>
        <v>0</v>
      </c>
      <c r="Y2000">
        <f t="shared" si="351"/>
        <v>1</v>
      </c>
    </row>
    <row r="2001" spans="1:25" ht="15" customHeight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0">
        <f t="shared" si="343"/>
        <v>41926.482731481483</v>
      </c>
      <c r="J2001" s="11">
        <f t="shared" si="344"/>
        <v>41926.482731481483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345"/>
        <v>7.6129032258064515E-3</v>
      </c>
      <c r="R2001">
        <f t="shared" si="346"/>
        <v>33.71</v>
      </c>
      <c r="S2001" t="str">
        <f t="shared" si="352"/>
        <v>photography</v>
      </c>
      <c r="T2001" t="str">
        <f t="shared" si="347"/>
        <v>people</v>
      </c>
      <c r="U2001" t="str">
        <f t="shared" si="353"/>
        <v>30000 to 34999</v>
      </c>
      <c r="V2001">
        <f t="shared" si="348"/>
        <v>0</v>
      </c>
      <c r="W2001">
        <f t="shared" si="349"/>
        <v>1</v>
      </c>
      <c r="X2001">
        <f t="shared" si="350"/>
        <v>0</v>
      </c>
      <c r="Y2001">
        <f t="shared" si="351"/>
        <v>1</v>
      </c>
    </row>
    <row r="2002" spans="1:25" ht="15" customHeight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0">
        <f t="shared" si="343"/>
        <v>42345.951539351852</v>
      </c>
      <c r="J2002" s="11">
        <f t="shared" si="344"/>
        <v>42345.951539351852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345"/>
        <v>0.125</v>
      </c>
      <c r="R2002">
        <f t="shared" si="346"/>
        <v>25</v>
      </c>
      <c r="S2002" t="str">
        <f t="shared" si="352"/>
        <v>photography</v>
      </c>
      <c r="T2002" t="str">
        <f t="shared" si="347"/>
        <v>people</v>
      </c>
      <c r="U2002" t="str">
        <f t="shared" si="353"/>
        <v>5000 to 9999</v>
      </c>
      <c r="V2002">
        <f t="shared" si="348"/>
        <v>0</v>
      </c>
      <c r="W2002">
        <f t="shared" si="349"/>
        <v>1</v>
      </c>
      <c r="X2002">
        <f t="shared" si="350"/>
        <v>0</v>
      </c>
      <c r="Y2002">
        <f t="shared" si="351"/>
        <v>1</v>
      </c>
    </row>
    <row r="2003" spans="1:25" ht="15" customHeight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0">
        <f t="shared" si="343"/>
        <v>42136.209675925929</v>
      </c>
      <c r="J2003" s="11">
        <f t="shared" si="344"/>
        <v>42136.209675925929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345"/>
        <v>3.8212909090909091</v>
      </c>
      <c r="R2003">
        <f t="shared" si="346"/>
        <v>128.38999999999999</v>
      </c>
      <c r="S2003" t="str">
        <f t="shared" si="352"/>
        <v>technology</v>
      </c>
      <c r="T2003" t="str">
        <f t="shared" si="347"/>
        <v>hardware</v>
      </c>
      <c r="U2003" t="str">
        <f t="shared" si="353"/>
        <v>Greater than 50000</v>
      </c>
      <c r="V2003">
        <f t="shared" si="348"/>
        <v>1</v>
      </c>
      <c r="W2003">
        <f t="shared" si="349"/>
        <v>0</v>
      </c>
      <c r="X2003">
        <f t="shared" si="350"/>
        <v>0</v>
      </c>
      <c r="Y2003">
        <f t="shared" si="351"/>
        <v>1</v>
      </c>
    </row>
    <row r="2004" spans="1:25" ht="15" customHeight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0">
        <f t="shared" si="343"/>
        <v>42728.71230324074</v>
      </c>
      <c r="J2004" s="11">
        <f t="shared" si="344"/>
        <v>42728.71230324074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345"/>
        <v>2.1679422000000002</v>
      </c>
      <c r="R2004">
        <f t="shared" si="346"/>
        <v>78.83</v>
      </c>
      <c r="S2004" t="str">
        <f t="shared" si="352"/>
        <v>technology</v>
      </c>
      <c r="T2004" t="str">
        <f t="shared" si="347"/>
        <v>hardware</v>
      </c>
      <c r="U2004" t="str">
        <f t="shared" si="353"/>
        <v>Greater than 50000</v>
      </c>
      <c r="V2004">
        <f t="shared" si="348"/>
        <v>1</v>
      </c>
      <c r="W2004">
        <f t="shared" si="349"/>
        <v>0</v>
      </c>
      <c r="X2004">
        <f t="shared" si="350"/>
        <v>0</v>
      </c>
      <c r="Y2004">
        <f t="shared" si="351"/>
        <v>1</v>
      </c>
    </row>
    <row r="2005" spans="1:25" ht="15" customHeight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0">
        <f t="shared" si="343"/>
        <v>40347.125601851854</v>
      </c>
      <c r="J2005" s="11">
        <f t="shared" si="344"/>
        <v>40347.125601851854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345"/>
        <v>3.12</v>
      </c>
      <c r="R2005">
        <f t="shared" si="346"/>
        <v>91.76</v>
      </c>
      <c r="S2005" t="str">
        <f t="shared" si="352"/>
        <v>technology</v>
      </c>
      <c r="T2005" t="str">
        <f t="shared" si="347"/>
        <v>hardware</v>
      </c>
      <c r="U2005" t="str">
        <f t="shared" si="353"/>
        <v>Less than 1000</v>
      </c>
      <c r="V2005">
        <f t="shared" si="348"/>
        <v>1</v>
      </c>
      <c r="W2005">
        <f t="shared" si="349"/>
        <v>0</v>
      </c>
      <c r="X2005">
        <f t="shared" si="350"/>
        <v>0</v>
      </c>
      <c r="Y2005">
        <f t="shared" si="351"/>
        <v>1</v>
      </c>
    </row>
    <row r="2006" spans="1:25" ht="15" customHeight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0">
        <f t="shared" si="343"/>
        <v>41800.604895833334</v>
      </c>
      <c r="J2006" s="11">
        <f t="shared" si="344"/>
        <v>41800.604895833334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345"/>
        <v>2.3442048</v>
      </c>
      <c r="R2006">
        <f t="shared" si="346"/>
        <v>331.1</v>
      </c>
      <c r="S2006" t="str">
        <f t="shared" si="352"/>
        <v>technology</v>
      </c>
      <c r="T2006" t="str">
        <f t="shared" si="347"/>
        <v>hardware</v>
      </c>
      <c r="U2006" t="str">
        <f t="shared" si="353"/>
        <v>Greater than 50000</v>
      </c>
      <c r="V2006">
        <f t="shared" si="348"/>
        <v>1</v>
      </c>
      <c r="W2006">
        <f t="shared" si="349"/>
        <v>0</v>
      </c>
      <c r="X2006">
        <f t="shared" si="350"/>
        <v>0</v>
      </c>
      <c r="Y2006">
        <f t="shared" si="351"/>
        <v>1</v>
      </c>
    </row>
    <row r="2007" spans="1:25" ht="15" customHeight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0">
        <f t="shared" si="343"/>
        <v>41535.812708333331</v>
      </c>
      <c r="J2007" s="11">
        <f t="shared" si="344"/>
        <v>41535.812708333331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345"/>
        <v>1.236801</v>
      </c>
      <c r="R2007">
        <f t="shared" si="346"/>
        <v>194.26</v>
      </c>
      <c r="S2007" t="str">
        <f t="shared" si="352"/>
        <v>technology</v>
      </c>
      <c r="T2007" t="str">
        <f t="shared" si="347"/>
        <v>hardware</v>
      </c>
      <c r="U2007" t="str">
        <f t="shared" si="353"/>
        <v>30000 to 34999</v>
      </c>
      <c r="V2007">
        <f t="shared" si="348"/>
        <v>1</v>
      </c>
      <c r="W2007">
        <f t="shared" si="349"/>
        <v>0</v>
      </c>
      <c r="X2007">
        <f t="shared" si="350"/>
        <v>0</v>
      </c>
      <c r="Y2007">
        <f t="shared" si="351"/>
        <v>1</v>
      </c>
    </row>
    <row r="2008" spans="1:25" ht="15" customHeight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0">
        <f t="shared" si="343"/>
        <v>41941.500520833331</v>
      </c>
      <c r="J2008" s="11">
        <f t="shared" si="344"/>
        <v>41941.500520833331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345"/>
        <v>2.4784000000000002</v>
      </c>
      <c r="R2008">
        <f t="shared" si="346"/>
        <v>408.98</v>
      </c>
      <c r="S2008" t="str">
        <f t="shared" si="352"/>
        <v>technology</v>
      </c>
      <c r="T2008" t="str">
        <f t="shared" si="347"/>
        <v>hardware</v>
      </c>
      <c r="U2008" t="str">
        <f t="shared" si="353"/>
        <v>Greater than 50000</v>
      </c>
      <c r="V2008">
        <f t="shared" si="348"/>
        <v>1</v>
      </c>
      <c r="W2008">
        <f t="shared" si="349"/>
        <v>0</v>
      </c>
      <c r="X2008">
        <f t="shared" si="350"/>
        <v>0</v>
      </c>
      <c r="Y2008">
        <f t="shared" si="351"/>
        <v>1</v>
      </c>
    </row>
    <row r="2009" spans="1:25" ht="15" customHeight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0">
        <f t="shared" si="343"/>
        <v>40347.837800925925</v>
      </c>
      <c r="J2009" s="11">
        <f t="shared" si="344"/>
        <v>40347.837800925925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345"/>
        <v>1.157092</v>
      </c>
      <c r="R2009">
        <f t="shared" si="346"/>
        <v>84.46</v>
      </c>
      <c r="S2009" t="str">
        <f t="shared" si="352"/>
        <v>technology</v>
      </c>
      <c r="T2009" t="str">
        <f t="shared" si="347"/>
        <v>hardware</v>
      </c>
      <c r="U2009" t="str">
        <f t="shared" si="353"/>
        <v>10000 to 14999</v>
      </c>
      <c r="V2009">
        <f t="shared" si="348"/>
        <v>1</v>
      </c>
      <c r="W2009">
        <f t="shared" si="349"/>
        <v>0</v>
      </c>
      <c r="X2009">
        <f t="shared" si="350"/>
        <v>0</v>
      </c>
      <c r="Y2009">
        <f t="shared" si="351"/>
        <v>1</v>
      </c>
    </row>
    <row r="2010" spans="1:25" ht="15" customHeight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0">
        <f t="shared" si="343"/>
        <v>40761.604421296295</v>
      </c>
      <c r="J2010" s="11">
        <f t="shared" si="344"/>
        <v>40761.604421296295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345"/>
        <v>1.1707484768810599</v>
      </c>
      <c r="R2010">
        <f t="shared" si="346"/>
        <v>44.85</v>
      </c>
      <c r="S2010" t="str">
        <f t="shared" si="352"/>
        <v>technology</v>
      </c>
      <c r="T2010" t="str">
        <f t="shared" si="347"/>
        <v>hardware</v>
      </c>
      <c r="U2010" t="str">
        <f t="shared" si="353"/>
        <v>1000 to 4999</v>
      </c>
      <c r="V2010">
        <f t="shared" si="348"/>
        <v>1</v>
      </c>
      <c r="W2010">
        <f t="shared" si="349"/>
        <v>0</v>
      </c>
      <c r="X2010">
        <f t="shared" si="350"/>
        <v>0</v>
      </c>
      <c r="Y2010">
        <f t="shared" si="351"/>
        <v>1</v>
      </c>
    </row>
    <row r="2011" spans="1:25" ht="15" customHeight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0">
        <f t="shared" si="343"/>
        <v>42661.323414351849</v>
      </c>
      <c r="J2011" s="11">
        <f t="shared" si="344"/>
        <v>42661.323414351849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345"/>
        <v>3.05158</v>
      </c>
      <c r="R2011">
        <f t="shared" si="346"/>
        <v>383.36</v>
      </c>
      <c r="S2011" t="str">
        <f t="shared" si="352"/>
        <v>technology</v>
      </c>
      <c r="T2011" t="str">
        <f t="shared" si="347"/>
        <v>hardware</v>
      </c>
      <c r="U2011" t="str">
        <f t="shared" si="353"/>
        <v>Greater than 50000</v>
      </c>
      <c r="V2011">
        <f t="shared" si="348"/>
        <v>1</v>
      </c>
      <c r="W2011">
        <f t="shared" si="349"/>
        <v>0</v>
      </c>
      <c r="X2011">
        <f t="shared" si="350"/>
        <v>0</v>
      </c>
      <c r="Y2011">
        <f t="shared" si="351"/>
        <v>1</v>
      </c>
    </row>
    <row r="2012" spans="1:25" ht="15" customHeight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0">
        <f t="shared" si="343"/>
        <v>42570.996423611112</v>
      </c>
      <c r="J2012" s="11">
        <f t="shared" si="344"/>
        <v>42570.996423611112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345"/>
        <v>3.2005299999999997</v>
      </c>
      <c r="R2012">
        <f t="shared" si="346"/>
        <v>55.28</v>
      </c>
      <c r="S2012" t="str">
        <f t="shared" si="352"/>
        <v>technology</v>
      </c>
      <c r="T2012" t="str">
        <f t="shared" si="347"/>
        <v>hardware</v>
      </c>
      <c r="U2012" t="str">
        <f t="shared" si="353"/>
        <v>30000 to 34999</v>
      </c>
      <c r="V2012">
        <f t="shared" si="348"/>
        <v>1</v>
      </c>
      <c r="W2012">
        <f t="shared" si="349"/>
        <v>0</v>
      </c>
      <c r="X2012">
        <f t="shared" si="350"/>
        <v>0</v>
      </c>
      <c r="Y2012">
        <f t="shared" si="351"/>
        <v>1</v>
      </c>
    </row>
    <row r="2013" spans="1:25" ht="15" customHeight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0">
        <f t="shared" si="343"/>
        <v>42347.358483796299</v>
      </c>
      <c r="J2013" s="11">
        <f t="shared" si="344"/>
        <v>42347.358483796299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345"/>
        <v>8.1956399999999991</v>
      </c>
      <c r="R2013">
        <f t="shared" si="346"/>
        <v>422.02</v>
      </c>
      <c r="S2013" t="str">
        <f t="shared" si="352"/>
        <v>technology</v>
      </c>
      <c r="T2013" t="str">
        <f t="shared" si="347"/>
        <v>hardware</v>
      </c>
      <c r="U2013" t="str">
        <f t="shared" si="353"/>
        <v>Greater than 50000</v>
      </c>
      <c r="V2013">
        <f t="shared" si="348"/>
        <v>1</v>
      </c>
      <c r="W2013">
        <f t="shared" si="349"/>
        <v>0</v>
      </c>
      <c r="X2013">
        <f t="shared" si="350"/>
        <v>0</v>
      </c>
      <c r="Y2013">
        <f t="shared" si="351"/>
        <v>1</v>
      </c>
    </row>
    <row r="2014" spans="1:25" ht="15" customHeight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0">
        <f t="shared" si="343"/>
        <v>42010.822233796294</v>
      </c>
      <c r="J2014" s="11">
        <f t="shared" si="344"/>
        <v>42010.822233796294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345"/>
        <v>2.3490000000000002</v>
      </c>
      <c r="R2014">
        <f t="shared" si="346"/>
        <v>64.180000000000007</v>
      </c>
      <c r="S2014" t="str">
        <f t="shared" si="352"/>
        <v>technology</v>
      </c>
      <c r="T2014" t="str">
        <f t="shared" si="347"/>
        <v>hardware</v>
      </c>
      <c r="U2014" t="str">
        <f t="shared" si="353"/>
        <v>5000 to 9999</v>
      </c>
      <c r="V2014">
        <f t="shared" si="348"/>
        <v>1</v>
      </c>
      <c r="W2014">
        <f t="shared" si="349"/>
        <v>0</v>
      </c>
      <c r="X2014">
        <f t="shared" si="350"/>
        <v>0</v>
      </c>
      <c r="Y2014">
        <f t="shared" si="351"/>
        <v>1</v>
      </c>
    </row>
    <row r="2015" spans="1:25" ht="15" customHeight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0">
        <f t="shared" si="343"/>
        <v>42499.960810185185</v>
      </c>
      <c r="J2015" s="11">
        <f t="shared" si="344"/>
        <v>42499.960810185185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345"/>
        <v>4.9491375</v>
      </c>
      <c r="R2015">
        <f t="shared" si="346"/>
        <v>173.58</v>
      </c>
      <c r="S2015" t="str">
        <f t="shared" si="352"/>
        <v>technology</v>
      </c>
      <c r="T2015" t="str">
        <f t="shared" si="347"/>
        <v>hardware</v>
      </c>
      <c r="U2015" t="str">
        <f t="shared" si="353"/>
        <v>Greater than 50000</v>
      </c>
      <c r="V2015">
        <f t="shared" si="348"/>
        <v>1</v>
      </c>
      <c r="W2015">
        <f t="shared" si="349"/>
        <v>0</v>
      </c>
      <c r="X2015">
        <f t="shared" si="350"/>
        <v>0</v>
      </c>
      <c r="Y2015">
        <f t="shared" si="351"/>
        <v>1</v>
      </c>
    </row>
    <row r="2016" spans="1:25" ht="15" customHeight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0">
        <f t="shared" si="343"/>
        <v>41324.214571759258</v>
      </c>
      <c r="J2016" s="11">
        <f t="shared" si="344"/>
        <v>41324.214571759258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345"/>
        <v>78.137822333333332</v>
      </c>
      <c r="R2016">
        <f t="shared" si="346"/>
        <v>88.6</v>
      </c>
      <c r="S2016" t="str">
        <f t="shared" si="352"/>
        <v>technology</v>
      </c>
      <c r="T2016" t="str">
        <f t="shared" si="347"/>
        <v>hardware</v>
      </c>
      <c r="U2016" t="str">
        <f t="shared" si="353"/>
        <v>30000 to 34999</v>
      </c>
      <c r="V2016">
        <f t="shared" si="348"/>
        <v>1</v>
      </c>
      <c r="W2016">
        <f t="shared" si="349"/>
        <v>0</v>
      </c>
      <c r="X2016">
        <f t="shared" si="350"/>
        <v>0</v>
      </c>
      <c r="Y2016">
        <f t="shared" si="351"/>
        <v>1</v>
      </c>
    </row>
    <row r="2017" spans="1:25" ht="15" customHeight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0">
        <f t="shared" si="343"/>
        <v>40765.876886574071</v>
      </c>
      <c r="J2017" s="11">
        <f t="shared" si="344"/>
        <v>40765.876886574071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345"/>
        <v>1.1300013888888889</v>
      </c>
      <c r="R2017">
        <f t="shared" si="346"/>
        <v>50.22</v>
      </c>
      <c r="S2017" t="str">
        <f t="shared" si="352"/>
        <v>technology</v>
      </c>
      <c r="T2017" t="str">
        <f t="shared" si="347"/>
        <v>hardware</v>
      </c>
      <c r="U2017" t="str">
        <f t="shared" si="353"/>
        <v>5000 to 9999</v>
      </c>
      <c r="V2017">
        <f t="shared" si="348"/>
        <v>1</v>
      </c>
      <c r="W2017">
        <f t="shared" si="349"/>
        <v>0</v>
      </c>
      <c r="X2017">
        <f t="shared" si="350"/>
        <v>0</v>
      </c>
      <c r="Y2017">
        <f t="shared" si="351"/>
        <v>1</v>
      </c>
    </row>
    <row r="2018" spans="1:25" ht="15" customHeight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0">
        <f t="shared" si="343"/>
        <v>41312.88077546296</v>
      </c>
      <c r="J2018" s="11">
        <f t="shared" si="344"/>
        <v>41312.88077546296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345"/>
        <v>9.2154220000000002</v>
      </c>
      <c r="R2018">
        <f t="shared" si="346"/>
        <v>192.39</v>
      </c>
      <c r="S2018" t="str">
        <f t="shared" si="352"/>
        <v>technology</v>
      </c>
      <c r="T2018" t="str">
        <f t="shared" si="347"/>
        <v>hardware</v>
      </c>
      <c r="U2018" t="str">
        <f t="shared" si="353"/>
        <v>10000 to 14999</v>
      </c>
      <c r="V2018">
        <f t="shared" si="348"/>
        <v>1</v>
      </c>
      <c r="W2018">
        <f t="shared" si="349"/>
        <v>0</v>
      </c>
      <c r="X2018">
        <f t="shared" si="350"/>
        <v>0</v>
      </c>
      <c r="Y2018">
        <f t="shared" si="351"/>
        <v>1</v>
      </c>
    </row>
    <row r="2019" spans="1:25" ht="15" customHeight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0">
        <f t="shared" si="343"/>
        <v>40961.057349537034</v>
      </c>
      <c r="J2019" s="11">
        <f t="shared" si="344"/>
        <v>40961.057349537034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345"/>
        <v>1.2510239999999999</v>
      </c>
      <c r="R2019">
        <f t="shared" si="346"/>
        <v>73.42</v>
      </c>
      <c r="S2019" t="str">
        <f t="shared" si="352"/>
        <v>technology</v>
      </c>
      <c r="T2019" t="str">
        <f t="shared" si="347"/>
        <v>hardware</v>
      </c>
      <c r="U2019" t="str">
        <f t="shared" si="353"/>
        <v>25000 to 29999</v>
      </c>
      <c r="V2019">
        <f t="shared" si="348"/>
        <v>1</v>
      </c>
      <c r="W2019">
        <f t="shared" si="349"/>
        <v>0</v>
      </c>
      <c r="X2019">
        <f t="shared" si="350"/>
        <v>0</v>
      </c>
      <c r="Y2019">
        <f t="shared" si="351"/>
        <v>1</v>
      </c>
    </row>
    <row r="2020" spans="1:25" ht="15" customHeight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0">
        <f t="shared" si="343"/>
        <v>42199.365844907406</v>
      </c>
      <c r="J2020" s="11">
        <f t="shared" si="344"/>
        <v>42199.365844907406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345"/>
        <v>1.0224343076923077</v>
      </c>
      <c r="R2020">
        <f t="shared" si="346"/>
        <v>147.68</v>
      </c>
      <c r="S2020" t="str">
        <f t="shared" si="352"/>
        <v>technology</v>
      </c>
      <c r="T2020" t="str">
        <f t="shared" si="347"/>
        <v>hardware</v>
      </c>
      <c r="U2020" t="str">
        <f t="shared" si="353"/>
        <v>Greater than 50000</v>
      </c>
      <c r="V2020">
        <f t="shared" si="348"/>
        <v>1</v>
      </c>
      <c r="W2020">
        <f t="shared" si="349"/>
        <v>0</v>
      </c>
      <c r="X2020">
        <f t="shared" si="350"/>
        <v>0</v>
      </c>
      <c r="Y2020">
        <f t="shared" si="351"/>
        <v>1</v>
      </c>
    </row>
    <row r="2021" spans="1:25" ht="15" customHeight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0">
        <f t="shared" si="343"/>
        <v>42605.70857638889</v>
      </c>
      <c r="J2021" s="11">
        <f t="shared" si="344"/>
        <v>42605.70857638889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345"/>
        <v>4.8490975000000001</v>
      </c>
      <c r="R2021">
        <f t="shared" si="346"/>
        <v>108.97</v>
      </c>
      <c r="S2021" t="str">
        <f t="shared" si="352"/>
        <v>technology</v>
      </c>
      <c r="T2021" t="str">
        <f t="shared" si="347"/>
        <v>hardware</v>
      </c>
      <c r="U2021" t="str">
        <f t="shared" si="353"/>
        <v>40000 to 44999</v>
      </c>
      <c r="V2021">
        <f t="shared" si="348"/>
        <v>1</v>
      </c>
      <c r="W2021">
        <f t="shared" si="349"/>
        <v>0</v>
      </c>
      <c r="X2021">
        <f t="shared" si="350"/>
        <v>0</v>
      </c>
      <c r="Y2021">
        <f t="shared" si="351"/>
        <v>1</v>
      </c>
    </row>
    <row r="2022" spans="1:25" ht="15" customHeight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0">
        <f t="shared" si="343"/>
        <v>41737.097499999996</v>
      </c>
      <c r="J2022" s="11">
        <f t="shared" si="344"/>
        <v>41737.097499999996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345"/>
        <v>1.9233333333333333</v>
      </c>
      <c r="R2022">
        <f t="shared" si="346"/>
        <v>23.65</v>
      </c>
      <c r="S2022" t="str">
        <f t="shared" si="352"/>
        <v>technology</v>
      </c>
      <c r="T2022" t="str">
        <f t="shared" si="347"/>
        <v>hardware</v>
      </c>
      <c r="U2022" t="str">
        <f t="shared" si="353"/>
        <v>1000 to 4999</v>
      </c>
      <c r="V2022">
        <f t="shared" si="348"/>
        <v>1</v>
      </c>
      <c r="W2022">
        <f t="shared" si="349"/>
        <v>0</v>
      </c>
      <c r="X2022">
        <f t="shared" si="350"/>
        <v>0</v>
      </c>
      <c r="Y2022">
        <f t="shared" si="351"/>
        <v>1</v>
      </c>
    </row>
    <row r="2023" spans="1:25" ht="15" customHeight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0">
        <f t="shared" si="343"/>
        <v>41861.070567129631</v>
      </c>
      <c r="J2023" s="11">
        <f t="shared" si="344"/>
        <v>41861.070567129631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345"/>
        <v>2.8109999999999999</v>
      </c>
      <c r="R2023">
        <f t="shared" si="346"/>
        <v>147.94999999999999</v>
      </c>
      <c r="S2023" t="str">
        <f t="shared" si="352"/>
        <v>technology</v>
      </c>
      <c r="T2023" t="str">
        <f t="shared" si="347"/>
        <v>hardware</v>
      </c>
      <c r="U2023" t="str">
        <f t="shared" si="353"/>
        <v>5000 to 9999</v>
      </c>
      <c r="V2023">
        <f t="shared" si="348"/>
        <v>1</v>
      </c>
      <c r="W2023">
        <f t="shared" si="349"/>
        <v>0</v>
      </c>
      <c r="X2023">
        <f t="shared" si="350"/>
        <v>0</v>
      </c>
      <c r="Y2023">
        <f t="shared" si="351"/>
        <v>1</v>
      </c>
    </row>
    <row r="2024" spans="1:25" ht="15" customHeight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0">
        <f t="shared" si="343"/>
        <v>42502.569120370375</v>
      </c>
      <c r="J2024" s="11">
        <f t="shared" si="344"/>
        <v>42502.569120370375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345"/>
        <v>1.2513700000000001</v>
      </c>
      <c r="R2024">
        <f t="shared" si="346"/>
        <v>385.04</v>
      </c>
      <c r="S2024" t="str">
        <f t="shared" si="352"/>
        <v>technology</v>
      </c>
      <c r="T2024" t="str">
        <f t="shared" si="347"/>
        <v>hardware</v>
      </c>
      <c r="U2024" t="str">
        <f t="shared" si="353"/>
        <v>Greater than 50000</v>
      </c>
      <c r="V2024">
        <f t="shared" si="348"/>
        <v>1</v>
      </c>
      <c r="W2024">
        <f t="shared" si="349"/>
        <v>0</v>
      </c>
      <c r="X2024">
        <f t="shared" si="350"/>
        <v>0</v>
      </c>
      <c r="Y2024">
        <f t="shared" si="351"/>
        <v>1</v>
      </c>
    </row>
    <row r="2025" spans="1:25" ht="15" customHeight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0">
        <f t="shared" si="343"/>
        <v>42136.420752314814</v>
      </c>
      <c r="J2025" s="11">
        <f t="shared" si="344"/>
        <v>42136.420752314814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345"/>
        <v>1.61459</v>
      </c>
      <c r="R2025">
        <f t="shared" si="346"/>
        <v>457.39</v>
      </c>
      <c r="S2025" t="str">
        <f t="shared" si="352"/>
        <v>technology</v>
      </c>
      <c r="T2025" t="str">
        <f t="shared" si="347"/>
        <v>hardware</v>
      </c>
      <c r="U2025" t="str">
        <f t="shared" si="353"/>
        <v>Greater than 50000</v>
      </c>
      <c r="V2025">
        <f t="shared" si="348"/>
        <v>1</v>
      </c>
      <c r="W2025">
        <f t="shared" si="349"/>
        <v>0</v>
      </c>
      <c r="X2025">
        <f t="shared" si="350"/>
        <v>0</v>
      </c>
      <c r="Y2025">
        <f t="shared" si="351"/>
        <v>1</v>
      </c>
    </row>
    <row r="2026" spans="1:25" ht="15" customHeight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0">
        <f t="shared" si="343"/>
        <v>41099.966944444444</v>
      </c>
      <c r="J2026" s="11">
        <f t="shared" si="344"/>
        <v>41099.966944444444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345"/>
        <v>5.8535000000000004</v>
      </c>
      <c r="R2026">
        <f t="shared" si="346"/>
        <v>222.99</v>
      </c>
      <c r="S2026" t="str">
        <f t="shared" si="352"/>
        <v>technology</v>
      </c>
      <c r="T2026" t="str">
        <f t="shared" si="347"/>
        <v>hardware</v>
      </c>
      <c r="U2026" t="str">
        <f t="shared" si="353"/>
        <v>1000 to 4999</v>
      </c>
      <c r="V2026">
        <f t="shared" si="348"/>
        <v>1</v>
      </c>
      <c r="W2026">
        <f t="shared" si="349"/>
        <v>0</v>
      </c>
      <c r="X2026">
        <f t="shared" si="350"/>
        <v>0</v>
      </c>
      <c r="Y2026">
        <f t="shared" si="351"/>
        <v>1</v>
      </c>
    </row>
    <row r="2027" spans="1:25" ht="15" customHeight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0">
        <f t="shared" si="343"/>
        <v>42136.184560185182</v>
      </c>
      <c r="J2027" s="11">
        <f t="shared" si="344"/>
        <v>42136.184560185182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345"/>
        <v>2.0114999999999998</v>
      </c>
      <c r="R2027">
        <f t="shared" si="346"/>
        <v>220.74</v>
      </c>
      <c r="S2027" t="str">
        <f t="shared" si="352"/>
        <v>technology</v>
      </c>
      <c r="T2027" t="str">
        <f t="shared" si="347"/>
        <v>hardware</v>
      </c>
      <c r="U2027" t="str">
        <f t="shared" si="353"/>
        <v>Greater than 50000</v>
      </c>
      <c r="V2027">
        <f t="shared" si="348"/>
        <v>1</v>
      </c>
      <c r="W2027">
        <f t="shared" si="349"/>
        <v>0</v>
      </c>
      <c r="X2027">
        <f t="shared" si="350"/>
        <v>0</v>
      </c>
      <c r="Y2027">
        <f t="shared" si="351"/>
        <v>1</v>
      </c>
    </row>
    <row r="2028" spans="1:25" ht="15" customHeight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0">
        <f t="shared" si="343"/>
        <v>41704.735937500001</v>
      </c>
      <c r="J2028" s="11">
        <f t="shared" si="344"/>
        <v>41704.735937500001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345"/>
        <v>1.3348307999999998</v>
      </c>
      <c r="R2028">
        <f t="shared" si="346"/>
        <v>73.5</v>
      </c>
      <c r="S2028" t="str">
        <f t="shared" si="352"/>
        <v>technology</v>
      </c>
      <c r="T2028" t="str">
        <f t="shared" si="347"/>
        <v>hardware</v>
      </c>
      <c r="U2028" t="str">
        <f t="shared" si="353"/>
        <v>25000 to 29999</v>
      </c>
      <c r="V2028">
        <f t="shared" si="348"/>
        <v>1</v>
      </c>
      <c r="W2028">
        <f t="shared" si="349"/>
        <v>0</v>
      </c>
      <c r="X2028">
        <f t="shared" si="350"/>
        <v>0</v>
      </c>
      <c r="Y2028">
        <f t="shared" si="351"/>
        <v>1</v>
      </c>
    </row>
    <row r="2029" spans="1:25" ht="15" customHeight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0">
        <f t="shared" si="343"/>
        <v>42048.813877314817</v>
      </c>
      <c r="J2029" s="11">
        <f t="shared" si="344"/>
        <v>42048.813877314817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345"/>
        <v>1.2024900000000001</v>
      </c>
      <c r="R2029">
        <f t="shared" si="346"/>
        <v>223.1</v>
      </c>
      <c r="S2029" t="str">
        <f t="shared" si="352"/>
        <v>technology</v>
      </c>
      <c r="T2029" t="str">
        <f t="shared" si="347"/>
        <v>hardware</v>
      </c>
      <c r="U2029" t="str">
        <f t="shared" si="353"/>
        <v>Greater than 50000</v>
      </c>
      <c r="V2029">
        <f t="shared" si="348"/>
        <v>1</v>
      </c>
      <c r="W2029">
        <f t="shared" si="349"/>
        <v>0</v>
      </c>
      <c r="X2029">
        <f t="shared" si="350"/>
        <v>0</v>
      </c>
      <c r="Y2029">
        <f t="shared" si="351"/>
        <v>1</v>
      </c>
    </row>
    <row r="2030" spans="1:25" ht="15" customHeight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0">
        <f t="shared" si="343"/>
        <v>40215.919050925928</v>
      </c>
      <c r="J2030" s="11">
        <f t="shared" si="344"/>
        <v>40215.919050925928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345"/>
        <v>1.2616666666666667</v>
      </c>
      <c r="R2030">
        <f t="shared" si="346"/>
        <v>47.91</v>
      </c>
      <c r="S2030" t="str">
        <f t="shared" si="352"/>
        <v>technology</v>
      </c>
      <c r="T2030" t="str">
        <f t="shared" si="347"/>
        <v>hardware</v>
      </c>
      <c r="U2030" t="str">
        <f t="shared" si="353"/>
        <v>1000 to 4999</v>
      </c>
      <c r="V2030">
        <f t="shared" si="348"/>
        <v>1</v>
      </c>
      <c r="W2030">
        <f t="shared" si="349"/>
        <v>0</v>
      </c>
      <c r="X2030">
        <f t="shared" si="350"/>
        <v>0</v>
      </c>
      <c r="Y2030">
        <f t="shared" si="351"/>
        <v>1</v>
      </c>
    </row>
    <row r="2031" spans="1:25" ht="15" customHeight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0">
        <f t="shared" si="343"/>
        <v>41848.021770833337</v>
      </c>
      <c r="J2031" s="11">
        <f t="shared" si="344"/>
        <v>41848.021770833337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345"/>
        <v>3.6120000000000001</v>
      </c>
      <c r="R2031">
        <f t="shared" si="346"/>
        <v>96.06</v>
      </c>
      <c r="S2031" t="str">
        <f t="shared" si="352"/>
        <v>technology</v>
      </c>
      <c r="T2031" t="str">
        <f t="shared" si="347"/>
        <v>hardware</v>
      </c>
      <c r="U2031" t="str">
        <f t="shared" si="353"/>
        <v>1000 to 4999</v>
      </c>
      <c r="V2031">
        <f t="shared" si="348"/>
        <v>1</v>
      </c>
      <c r="W2031">
        <f t="shared" si="349"/>
        <v>0</v>
      </c>
      <c r="X2031">
        <f t="shared" si="350"/>
        <v>0</v>
      </c>
      <c r="Y2031">
        <f t="shared" si="351"/>
        <v>1</v>
      </c>
    </row>
    <row r="2032" spans="1:25" ht="15" customHeight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0">
        <f t="shared" si="343"/>
        <v>41212.996481481481</v>
      </c>
      <c r="J2032" s="11">
        <f t="shared" si="344"/>
        <v>41212.996481481481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345"/>
        <v>2.26239013671875</v>
      </c>
      <c r="R2032">
        <f t="shared" si="346"/>
        <v>118.61</v>
      </c>
      <c r="S2032" t="str">
        <f t="shared" si="352"/>
        <v>technology</v>
      </c>
      <c r="T2032" t="str">
        <f t="shared" si="347"/>
        <v>hardware</v>
      </c>
      <c r="U2032" t="str">
        <f t="shared" si="353"/>
        <v>30000 to 34999</v>
      </c>
      <c r="V2032">
        <f t="shared" si="348"/>
        <v>1</v>
      </c>
      <c r="W2032">
        <f t="shared" si="349"/>
        <v>0</v>
      </c>
      <c r="X2032">
        <f t="shared" si="350"/>
        <v>0</v>
      </c>
      <c r="Y2032">
        <f t="shared" si="351"/>
        <v>1</v>
      </c>
    </row>
    <row r="2033" spans="1:25" ht="15" customHeight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0">
        <f t="shared" si="343"/>
        <v>41975.329317129625</v>
      </c>
      <c r="J2033" s="11">
        <f t="shared" si="344"/>
        <v>41975.329317129625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345"/>
        <v>1.2035</v>
      </c>
      <c r="R2033">
        <f t="shared" si="346"/>
        <v>118.45</v>
      </c>
      <c r="S2033" t="str">
        <f t="shared" si="352"/>
        <v>technology</v>
      </c>
      <c r="T2033" t="str">
        <f t="shared" si="347"/>
        <v>hardware</v>
      </c>
      <c r="U2033" t="str">
        <f t="shared" si="353"/>
        <v>Greater than 50000</v>
      </c>
      <c r="V2033">
        <f t="shared" si="348"/>
        <v>1</v>
      </c>
      <c r="W2033">
        <f t="shared" si="349"/>
        <v>0</v>
      </c>
      <c r="X2033">
        <f t="shared" si="350"/>
        <v>0</v>
      </c>
      <c r="Y2033">
        <f t="shared" si="351"/>
        <v>1</v>
      </c>
    </row>
    <row r="2034" spans="1:25" ht="15" customHeight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0">
        <f t="shared" si="343"/>
        <v>42689.565671296295</v>
      </c>
      <c r="J2034" s="11">
        <f t="shared" si="344"/>
        <v>42689.565671296295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345"/>
        <v>3.0418799999999999</v>
      </c>
      <c r="R2034">
        <f t="shared" si="346"/>
        <v>143.21</v>
      </c>
      <c r="S2034" t="str">
        <f t="shared" si="352"/>
        <v>technology</v>
      </c>
      <c r="T2034" t="str">
        <f t="shared" si="347"/>
        <v>hardware</v>
      </c>
      <c r="U2034" t="str">
        <f t="shared" si="353"/>
        <v>25000 to 29999</v>
      </c>
      <c r="V2034">
        <f t="shared" si="348"/>
        <v>1</v>
      </c>
      <c r="W2034">
        <f t="shared" si="349"/>
        <v>0</v>
      </c>
      <c r="X2034">
        <f t="shared" si="350"/>
        <v>0</v>
      </c>
      <c r="Y2034">
        <f t="shared" si="351"/>
        <v>1</v>
      </c>
    </row>
    <row r="2035" spans="1:25" ht="15" customHeight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0">
        <f t="shared" si="343"/>
        <v>41725.082384259258</v>
      </c>
      <c r="J2035" s="11">
        <f t="shared" si="344"/>
        <v>41725.082384259258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345"/>
        <v>1.7867599999999999</v>
      </c>
      <c r="R2035">
        <f t="shared" si="346"/>
        <v>282.72000000000003</v>
      </c>
      <c r="S2035" t="str">
        <f t="shared" si="352"/>
        <v>technology</v>
      </c>
      <c r="T2035" t="str">
        <f t="shared" si="347"/>
        <v>hardware</v>
      </c>
      <c r="U2035" t="str">
        <f t="shared" si="353"/>
        <v>25000 to 29999</v>
      </c>
      <c r="V2035">
        <f t="shared" si="348"/>
        <v>1</v>
      </c>
      <c r="W2035">
        <f t="shared" si="349"/>
        <v>0</v>
      </c>
      <c r="X2035">
        <f t="shared" si="350"/>
        <v>0</v>
      </c>
      <c r="Y2035">
        <f t="shared" si="351"/>
        <v>1</v>
      </c>
    </row>
    <row r="2036" spans="1:25" ht="15" customHeight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0">
        <f t="shared" si="343"/>
        <v>42076.130011574074</v>
      </c>
      <c r="J2036" s="11">
        <f t="shared" si="344"/>
        <v>42076.130011574074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345"/>
        <v>3.868199871794872</v>
      </c>
      <c r="R2036">
        <f t="shared" si="346"/>
        <v>593.94000000000005</v>
      </c>
      <c r="S2036" t="str">
        <f t="shared" si="352"/>
        <v>technology</v>
      </c>
      <c r="T2036" t="str">
        <f t="shared" si="347"/>
        <v>hardware</v>
      </c>
      <c r="U2036" t="str">
        <f t="shared" si="353"/>
        <v>Greater than 50000</v>
      </c>
      <c r="V2036">
        <f t="shared" si="348"/>
        <v>1</v>
      </c>
      <c r="W2036">
        <f t="shared" si="349"/>
        <v>0</v>
      </c>
      <c r="X2036">
        <f t="shared" si="350"/>
        <v>0</v>
      </c>
      <c r="Y2036">
        <f t="shared" si="351"/>
        <v>1</v>
      </c>
    </row>
    <row r="2037" spans="1:25" ht="15" customHeight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0">
        <f t="shared" si="343"/>
        <v>42311.625081018516</v>
      </c>
      <c r="J2037" s="11">
        <f t="shared" si="344"/>
        <v>42311.625081018516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345"/>
        <v>2.1103642500000004</v>
      </c>
      <c r="R2037">
        <f t="shared" si="346"/>
        <v>262.16000000000003</v>
      </c>
      <c r="S2037" t="str">
        <f t="shared" si="352"/>
        <v>technology</v>
      </c>
      <c r="T2037" t="str">
        <f t="shared" si="347"/>
        <v>hardware</v>
      </c>
      <c r="U2037" t="str">
        <f t="shared" si="353"/>
        <v>Greater than 50000</v>
      </c>
      <c r="V2037">
        <f t="shared" si="348"/>
        <v>1</v>
      </c>
      <c r="W2037">
        <f t="shared" si="349"/>
        <v>0</v>
      </c>
      <c r="X2037">
        <f t="shared" si="350"/>
        <v>0</v>
      </c>
      <c r="Y2037">
        <f t="shared" si="351"/>
        <v>1</v>
      </c>
    </row>
    <row r="2038" spans="1:25" ht="15" customHeight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0">
        <f t="shared" si="343"/>
        <v>41738.864803240744</v>
      </c>
      <c r="J2038" s="11">
        <f t="shared" si="344"/>
        <v>41738.864803240744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345"/>
        <v>1.3166833333333334</v>
      </c>
      <c r="R2038">
        <f t="shared" si="346"/>
        <v>46.58</v>
      </c>
      <c r="S2038" t="str">
        <f t="shared" si="352"/>
        <v>technology</v>
      </c>
      <c r="T2038" t="str">
        <f t="shared" si="347"/>
        <v>hardware</v>
      </c>
      <c r="U2038" t="str">
        <f t="shared" si="353"/>
        <v>30000 to 34999</v>
      </c>
      <c r="V2038">
        <f t="shared" si="348"/>
        <v>1</v>
      </c>
      <c r="W2038">
        <f t="shared" si="349"/>
        <v>0</v>
      </c>
      <c r="X2038">
        <f t="shared" si="350"/>
        <v>0</v>
      </c>
      <c r="Y2038">
        <f t="shared" si="351"/>
        <v>1</v>
      </c>
    </row>
    <row r="2039" spans="1:25" ht="15" customHeight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0">
        <f t="shared" si="343"/>
        <v>41578.210104166668</v>
      </c>
      <c r="J2039" s="11">
        <f t="shared" si="344"/>
        <v>41578.210104166668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345"/>
        <v>3.0047639999999998</v>
      </c>
      <c r="R2039">
        <f t="shared" si="346"/>
        <v>70.040000000000006</v>
      </c>
      <c r="S2039" t="str">
        <f t="shared" si="352"/>
        <v>technology</v>
      </c>
      <c r="T2039" t="str">
        <f t="shared" si="347"/>
        <v>hardware</v>
      </c>
      <c r="U2039" t="str">
        <f t="shared" si="353"/>
        <v>10000 to 14999</v>
      </c>
      <c r="V2039">
        <f t="shared" si="348"/>
        <v>1</v>
      </c>
      <c r="W2039">
        <f t="shared" si="349"/>
        <v>0</v>
      </c>
      <c r="X2039">
        <f t="shared" si="350"/>
        <v>0</v>
      </c>
      <c r="Y2039">
        <f t="shared" si="351"/>
        <v>1</v>
      </c>
    </row>
    <row r="2040" spans="1:25" ht="15" customHeight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0">
        <f t="shared" si="343"/>
        <v>41424.27107638889</v>
      </c>
      <c r="J2040" s="11">
        <f t="shared" si="344"/>
        <v>41424.27107638889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345"/>
        <v>4.2051249999999998</v>
      </c>
      <c r="R2040">
        <f t="shared" si="346"/>
        <v>164.91</v>
      </c>
      <c r="S2040" t="str">
        <f t="shared" si="352"/>
        <v>technology</v>
      </c>
      <c r="T2040" t="str">
        <f t="shared" si="347"/>
        <v>hardware</v>
      </c>
      <c r="U2040" t="str">
        <f t="shared" si="353"/>
        <v>5000 to 9999</v>
      </c>
      <c r="V2040">
        <f t="shared" si="348"/>
        <v>1</v>
      </c>
      <c r="W2040">
        <f t="shared" si="349"/>
        <v>0</v>
      </c>
      <c r="X2040">
        <f t="shared" si="350"/>
        <v>0</v>
      </c>
      <c r="Y2040">
        <f t="shared" si="351"/>
        <v>1</v>
      </c>
    </row>
    <row r="2041" spans="1:25" ht="15" customHeight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0">
        <f t="shared" si="343"/>
        <v>42675.438946759255</v>
      </c>
      <c r="J2041" s="11">
        <f t="shared" si="344"/>
        <v>42675.438946759255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345"/>
        <v>1.362168</v>
      </c>
      <c r="R2041">
        <f t="shared" si="346"/>
        <v>449.26</v>
      </c>
      <c r="S2041" t="str">
        <f t="shared" si="352"/>
        <v>technology</v>
      </c>
      <c r="T2041" t="str">
        <f t="shared" si="347"/>
        <v>hardware</v>
      </c>
      <c r="U2041" t="str">
        <f t="shared" si="353"/>
        <v>Greater than 50000</v>
      </c>
      <c r="V2041">
        <f t="shared" si="348"/>
        <v>1</v>
      </c>
      <c r="W2041">
        <f t="shared" si="349"/>
        <v>0</v>
      </c>
      <c r="X2041">
        <f t="shared" si="350"/>
        <v>0</v>
      </c>
      <c r="Y2041">
        <f t="shared" si="351"/>
        <v>1</v>
      </c>
    </row>
    <row r="2042" spans="1:25" ht="15" customHeight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0">
        <f t="shared" si="343"/>
        <v>41578.927118055559</v>
      </c>
      <c r="J2042" s="11">
        <f t="shared" si="344"/>
        <v>41578.927118055559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345"/>
        <v>2.4817133333333334</v>
      </c>
      <c r="R2042">
        <f t="shared" si="346"/>
        <v>27.47</v>
      </c>
      <c r="S2042" t="str">
        <f t="shared" si="352"/>
        <v>technology</v>
      </c>
      <c r="T2042" t="str">
        <f t="shared" si="347"/>
        <v>hardware</v>
      </c>
      <c r="U2042" t="str">
        <f t="shared" si="353"/>
        <v>1000 to 4999</v>
      </c>
      <c r="V2042">
        <f t="shared" si="348"/>
        <v>1</v>
      </c>
      <c r="W2042">
        <f t="shared" si="349"/>
        <v>0</v>
      </c>
      <c r="X2042">
        <f t="shared" si="350"/>
        <v>0</v>
      </c>
      <c r="Y2042">
        <f t="shared" si="351"/>
        <v>1</v>
      </c>
    </row>
    <row r="2043" spans="1:25" ht="15" customHeight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0">
        <f t="shared" si="343"/>
        <v>42654.525775462964</v>
      </c>
      <c r="J2043" s="11">
        <f t="shared" si="344"/>
        <v>42654.525775462964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345"/>
        <v>1.8186315789473684</v>
      </c>
      <c r="R2043">
        <f t="shared" si="346"/>
        <v>143.97999999999999</v>
      </c>
      <c r="S2043" t="str">
        <f t="shared" si="352"/>
        <v>technology</v>
      </c>
      <c r="T2043" t="str">
        <f t="shared" si="347"/>
        <v>hardware</v>
      </c>
      <c r="U2043" t="str">
        <f t="shared" si="353"/>
        <v>5000 to 9999</v>
      </c>
      <c r="V2043">
        <f t="shared" si="348"/>
        <v>1</v>
      </c>
      <c r="W2043">
        <f t="shared" si="349"/>
        <v>0</v>
      </c>
      <c r="X2043">
        <f t="shared" si="350"/>
        <v>0</v>
      </c>
      <c r="Y2043">
        <f t="shared" si="351"/>
        <v>1</v>
      </c>
    </row>
    <row r="2044" spans="1:25" ht="15" customHeight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0">
        <f t="shared" si="343"/>
        <v>42331.708032407405</v>
      </c>
      <c r="J2044" s="11">
        <f t="shared" si="344"/>
        <v>42331.708032407405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345"/>
        <v>1.2353000000000001</v>
      </c>
      <c r="R2044">
        <f t="shared" si="346"/>
        <v>88.24</v>
      </c>
      <c r="S2044" t="str">
        <f t="shared" si="352"/>
        <v>technology</v>
      </c>
      <c r="T2044" t="str">
        <f t="shared" si="347"/>
        <v>hardware</v>
      </c>
      <c r="U2044" t="str">
        <f t="shared" si="353"/>
        <v>10000 to 14999</v>
      </c>
      <c r="V2044">
        <f t="shared" si="348"/>
        <v>1</v>
      </c>
      <c r="W2044">
        <f t="shared" si="349"/>
        <v>0</v>
      </c>
      <c r="X2044">
        <f t="shared" si="350"/>
        <v>0</v>
      </c>
      <c r="Y2044">
        <f t="shared" si="351"/>
        <v>1</v>
      </c>
    </row>
    <row r="2045" spans="1:25" ht="15" customHeight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0">
        <f t="shared" si="343"/>
        <v>42661.176817129628</v>
      </c>
      <c r="J2045" s="11">
        <f t="shared" si="344"/>
        <v>42661.176817129628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345"/>
        <v>5.0620938628158845</v>
      </c>
      <c r="R2045">
        <f t="shared" si="346"/>
        <v>36.33</v>
      </c>
      <c r="S2045" t="str">
        <f t="shared" si="352"/>
        <v>technology</v>
      </c>
      <c r="T2045" t="str">
        <f t="shared" si="347"/>
        <v>hardware</v>
      </c>
      <c r="U2045" t="str">
        <f t="shared" si="353"/>
        <v>1000 to 4999</v>
      </c>
      <c r="V2045">
        <f t="shared" si="348"/>
        <v>1</v>
      </c>
      <c r="W2045">
        <f t="shared" si="349"/>
        <v>0</v>
      </c>
      <c r="X2045">
        <f t="shared" si="350"/>
        <v>0</v>
      </c>
      <c r="Y2045">
        <f t="shared" si="351"/>
        <v>1</v>
      </c>
    </row>
    <row r="2046" spans="1:25" ht="15" customHeight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0">
        <f t="shared" si="343"/>
        <v>42138.684189814812</v>
      </c>
      <c r="J2046" s="11">
        <f t="shared" si="344"/>
        <v>42138.684189814812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345"/>
        <v>1.0821333333333334</v>
      </c>
      <c r="R2046">
        <f t="shared" si="346"/>
        <v>90.18</v>
      </c>
      <c r="S2046" t="str">
        <f t="shared" si="352"/>
        <v>technology</v>
      </c>
      <c r="T2046" t="str">
        <f t="shared" si="347"/>
        <v>hardware</v>
      </c>
      <c r="U2046" t="str">
        <f t="shared" si="353"/>
        <v>15000 to 19999</v>
      </c>
      <c r="V2046">
        <f t="shared" si="348"/>
        <v>1</v>
      </c>
      <c r="W2046">
        <f t="shared" si="349"/>
        <v>0</v>
      </c>
      <c r="X2046">
        <f t="shared" si="350"/>
        <v>0</v>
      </c>
      <c r="Y2046">
        <f t="shared" si="351"/>
        <v>1</v>
      </c>
    </row>
    <row r="2047" spans="1:25" ht="15" customHeight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0">
        <f t="shared" si="343"/>
        <v>41069.088506944441</v>
      </c>
      <c r="J2047" s="11">
        <f t="shared" si="344"/>
        <v>41069.088506944441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345"/>
        <v>8.1918387755102042</v>
      </c>
      <c r="R2047">
        <f t="shared" si="346"/>
        <v>152.62</v>
      </c>
      <c r="S2047" t="str">
        <f t="shared" si="352"/>
        <v>technology</v>
      </c>
      <c r="T2047" t="str">
        <f t="shared" si="347"/>
        <v>hardware</v>
      </c>
      <c r="U2047" t="str">
        <f t="shared" si="353"/>
        <v>1000 to 4999</v>
      </c>
      <c r="V2047">
        <f t="shared" si="348"/>
        <v>1</v>
      </c>
      <c r="W2047">
        <f t="shared" si="349"/>
        <v>0</v>
      </c>
      <c r="X2047">
        <f t="shared" si="350"/>
        <v>0</v>
      </c>
      <c r="Y2047">
        <f t="shared" si="351"/>
        <v>1</v>
      </c>
    </row>
    <row r="2048" spans="1:25" ht="15" customHeight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0">
        <f t="shared" si="343"/>
        <v>41387.171805555554</v>
      </c>
      <c r="J2048" s="11">
        <f t="shared" si="344"/>
        <v>41387.171805555554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345"/>
        <v>1.2110000000000001</v>
      </c>
      <c r="R2048">
        <f t="shared" si="346"/>
        <v>55.81</v>
      </c>
      <c r="S2048" t="str">
        <f t="shared" si="352"/>
        <v>technology</v>
      </c>
      <c r="T2048" t="str">
        <f t="shared" si="347"/>
        <v>hardware</v>
      </c>
      <c r="U2048" t="str">
        <f t="shared" si="353"/>
        <v>10000 to 14999</v>
      </c>
      <c r="V2048">
        <f t="shared" si="348"/>
        <v>1</v>
      </c>
      <c r="W2048">
        <f t="shared" si="349"/>
        <v>0</v>
      </c>
      <c r="X2048">
        <f t="shared" si="350"/>
        <v>0</v>
      </c>
      <c r="Y2048">
        <f t="shared" si="351"/>
        <v>1</v>
      </c>
    </row>
    <row r="2049" spans="1:25" ht="15" customHeight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0">
        <f t="shared" si="343"/>
        <v>42081.903587962966</v>
      </c>
      <c r="J2049" s="11">
        <f t="shared" si="344"/>
        <v>42081.903587962966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345"/>
        <v>1.0299897959183673</v>
      </c>
      <c r="R2049">
        <f t="shared" si="346"/>
        <v>227.85</v>
      </c>
      <c r="S2049" t="str">
        <f t="shared" si="352"/>
        <v>technology</v>
      </c>
      <c r="T2049" t="str">
        <f t="shared" si="347"/>
        <v>hardware</v>
      </c>
      <c r="U2049" t="str">
        <f t="shared" si="353"/>
        <v>Greater than 50000</v>
      </c>
      <c r="V2049">
        <f t="shared" si="348"/>
        <v>1</v>
      </c>
      <c r="W2049">
        <f t="shared" si="349"/>
        <v>0</v>
      </c>
      <c r="X2049">
        <f t="shared" si="350"/>
        <v>0</v>
      </c>
      <c r="Y2049">
        <f t="shared" si="351"/>
        <v>1</v>
      </c>
    </row>
    <row r="2050" spans="1:25" ht="15" customHeight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0">
        <f t="shared" si="343"/>
        <v>41387.651516203703</v>
      </c>
      <c r="J2050" s="11">
        <f t="shared" si="344"/>
        <v>41387.651516203703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345"/>
        <v>1.4833229411764706</v>
      </c>
      <c r="R2050">
        <f t="shared" si="346"/>
        <v>91.83</v>
      </c>
      <c r="S2050" t="str">
        <f t="shared" si="352"/>
        <v>technology</v>
      </c>
      <c r="T2050" t="str">
        <f t="shared" si="347"/>
        <v>hardware</v>
      </c>
      <c r="U2050" t="str">
        <f t="shared" si="353"/>
        <v>Greater than 50000</v>
      </c>
      <c r="V2050">
        <f t="shared" si="348"/>
        <v>1</v>
      </c>
      <c r="W2050">
        <f t="shared" si="349"/>
        <v>0</v>
      </c>
      <c r="X2050">
        <f t="shared" si="350"/>
        <v>0</v>
      </c>
      <c r="Y2050">
        <f t="shared" si="351"/>
        <v>1</v>
      </c>
    </row>
    <row r="2051" spans="1:25" ht="15" customHeigh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0">
        <f t="shared" ref="I2051:I2114" si="354">(((L2051/60)/60)/24)+DATE(1970,1,1)</f>
        <v>41575.527349537035</v>
      </c>
      <c r="J2051" s="11">
        <f t="shared" ref="J2051:J2114" si="355">(((L2051/60)/60)/24)+DATE(1970,1,1)</f>
        <v>41575.527349537035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356">E2051/D2051</f>
        <v>1.2019070000000001</v>
      </c>
      <c r="R2051">
        <f t="shared" ref="R2051:R2114" si="357">ROUND(E2051/N2051,2)</f>
        <v>80.989999999999995</v>
      </c>
      <c r="S2051" t="str">
        <f t="shared" si="352"/>
        <v>technology</v>
      </c>
      <c r="T2051" t="str">
        <f t="shared" ref="T2051:T2114" si="358">MID(P2051,FIND("/",P2051,1)+1,LEN(P2051))</f>
        <v>hardware</v>
      </c>
      <c r="U2051" t="str">
        <f t="shared" si="353"/>
        <v>Greater than 50000</v>
      </c>
      <c r="V2051">
        <f t="shared" ref="V2051:V2114" si="359">COUNTIF(F2051,"successful")</f>
        <v>1</v>
      </c>
      <c r="W2051">
        <f t="shared" ref="W2051:W2114" si="360">COUNTIF(F2051,"Failed")</f>
        <v>0</v>
      </c>
      <c r="X2051">
        <f t="shared" ref="X2051:X2114" si="361">COUNTIF(F2051,"Canceled")</f>
        <v>0</v>
      </c>
      <c r="Y2051">
        <f t="shared" ref="Y2051:Y2114" si="362">COUNTIF(F2051,"Successful")+ COUNTIF(F2051,"Failed") + COUNTIF(F2051,"Canceled")</f>
        <v>1</v>
      </c>
    </row>
    <row r="2052" spans="1:25" ht="15" customHeight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0">
        <f t="shared" si="354"/>
        <v>42115.071504629625</v>
      </c>
      <c r="J2052" s="11">
        <f t="shared" si="355"/>
        <v>42115.071504629625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356"/>
        <v>4.7327000000000004</v>
      </c>
      <c r="R2052">
        <f t="shared" si="357"/>
        <v>278.39</v>
      </c>
      <c r="S2052" t="str">
        <f t="shared" ref="S2052:S2115" si="363">LEFT(P2052,FIND("/",P2052,1)-1)</f>
        <v>technology</v>
      </c>
      <c r="T2052" t="str">
        <f t="shared" si="358"/>
        <v>hardware</v>
      </c>
      <c r="U2052" t="str">
        <f t="shared" ref="U2052:U2115" si="364">IF(D2052&lt;1000,"Less than 1000",
IF(D2052&lt;5000,"1000 to 4999",
IF(D2052 &lt; 10000,"5000 to 9999",
IF(D2052&lt;15000,"10000 to 14999",
IF(D2052&lt;20000,"15000 to 19999",
IF(D2052&lt;25000,"20000 to 24999",
IF(D2052&lt;30000,"25000 to 29999",
IF(D2052&lt;35000,"30000 to 34999",
IF(D2052&lt;40000,"35000 to 39999",
IF(D2052&lt;45000,"40000 to 44999",IF(D2052&lt;50000,"45000 to 49999","Greater than 50000")))))))))))</f>
        <v>10000 to 14999</v>
      </c>
      <c r="V2052">
        <f t="shared" si="359"/>
        <v>1</v>
      </c>
      <c r="W2052">
        <f t="shared" si="360"/>
        <v>0</v>
      </c>
      <c r="X2052">
        <f t="shared" si="361"/>
        <v>0</v>
      </c>
      <c r="Y2052">
        <f t="shared" si="362"/>
        <v>1</v>
      </c>
    </row>
    <row r="2053" spans="1:25" ht="15" customHeight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0">
        <f t="shared" si="354"/>
        <v>41604.022418981483</v>
      </c>
      <c r="J2053" s="11">
        <f t="shared" si="355"/>
        <v>41604.022418981483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356"/>
        <v>1.303625</v>
      </c>
      <c r="R2053">
        <f t="shared" si="357"/>
        <v>43.1</v>
      </c>
      <c r="S2053" t="str">
        <f t="shared" si="363"/>
        <v>technology</v>
      </c>
      <c r="T2053" t="str">
        <f t="shared" si="358"/>
        <v>hardware</v>
      </c>
      <c r="U2053" t="str">
        <f t="shared" si="364"/>
        <v>5000 to 9999</v>
      </c>
      <c r="V2053">
        <f t="shared" si="359"/>
        <v>1</v>
      </c>
      <c r="W2053">
        <f t="shared" si="360"/>
        <v>0</v>
      </c>
      <c r="X2053">
        <f t="shared" si="361"/>
        <v>0</v>
      </c>
      <c r="Y2053">
        <f t="shared" si="362"/>
        <v>1</v>
      </c>
    </row>
    <row r="2054" spans="1:25" ht="15" customHeight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0">
        <f t="shared" si="354"/>
        <v>42375.08394675926</v>
      </c>
      <c r="J2054" s="11">
        <f t="shared" si="355"/>
        <v>42375.08394675926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356"/>
        <v>3.5304799999999998</v>
      </c>
      <c r="R2054">
        <f t="shared" si="357"/>
        <v>326.29000000000002</v>
      </c>
      <c r="S2054" t="str">
        <f t="shared" si="363"/>
        <v>technology</v>
      </c>
      <c r="T2054" t="str">
        <f t="shared" si="358"/>
        <v>hardware</v>
      </c>
      <c r="U2054" t="str">
        <f t="shared" si="364"/>
        <v>Greater than 50000</v>
      </c>
      <c r="V2054">
        <f t="shared" si="359"/>
        <v>1</v>
      </c>
      <c r="W2054">
        <f t="shared" si="360"/>
        <v>0</v>
      </c>
      <c r="X2054">
        <f t="shared" si="361"/>
        <v>0</v>
      </c>
      <c r="Y2054">
        <f t="shared" si="362"/>
        <v>1</v>
      </c>
    </row>
    <row r="2055" spans="1:25" ht="15" customHeight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0">
        <f t="shared" si="354"/>
        <v>42303.617488425924</v>
      </c>
      <c r="J2055" s="11">
        <f t="shared" si="355"/>
        <v>42303.617488425924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356"/>
        <v>1.0102</v>
      </c>
      <c r="R2055">
        <f t="shared" si="357"/>
        <v>41.74</v>
      </c>
      <c r="S2055" t="str">
        <f t="shared" si="363"/>
        <v>technology</v>
      </c>
      <c r="T2055" t="str">
        <f t="shared" si="358"/>
        <v>hardware</v>
      </c>
      <c r="U2055" t="str">
        <f t="shared" si="364"/>
        <v>5000 to 9999</v>
      </c>
      <c r="V2055">
        <f t="shared" si="359"/>
        <v>1</v>
      </c>
      <c r="W2055">
        <f t="shared" si="360"/>
        <v>0</v>
      </c>
      <c r="X2055">
        <f t="shared" si="361"/>
        <v>0</v>
      </c>
      <c r="Y2055">
        <f t="shared" si="362"/>
        <v>1</v>
      </c>
    </row>
    <row r="2056" spans="1:25" ht="15" customHeight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0">
        <f t="shared" si="354"/>
        <v>41731.520949074074</v>
      </c>
      <c r="J2056" s="11">
        <f t="shared" si="355"/>
        <v>41731.520949074074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356"/>
        <v>1.1359142857142857</v>
      </c>
      <c r="R2056">
        <f t="shared" si="357"/>
        <v>64.02</v>
      </c>
      <c r="S2056" t="str">
        <f t="shared" si="363"/>
        <v>technology</v>
      </c>
      <c r="T2056" t="str">
        <f t="shared" si="358"/>
        <v>hardware</v>
      </c>
      <c r="U2056" t="str">
        <f t="shared" si="364"/>
        <v>35000 to 39999</v>
      </c>
      <c r="V2056">
        <f t="shared" si="359"/>
        <v>1</v>
      </c>
      <c r="W2056">
        <f t="shared" si="360"/>
        <v>0</v>
      </c>
      <c r="X2056">
        <f t="shared" si="361"/>
        <v>0</v>
      </c>
      <c r="Y2056">
        <f t="shared" si="362"/>
        <v>1</v>
      </c>
    </row>
    <row r="2057" spans="1:25" ht="15" customHeight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0">
        <f t="shared" si="354"/>
        <v>41946.674108796295</v>
      </c>
      <c r="J2057" s="11">
        <f t="shared" si="355"/>
        <v>41946.674108796295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356"/>
        <v>1.6741666666666666</v>
      </c>
      <c r="R2057">
        <f t="shared" si="357"/>
        <v>99.46</v>
      </c>
      <c r="S2057" t="str">
        <f t="shared" si="363"/>
        <v>technology</v>
      </c>
      <c r="T2057" t="str">
        <f t="shared" si="358"/>
        <v>hardware</v>
      </c>
      <c r="U2057" t="str">
        <f t="shared" si="364"/>
        <v>5000 to 9999</v>
      </c>
      <c r="V2057">
        <f t="shared" si="359"/>
        <v>1</v>
      </c>
      <c r="W2057">
        <f t="shared" si="360"/>
        <v>0</v>
      </c>
      <c r="X2057">
        <f t="shared" si="361"/>
        <v>0</v>
      </c>
      <c r="Y2057">
        <f t="shared" si="362"/>
        <v>1</v>
      </c>
    </row>
    <row r="2058" spans="1:25" ht="15" customHeight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0">
        <f t="shared" si="354"/>
        <v>41351.76090277778</v>
      </c>
      <c r="J2058" s="11">
        <f t="shared" si="355"/>
        <v>41351.76090277778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356"/>
        <v>1.5345200000000001</v>
      </c>
      <c r="R2058">
        <f t="shared" si="357"/>
        <v>138.49</v>
      </c>
      <c r="S2058" t="str">
        <f t="shared" si="363"/>
        <v>technology</v>
      </c>
      <c r="T2058" t="str">
        <f t="shared" si="358"/>
        <v>hardware</v>
      </c>
      <c r="U2058" t="str">
        <f t="shared" si="364"/>
        <v>Greater than 50000</v>
      </c>
      <c r="V2058">
        <f t="shared" si="359"/>
        <v>1</v>
      </c>
      <c r="W2058">
        <f t="shared" si="360"/>
        <v>0</v>
      </c>
      <c r="X2058">
        <f t="shared" si="361"/>
        <v>0</v>
      </c>
      <c r="Y2058">
        <f t="shared" si="362"/>
        <v>1</v>
      </c>
    </row>
    <row r="2059" spans="1:25" ht="15" customHeight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0">
        <f t="shared" si="354"/>
        <v>42396.494583333333</v>
      </c>
      <c r="J2059" s="11">
        <f t="shared" si="355"/>
        <v>42396.494583333333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356"/>
        <v>2.022322</v>
      </c>
      <c r="R2059">
        <f t="shared" si="357"/>
        <v>45.55</v>
      </c>
      <c r="S2059" t="str">
        <f t="shared" si="363"/>
        <v>technology</v>
      </c>
      <c r="T2059" t="str">
        <f t="shared" si="358"/>
        <v>hardware</v>
      </c>
      <c r="U2059" t="str">
        <f t="shared" si="364"/>
        <v>15000 to 19999</v>
      </c>
      <c r="V2059">
        <f t="shared" si="359"/>
        <v>1</v>
      </c>
      <c r="W2059">
        <f t="shared" si="360"/>
        <v>0</v>
      </c>
      <c r="X2059">
        <f t="shared" si="361"/>
        <v>0</v>
      </c>
      <c r="Y2059">
        <f t="shared" si="362"/>
        <v>1</v>
      </c>
    </row>
    <row r="2060" spans="1:25" ht="15" customHeight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0">
        <f t="shared" si="354"/>
        <v>42026.370717592596</v>
      </c>
      <c r="J2060" s="11">
        <f t="shared" si="355"/>
        <v>42026.370717592596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356"/>
        <v>1.6828125</v>
      </c>
      <c r="R2060">
        <f t="shared" si="357"/>
        <v>10.51</v>
      </c>
      <c r="S2060" t="str">
        <f t="shared" si="363"/>
        <v>technology</v>
      </c>
      <c r="T2060" t="str">
        <f t="shared" si="358"/>
        <v>hardware</v>
      </c>
      <c r="U2060" t="str">
        <f t="shared" si="364"/>
        <v>1000 to 4999</v>
      </c>
      <c r="V2060">
        <f t="shared" si="359"/>
        <v>1</v>
      </c>
      <c r="W2060">
        <f t="shared" si="360"/>
        <v>0</v>
      </c>
      <c r="X2060">
        <f t="shared" si="361"/>
        <v>0</v>
      </c>
      <c r="Y2060">
        <f t="shared" si="362"/>
        <v>1</v>
      </c>
    </row>
    <row r="2061" spans="1:25" ht="15" customHeight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0">
        <f t="shared" si="354"/>
        <v>42361.602476851855</v>
      </c>
      <c r="J2061" s="11">
        <f t="shared" si="355"/>
        <v>42361.602476851855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356"/>
        <v>1.4345666666666668</v>
      </c>
      <c r="R2061">
        <f t="shared" si="357"/>
        <v>114.77</v>
      </c>
      <c r="S2061" t="str">
        <f t="shared" si="363"/>
        <v>technology</v>
      </c>
      <c r="T2061" t="str">
        <f t="shared" si="358"/>
        <v>hardware</v>
      </c>
      <c r="U2061" t="str">
        <f t="shared" si="364"/>
        <v>30000 to 34999</v>
      </c>
      <c r="V2061">
        <f t="shared" si="359"/>
        <v>1</v>
      </c>
      <c r="W2061">
        <f t="shared" si="360"/>
        <v>0</v>
      </c>
      <c r="X2061">
        <f t="shared" si="361"/>
        <v>0</v>
      </c>
      <c r="Y2061">
        <f t="shared" si="362"/>
        <v>1</v>
      </c>
    </row>
    <row r="2062" spans="1:25" ht="15" customHeight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0">
        <f t="shared" si="354"/>
        <v>41783.642939814818</v>
      </c>
      <c r="J2062" s="11">
        <f t="shared" si="355"/>
        <v>41783.642939814818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356"/>
        <v>1.964</v>
      </c>
      <c r="R2062">
        <f t="shared" si="357"/>
        <v>36</v>
      </c>
      <c r="S2062" t="str">
        <f t="shared" si="363"/>
        <v>technology</v>
      </c>
      <c r="T2062" t="str">
        <f t="shared" si="358"/>
        <v>hardware</v>
      </c>
      <c r="U2062" t="str">
        <f t="shared" si="364"/>
        <v>25000 to 29999</v>
      </c>
      <c r="V2062">
        <f t="shared" si="359"/>
        <v>1</v>
      </c>
      <c r="W2062">
        <f t="shared" si="360"/>
        <v>0</v>
      </c>
      <c r="X2062">
        <f t="shared" si="361"/>
        <v>0</v>
      </c>
      <c r="Y2062">
        <f t="shared" si="362"/>
        <v>1</v>
      </c>
    </row>
    <row r="2063" spans="1:25" ht="15" customHeight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0">
        <f t="shared" si="354"/>
        <v>42705.764513888891</v>
      </c>
      <c r="J2063" s="11">
        <f t="shared" si="355"/>
        <v>42705.764513888891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356"/>
        <v>1.0791999999999999</v>
      </c>
      <c r="R2063">
        <f t="shared" si="357"/>
        <v>154.16999999999999</v>
      </c>
      <c r="S2063" t="str">
        <f t="shared" si="363"/>
        <v>technology</v>
      </c>
      <c r="T2063" t="str">
        <f t="shared" si="358"/>
        <v>hardware</v>
      </c>
      <c r="U2063" t="str">
        <f t="shared" si="364"/>
        <v>5000 to 9999</v>
      </c>
      <c r="V2063">
        <f t="shared" si="359"/>
        <v>1</v>
      </c>
      <c r="W2063">
        <f t="shared" si="360"/>
        <v>0</v>
      </c>
      <c r="X2063">
        <f t="shared" si="361"/>
        <v>0</v>
      </c>
      <c r="Y2063">
        <f t="shared" si="362"/>
        <v>1</v>
      </c>
    </row>
    <row r="2064" spans="1:25" ht="15" customHeight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0">
        <f t="shared" si="354"/>
        <v>42423.3830787037</v>
      </c>
      <c r="J2064" s="11">
        <f t="shared" si="355"/>
        <v>42423.3830787037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356"/>
        <v>1.14977</v>
      </c>
      <c r="R2064">
        <f t="shared" si="357"/>
        <v>566.39</v>
      </c>
      <c r="S2064" t="str">
        <f t="shared" si="363"/>
        <v>technology</v>
      </c>
      <c r="T2064" t="str">
        <f t="shared" si="358"/>
        <v>hardware</v>
      </c>
      <c r="U2064" t="str">
        <f t="shared" si="364"/>
        <v>Greater than 50000</v>
      </c>
      <c r="V2064">
        <f t="shared" si="359"/>
        <v>1</v>
      </c>
      <c r="W2064">
        <f t="shared" si="360"/>
        <v>0</v>
      </c>
      <c r="X2064">
        <f t="shared" si="361"/>
        <v>0</v>
      </c>
      <c r="Y2064">
        <f t="shared" si="362"/>
        <v>1</v>
      </c>
    </row>
    <row r="2065" spans="1:25" ht="15" customHeight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0">
        <f t="shared" si="354"/>
        <v>42472.73265046296</v>
      </c>
      <c r="J2065" s="11">
        <f t="shared" si="355"/>
        <v>42472.73265046296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356"/>
        <v>1.4804999999999999</v>
      </c>
      <c r="R2065">
        <f t="shared" si="357"/>
        <v>120.86</v>
      </c>
      <c r="S2065" t="str">
        <f t="shared" si="363"/>
        <v>technology</v>
      </c>
      <c r="T2065" t="str">
        <f t="shared" si="358"/>
        <v>hardware</v>
      </c>
      <c r="U2065" t="str">
        <f t="shared" si="364"/>
        <v>1000 to 4999</v>
      </c>
      <c r="V2065">
        <f t="shared" si="359"/>
        <v>1</v>
      </c>
      <c r="W2065">
        <f t="shared" si="360"/>
        <v>0</v>
      </c>
      <c r="X2065">
        <f t="shared" si="361"/>
        <v>0</v>
      </c>
      <c r="Y2065">
        <f t="shared" si="362"/>
        <v>1</v>
      </c>
    </row>
    <row r="2066" spans="1:25" ht="15" customHeight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0">
        <f t="shared" si="354"/>
        <v>41389.364849537036</v>
      </c>
      <c r="J2066" s="11">
        <f t="shared" si="355"/>
        <v>41389.364849537036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356"/>
        <v>1.9116676082790633</v>
      </c>
      <c r="R2066">
        <f t="shared" si="357"/>
        <v>86.16</v>
      </c>
      <c r="S2066" t="str">
        <f t="shared" si="363"/>
        <v>technology</v>
      </c>
      <c r="T2066" t="str">
        <f t="shared" si="358"/>
        <v>hardware</v>
      </c>
      <c r="U2066" t="str">
        <f t="shared" si="364"/>
        <v>Greater than 50000</v>
      </c>
      <c r="V2066">
        <f t="shared" si="359"/>
        <v>1</v>
      </c>
      <c r="W2066">
        <f t="shared" si="360"/>
        <v>0</v>
      </c>
      <c r="X2066">
        <f t="shared" si="361"/>
        <v>0</v>
      </c>
      <c r="Y2066">
        <f t="shared" si="362"/>
        <v>1</v>
      </c>
    </row>
    <row r="2067" spans="1:25" ht="15" customHeight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0">
        <f t="shared" si="354"/>
        <v>41603.333668981482</v>
      </c>
      <c r="J2067" s="11">
        <f t="shared" si="355"/>
        <v>41603.333668981482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356"/>
        <v>1.99215125</v>
      </c>
      <c r="R2067">
        <f t="shared" si="357"/>
        <v>51.21</v>
      </c>
      <c r="S2067" t="str">
        <f t="shared" si="363"/>
        <v>technology</v>
      </c>
      <c r="T2067" t="str">
        <f t="shared" si="358"/>
        <v>hardware</v>
      </c>
      <c r="U2067" t="str">
        <f t="shared" si="364"/>
        <v>40000 to 44999</v>
      </c>
      <c r="V2067">
        <f t="shared" si="359"/>
        <v>1</v>
      </c>
      <c r="W2067">
        <f t="shared" si="360"/>
        <v>0</v>
      </c>
      <c r="X2067">
        <f t="shared" si="361"/>
        <v>0</v>
      </c>
      <c r="Y2067">
        <f t="shared" si="362"/>
        <v>1</v>
      </c>
    </row>
    <row r="2068" spans="1:25" ht="15" customHeight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0">
        <f t="shared" si="354"/>
        <v>41844.771793981483</v>
      </c>
      <c r="J2068" s="11">
        <f t="shared" si="355"/>
        <v>41844.771793981483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356"/>
        <v>2.1859999999999999</v>
      </c>
      <c r="R2068">
        <f t="shared" si="357"/>
        <v>67.260000000000005</v>
      </c>
      <c r="S2068" t="str">
        <f t="shared" si="363"/>
        <v>technology</v>
      </c>
      <c r="T2068" t="str">
        <f t="shared" si="358"/>
        <v>hardware</v>
      </c>
      <c r="U2068" t="str">
        <f t="shared" si="364"/>
        <v>1000 to 4999</v>
      </c>
      <c r="V2068">
        <f t="shared" si="359"/>
        <v>1</v>
      </c>
      <c r="W2068">
        <f t="shared" si="360"/>
        <v>0</v>
      </c>
      <c r="X2068">
        <f t="shared" si="361"/>
        <v>0</v>
      </c>
      <c r="Y2068">
        <f t="shared" si="362"/>
        <v>1</v>
      </c>
    </row>
    <row r="2069" spans="1:25" ht="15" customHeight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0">
        <f t="shared" si="354"/>
        <v>42115.853888888887</v>
      </c>
      <c r="J2069" s="11">
        <f t="shared" si="355"/>
        <v>42115.853888888887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356"/>
        <v>1.2686868686868686</v>
      </c>
      <c r="R2069">
        <f t="shared" si="357"/>
        <v>62.8</v>
      </c>
      <c r="S2069" t="str">
        <f t="shared" si="363"/>
        <v>technology</v>
      </c>
      <c r="T2069" t="str">
        <f t="shared" si="358"/>
        <v>hardware</v>
      </c>
      <c r="U2069" t="str">
        <f t="shared" si="364"/>
        <v>Less than 1000</v>
      </c>
      <c r="V2069">
        <f t="shared" si="359"/>
        <v>1</v>
      </c>
      <c r="W2069">
        <f t="shared" si="360"/>
        <v>0</v>
      </c>
      <c r="X2069">
        <f t="shared" si="361"/>
        <v>0</v>
      </c>
      <c r="Y2069">
        <f t="shared" si="362"/>
        <v>1</v>
      </c>
    </row>
    <row r="2070" spans="1:25" ht="15" customHeight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0">
        <f t="shared" si="354"/>
        <v>42633.841608796298</v>
      </c>
      <c r="J2070" s="11">
        <f t="shared" si="355"/>
        <v>42633.841608796298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356"/>
        <v>1.0522388</v>
      </c>
      <c r="R2070">
        <f t="shared" si="357"/>
        <v>346.13</v>
      </c>
      <c r="S2070" t="str">
        <f t="shared" si="363"/>
        <v>technology</v>
      </c>
      <c r="T2070" t="str">
        <f t="shared" si="358"/>
        <v>hardware</v>
      </c>
      <c r="U2070" t="str">
        <f t="shared" si="364"/>
        <v>25000 to 29999</v>
      </c>
      <c r="V2070">
        <f t="shared" si="359"/>
        <v>1</v>
      </c>
      <c r="W2070">
        <f t="shared" si="360"/>
        <v>0</v>
      </c>
      <c r="X2070">
        <f t="shared" si="361"/>
        <v>0</v>
      </c>
      <c r="Y2070">
        <f t="shared" si="362"/>
        <v>1</v>
      </c>
    </row>
    <row r="2071" spans="1:25" ht="15" customHeight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0">
        <f t="shared" si="354"/>
        <v>42340.972118055557</v>
      </c>
      <c r="J2071" s="11">
        <f t="shared" si="355"/>
        <v>42340.972118055557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356"/>
        <v>1.2840666000000001</v>
      </c>
      <c r="R2071">
        <f t="shared" si="357"/>
        <v>244.12</v>
      </c>
      <c r="S2071" t="str">
        <f t="shared" si="363"/>
        <v>technology</v>
      </c>
      <c r="T2071" t="str">
        <f t="shared" si="358"/>
        <v>hardware</v>
      </c>
      <c r="U2071" t="str">
        <f t="shared" si="364"/>
        <v>Greater than 50000</v>
      </c>
      <c r="V2071">
        <f t="shared" si="359"/>
        <v>1</v>
      </c>
      <c r="W2071">
        <f t="shared" si="360"/>
        <v>0</v>
      </c>
      <c r="X2071">
        <f t="shared" si="361"/>
        <v>0</v>
      </c>
      <c r="Y2071">
        <f t="shared" si="362"/>
        <v>1</v>
      </c>
    </row>
    <row r="2072" spans="1:25" ht="15" customHeight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0">
        <f t="shared" si="354"/>
        <v>42519.6565162037</v>
      </c>
      <c r="J2072" s="11">
        <f t="shared" si="355"/>
        <v>42519.6565162037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356"/>
        <v>3.1732719999999999</v>
      </c>
      <c r="R2072">
        <f t="shared" si="357"/>
        <v>259.25</v>
      </c>
      <c r="S2072" t="str">
        <f t="shared" si="363"/>
        <v>technology</v>
      </c>
      <c r="T2072" t="str">
        <f t="shared" si="358"/>
        <v>hardware</v>
      </c>
      <c r="U2072" t="str">
        <f t="shared" si="364"/>
        <v>Greater than 50000</v>
      </c>
      <c r="V2072">
        <f t="shared" si="359"/>
        <v>1</v>
      </c>
      <c r="W2072">
        <f t="shared" si="360"/>
        <v>0</v>
      </c>
      <c r="X2072">
        <f t="shared" si="361"/>
        <v>0</v>
      </c>
      <c r="Y2072">
        <f t="shared" si="362"/>
        <v>1</v>
      </c>
    </row>
    <row r="2073" spans="1:25" ht="15" customHeight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0">
        <f t="shared" si="354"/>
        <v>42600.278749999998</v>
      </c>
      <c r="J2073" s="11">
        <f t="shared" si="355"/>
        <v>42600.278749999998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356"/>
        <v>2.8073000000000001</v>
      </c>
      <c r="R2073">
        <f t="shared" si="357"/>
        <v>201.96</v>
      </c>
      <c r="S2073" t="str">
        <f t="shared" si="363"/>
        <v>technology</v>
      </c>
      <c r="T2073" t="str">
        <f t="shared" si="358"/>
        <v>hardware</v>
      </c>
      <c r="U2073" t="str">
        <f t="shared" si="364"/>
        <v>20000 to 24999</v>
      </c>
      <c r="V2073">
        <f t="shared" si="359"/>
        <v>1</v>
      </c>
      <c r="W2073">
        <f t="shared" si="360"/>
        <v>0</v>
      </c>
      <c r="X2073">
        <f t="shared" si="361"/>
        <v>0</v>
      </c>
      <c r="Y2073">
        <f t="shared" si="362"/>
        <v>1</v>
      </c>
    </row>
    <row r="2074" spans="1:25" ht="15" customHeight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0">
        <f t="shared" si="354"/>
        <v>42467.581388888888</v>
      </c>
      <c r="J2074" s="11">
        <f t="shared" si="355"/>
        <v>42467.581388888888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356"/>
        <v>1.1073146853146854</v>
      </c>
      <c r="R2074">
        <f t="shared" si="357"/>
        <v>226.21</v>
      </c>
      <c r="S2074" t="str">
        <f t="shared" si="363"/>
        <v>technology</v>
      </c>
      <c r="T2074" t="str">
        <f t="shared" si="358"/>
        <v>hardware</v>
      </c>
      <c r="U2074" t="str">
        <f t="shared" si="364"/>
        <v>Greater than 50000</v>
      </c>
      <c r="V2074">
        <f t="shared" si="359"/>
        <v>1</v>
      </c>
      <c r="W2074">
        <f t="shared" si="360"/>
        <v>0</v>
      </c>
      <c r="X2074">
        <f t="shared" si="361"/>
        <v>0</v>
      </c>
      <c r="Y2074">
        <f t="shared" si="362"/>
        <v>1</v>
      </c>
    </row>
    <row r="2075" spans="1:25" ht="15" customHeight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0">
        <f t="shared" si="354"/>
        <v>42087.668032407411</v>
      </c>
      <c r="J2075" s="11">
        <f t="shared" si="355"/>
        <v>42087.668032407411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356"/>
        <v>1.5260429999999998</v>
      </c>
      <c r="R2075">
        <f t="shared" si="357"/>
        <v>324.69</v>
      </c>
      <c r="S2075" t="str">
        <f t="shared" si="363"/>
        <v>technology</v>
      </c>
      <c r="T2075" t="str">
        <f t="shared" si="358"/>
        <v>hardware</v>
      </c>
      <c r="U2075" t="str">
        <f t="shared" si="364"/>
        <v>Greater than 50000</v>
      </c>
      <c r="V2075">
        <f t="shared" si="359"/>
        <v>1</v>
      </c>
      <c r="W2075">
        <f t="shared" si="360"/>
        <v>0</v>
      </c>
      <c r="X2075">
        <f t="shared" si="361"/>
        <v>0</v>
      </c>
      <c r="Y2075">
        <f t="shared" si="362"/>
        <v>1</v>
      </c>
    </row>
    <row r="2076" spans="1:25" ht="15" customHeight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0">
        <f t="shared" si="354"/>
        <v>42466.826180555552</v>
      </c>
      <c r="J2076" s="11">
        <f t="shared" si="355"/>
        <v>42466.826180555552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356"/>
        <v>1.0249999999999999</v>
      </c>
      <c r="R2076">
        <f t="shared" si="357"/>
        <v>205</v>
      </c>
      <c r="S2076" t="str">
        <f t="shared" si="363"/>
        <v>technology</v>
      </c>
      <c r="T2076" t="str">
        <f t="shared" si="358"/>
        <v>hardware</v>
      </c>
      <c r="U2076" t="str">
        <f t="shared" si="364"/>
        <v>Less than 1000</v>
      </c>
      <c r="V2076">
        <f t="shared" si="359"/>
        <v>1</v>
      </c>
      <c r="W2076">
        <f t="shared" si="360"/>
        <v>0</v>
      </c>
      <c r="X2076">
        <f t="shared" si="361"/>
        <v>0</v>
      </c>
      <c r="Y2076">
        <f t="shared" si="362"/>
        <v>1</v>
      </c>
    </row>
    <row r="2077" spans="1:25" ht="15" customHeight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0">
        <f t="shared" si="354"/>
        <v>41450.681574074071</v>
      </c>
      <c r="J2077" s="11">
        <f t="shared" si="355"/>
        <v>41450.681574074071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356"/>
        <v>16.783738373837384</v>
      </c>
      <c r="R2077">
        <f t="shared" si="357"/>
        <v>20.47</v>
      </c>
      <c r="S2077" t="str">
        <f t="shared" si="363"/>
        <v>technology</v>
      </c>
      <c r="T2077" t="str">
        <f t="shared" si="358"/>
        <v>hardware</v>
      </c>
      <c r="U2077" t="str">
        <f t="shared" si="364"/>
        <v>5000 to 9999</v>
      </c>
      <c r="V2077">
        <f t="shared" si="359"/>
        <v>1</v>
      </c>
      <c r="W2077">
        <f t="shared" si="360"/>
        <v>0</v>
      </c>
      <c r="X2077">
        <f t="shared" si="361"/>
        <v>0</v>
      </c>
      <c r="Y2077">
        <f t="shared" si="362"/>
        <v>1</v>
      </c>
    </row>
    <row r="2078" spans="1:25" ht="15" customHeight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0">
        <f t="shared" si="354"/>
        <v>41803.880659722221</v>
      </c>
      <c r="J2078" s="11">
        <f t="shared" si="355"/>
        <v>41803.880659722221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356"/>
        <v>5.4334915642458101</v>
      </c>
      <c r="R2078">
        <f t="shared" si="357"/>
        <v>116.35</v>
      </c>
      <c r="S2078" t="str">
        <f t="shared" si="363"/>
        <v>technology</v>
      </c>
      <c r="T2078" t="str">
        <f t="shared" si="358"/>
        <v>hardware</v>
      </c>
      <c r="U2078" t="str">
        <f t="shared" si="364"/>
        <v>Greater than 50000</v>
      </c>
      <c r="V2078">
        <f t="shared" si="359"/>
        <v>1</v>
      </c>
      <c r="W2078">
        <f t="shared" si="360"/>
        <v>0</v>
      </c>
      <c r="X2078">
        <f t="shared" si="361"/>
        <v>0</v>
      </c>
      <c r="Y2078">
        <f t="shared" si="362"/>
        <v>1</v>
      </c>
    </row>
    <row r="2079" spans="1:25" ht="15" customHeight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0">
        <f t="shared" si="354"/>
        <v>42103.042546296296</v>
      </c>
      <c r="J2079" s="11">
        <f t="shared" si="355"/>
        <v>42103.042546296296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356"/>
        <v>1.1550800000000001</v>
      </c>
      <c r="R2079">
        <f t="shared" si="357"/>
        <v>307.2</v>
      </c>
      <c r="S2079" t="str">
        <f t="shared" si="363"/>
        <v>technology</v>
      </c>
      <c r="T2079" t="str">
        <f t="shared" si="358"/>
        <v>hardware</v>
      </c>
      <c r="U2079" t="str">
        <f t="shared" si="364"/>
        <v>Greater than 50000</v>
      </c>
      <c r="V2079">
        <f t="shared" si="359"/>
        <v>1</v>
      </c>
      <c r="W2079">
        <f t="shared" si="360"/>
        <v>0</v>
      </c>
      <c r="X2079">
        <f t="shared" si="361"/>
        <v>0</v>
      </c>
      <c r="Y2079">
        <f t="shared" si="362"/>
        <v>1</v>
      </c>
    </row>
    <row r="2080" spans="1:25" ht="15" customHeight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0">
        <f t="shared" si="354"/>
        <v>42692.771493055552</v>
      </c>
      <c r="J2080" s="11">
        <f t="shared" si="355"/>
        <v>42692.771493055552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356"/>
        <v>1.3120499999999999</v>
      </c>
      <c r="R2080">
        <f t="shared" si="357"/>
        <v>546.69000000000005</v>
      </c>
      <c r="S2080" t="str">
        <f t="shared" si="363"/>
        <v>technology</v>
      </c>
      <c r="T2080" t="str">
        <f t="shared" si="358"/>
        <v>hardware</v>
      </c>
      <c r="U2080" t="str">
        <f t="shared" si="364"/>
        <v>20000 to 24999</v>
      </c>
      <c r="V2080">
        <f t="shared" si="359"/>
        <v>1</v>
      </c>
      <c r="W2080">
        <f t="shared" si="360"/>
        <v>0</v>
      </c>
      <c r="X2080">
        <f t="shared" si="361"/>
        <v>0</v>
      </c>
      <c r="Y2080">
        <f t="shared" si="362"/>
        <v>1</v>
      </c>
    </row>
    <row r="2081" spans="1:25" ht="15" customHeight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0">
        <f t="shared" si="354"/>
        <v>42150.71056712963</v>
      </c>
      <c r="J2081" s="11">
        <f t="shared" si="355"/>
        <v>42150.71056712963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356"/>
        <v>2.8816999999999999</v>
      </c>
      <c r="R2081">
        <f t="shared" si="357"/>
        <v>47.47</v>
      </c>
      <c r="S2081" t="str">
        <f t="shared" si="363"/>
        <v>technology</v>
      </c>
      <c r="T2081" t="str">
        <f t="shared" si="358"/>
        <v>hardware</v>
      </c>
      <c r="U2081" t="str">
        <f t="shared" si="364"/>
        <v>10000 to 14999</v>
      </c>
      <c r="V2081">
        <f t="shared" si="359"/>
        <v>1</v>
      </c>
      <c r="W2081">
        <f t="shared" si="360"/>
        <v>0</v>
      </c>
      <c r="X2081">
        <f t="shared" si="361"/>
        <v>0</v>
      </c>
      <c r="Y2081">
        <f t="shared" si="362"/>
        <v>1</v>
      </c>
    </row>
    <row r="2082" spans="1:25" ht="15" customHeight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0">
        <f t="shared" si="354"/>
        <v>42289.957175925927</v>
      </c>
      <c r="J2082" s="11">
        <f t="shared" si="355"/>
        <v>42289.957175925927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356"/>
        <v>5.0780000000000003</v>
      </c>
      <c r="R2082">
        <f t="shared" si="357"/>
        <v>101.56</v>
      </c>
      <c r="S2082" t="str">
        <f t="shared" si="363"/>
        <v>technology</v>
      </c>
      <c r="T2082" t="str">
        <f t="shared" si="358"/>
        <v>hardware</v>
      </c>
      <c r="U2082" t="str">
        <f t="shared" si="364"/>
        <v>1000 to 4999</v>
      </c>
      <c r="V2082">
        <f t="shared" si="359"/>
        <v>1</v>
      </c>
      <c r="W2082">
        <f t="shared" si="360"/>
        <v>0</v>
      </c>
      <c r="X2082">
        <f t="shared" si="361"/>
        <v>0</v>
      </c>
      <c r="Y2082">
        <f t="shared" si="362"/>
        <v>1</v>
      </c>
    </row>
    <row r="2083" spans="1:25" ht="15" customHeight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0">
        <f t="shared" si="354"/>
        <v>41004.156886574077</v>
      </c>
      <c r="J2083" s="11">
        <f t="shared" si="355"/>
        <v>41004.156886574077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356"/>
        <v>1.1457142857142857</v>
      </c>
      <c r="R2083">
        <f t="shared" si="357"/>
        <v>72.91</v>
      </c>
      <c r="S2083" t="str">
        <f t="shared" si="363"/>
        <v>music</v>
      </c>
      <c r="T2083" t="str">
        <f t="shared" si="358"/>
        <v>indie rock</v>
      </c>
      <c r="U2083" t="str">
        <f t="shared" si="364"/>
        <v>1000 to 4999</v>
      </c>
      <c r="V2083">
        <f t="shared" si="359"/>
        <v>1</v>
      </c>
      <c r="W2083">
        <f t="shared" si="360"/>
        <v>0</v>
      </c>
      <c r="X2083">
        <f t="shared" si="361"/>
        <v>0</v>
      </c>
      <c r="Y2083">
        <f t="shared" si="362"/>
        <v>1</v>
      </c>
    </row>
    <row r="2084" spans="1:25" ht="15" customHeight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0">
        <f t="shared" si="354"/>
        <v>40811.120324074072</v>
      </c>
      <c r="J2084" s="11">
        <f t="shared" si="355"/>
        <v>40811.120324074072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356"/>
        <v>1.1073333333333333</v>
      </c>
      <c r="R2084">
        <f t="shared" si="357"/>
        <v>43.71</v>
      </c>
      <c r="S2084" t="str">
        <f t="shared" si="363"/>
        <v>music</v>
      </c>
      <c r="T2084" t="str">
        <f t="shared" si="358"/>
        <v>indie rock</v>
      </c>
      <c r="U2084" t="str">
        <f t="shared" si="364"/>
        <v>1000 to 4999</v>
      </c>
      <c r="V2084">
        <f t="shared" si="359"/>
        <v>1</v>
      </c>
      <c r="W2084">
        <f t="shared" si="360"/>
        <v>0</v>
      </c>
      <c r="X2084">
        <f t="shared" si="361"/>
        <v>0</v>
      </c>
      <c r="Y2084">
        <f t="shared" si="362"/>
        <v>1</v>
      </c>
    </row>
    <row r="2085" spans="1:25" ht="15" customHeight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0">
        <f t="shared" si="354"/>
        <v>41034.72216435185</v>
      </c>
      <c r="J2085" s="11">
        <f t="shared" si="355"/>
        <v>41034.72216435185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356"/>
        <v>1.1333333333333333</v>
      </c>
      <c r="R2085">
        <f t="shared" si="357"/>
        <v>34</v>
      </c>
      <c r="S2085" t="str">
        <f t="shared" si="363"/>
        <v>music</v>
      </c>
      <c r="T2085" t="str">
        <f t="shared" si="358"/>
        <v>indie rock</v>
      </c>
      <c r="U2085" t="str">
        <f t="shared" si="364"/>
        <v>Less than 1000</v>
      </c>
      <c r="V2085">
        <f t="shared" si="359"/>
        <v>1</v>
      </c>
      <c r="W2085">
        <f t="shared" si="360"/>
        <v>0</v>
      </c>
      <c r="X2085">
        <f t="shared" si="361"/>
        <v>0</v>
      </c>
      <c r="Y2085">
        <f t="shared" si="362"/>
        <v>1</v>
      </c>
    </row>
    <row r="2086" spans="1:25" ht="15" customHeight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0">
        <f t="shared" si="354"/>
        <v>41731.833124999997</v>
      </c>
      <c r="J2086" s="11">
        <f t="shared" si="355"/>
        <v>41731.833124999997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356"/>
        <v>1.0833333333333333</v>
      </c>
      <c r="R2086">
        <f t="shared" si="357"/>
        <v>70.650000000000006</v>
      </c>
      <c r="S2086" t="str">
        <f t="shared" si="363"/>
        <v>music</v>
      </c>
      <c r="T2086" t="str">
        <f t="shared" si="358"/>
        <v>indie rock</v>
      </c>
      <c r="U2086" t="str">
        <f t="shared" si="364"/>
        <v>1000 to 4999</v>
      </c>
      <c r="V2086">
        <f t="shared" si="359"/>
        <v>1</v>
      </c>
      <c r="W2086">
        <f t="shared" si="360"/>
        <v>0</v>
      </c>
      <c r="X2086">
        <f t="shared" si="361"/>
        <v>0</v>
      </c>
      <c r="Y2086">
        <f t="shared" si="362"/>
        <v>1</v>
      </c>
    </row>
    <row r="2087" spans="1:25" ht="15" customHeight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0">
        <f t="shared" si="354"/>
        <v>41075.835497685184</v>
      </c>
      <c r="J2087" s="11">
        <f t="shared" si="355"/>
        <v>41075.835497685184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356"/>
        <v>1.2353333333333334</v>
      </c>
      <c r="R2087">
        <f t="shared" si="357"/>
        <v>89.3</v>
      </c>
      <c r="S2087" t="str">
        <f t="shared" si="363"/>
        <v>music</v>
      </c>
      <c r="T2087" t="str">
        <f t="shared" si="358"/>
        <v>indie rock</v>
      </c>
      <c r="U2087" t="str">
        <f t="shared" si="364"/>
        <v>5000 to 9999</v>
      </c>
      <c r="V2087">
        <f t="shared" si="359"/>
        <v>1</v>
      </c>
      <c r="W2087">
        <f t="shared" si="360"/>
        <v>0</v>
      </c>
      <c r="X2087">
        <f t="shared" si="361"/>
        <v>0</v>
      </c>
      <c r="Y2087">
        <f t="shared" si="362"/>
        <v>1</v>
      </c>
    </row>
    <row r="2088" spans="1:25" ht="15" customHeight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0">
        <f t="shared" si="354"/>
        <v>40860.67050925926</v>
      </c>
      <c r="J2088" s="11">
        <f t="shared" si="355"/>
        <v>40860.67050925926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356"/>
        <v>1.0069999999999999</v>
      </c>
      <c r="R2088">
        <f t="shared" si="357"/>
        <v>115.09</v>
      </c>
      <c r="S2088" t="str">
        <f t="shared" si="363"/>
        <v>music</v>
      </c>
      <c r="T2088" t="str">
        <f t="shared" si="358"/>
        <v>indie rock</v>
      </c>
      <c r="U2088" t="str">
        <f t="shared" si="364"/>
        <v>1000 to 4999</v>
      </c>
      <c r="V2088">
        <f t="shared" si="359"/>
        <v>1</v>
      </c>
      <c r="W2088">
        <f t="shared" si="360"/>
        <v>0</v>
      </c>
      <c r="X2088">
        <f t="shared" si="361"/>
        <v>0</v>
      </c>
      <c r="Y2088">
        <f t="shared" si="362"/>
        <v>1</v>
      </c>
    </row>
    <row r="2089" spans="1:25" ht="15" customHeight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0">
        <f t="shared" si="354"/>
        <v>40764.204375000001</v>
      </c>
      <c r="J2089" s="11">
        <f t="shared" si="355"/>
        <v>40764.204375000001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356"/>
        <v>1.0353333333333334</v>
      </c>
      <c r="R2089">
        <f t="shared" si="357"/>
        <v>62.12</v>
      </c>
      <c r="S2089" t="str">
        <f t="shared" si="363"/>
        <v>music</v>
      </c>
      <c r="T2089" t="str">
        <f t="shared" si="358"/>
        <v>indie rock</v>
      </c>
      <c r="U2089" t="str">
        <f t="shared" si="364"/>
        <v>1000 to 4999</v>
      </c>
      <c r="V2089">
        <f t="shared" si="359"/>
        <v>1</v>
      </c>
      <c r="W2089">
        <f t="shared" si="360"/>
        <v>0</v>
      </c>
      <c r="X2089">
        <f t="shared" si="361"/>
        <v>0</v>
      </c>
      <c r="Y2089">
        <f t="shared" si="362"/>
        <v>1</v>
      </c>
    </row>
    <row r="2090" spans="1:25" ht="15" customHeight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0">
        <f t="shared" si="354"/>
        <v>40395.714722222219</v>
      </c>
      <c r="J2090" s="11">
        <f t="shared" si="355"/>
        <v>40395.714722222219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356"/>
        <v>1.1551066666666667</v>
      </c>
      <c r="R2090">
        <f t="shared" si="357"/>
        <v>46.2</v>
      </c>
      <c r="S2090" t="str">
        <f t="shared" si="363"/>
        <v>music</v>
      </c>
      <c r="T2090" t="str">
        <f t="shared" si="358"/>
        <v>indie rock</v>
      </c>
      <c r="U2090" t="str">
        <f t="shared" si="364"/>
        <v>1000 to 4999</v>
      </c>
      <c r="V2090">
        <f t="shared" si="359"/>
        <v>1</v>
      </c>
      <c r="W2090">
        <f t="shared" si="360"/>
        <v>0</v>
      </c>
      <c r="X2090">
        <f t="shared" si="361"/>
        <v>0</v>
      </c>
      <c r="Y2090">
        <f t="shared" si="362"/>
        <v>1</v>
      </c>
    </row>
    <row r="2091" spans="1:25" ht="15" customHeight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0">
        <f t="shared" si="354"/>
        <v>41453.076319444444</v>
      </c>
      <c r="J2091" s="11">
        <f t="shared" si="355"/>
        <v>41453.076319444444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356"/>
        <v>1.2040040000000001</v>
      </c>
      <c r="R2091">
        <f t="shared" si="357"/>
        <v>48.55</v>
      </c>
      <c r="S2091" t="str">
        <f t="shared" si="363"/>
        <v>music</v>
      </c>
      <c r="T2091" t="str">
        <f t="shared" si="358"/>
        <v>indie rock</v>
      </c>
      <c r="U2091" t="str">
        <f t="shared" si="364"/>
        <v>1000 to 4999</v>
      </c>
      <c r="V2091">
        <f t="shared" si="359"/>
        <v>1</v>
      </c>
      <c r="W2091">
        <f t="shared" si="360"/>
        <v>0</v>
      </c>
      <c r="X2091">
        <f t="shared" si="361"/>
        <v>0</v>
      </c>
      <c r="Y2091">
        <f t="shared" si="362"/>
        <v>1</v>
      </c>
    </row>
    <row r="2092" spans="1:25" ht="15" customHeight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0">
        <f t="shared" si="354"/>
        <v>41299.381423611114</v>
      </c>
      <c r="J2092" s="11">
        <f t="shared" si="355"/>
        <v>41299.381423611114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356"/>
        <v>1.1504037499999999</v>
      </c>
      <c r="R2092">
        <f t="shared" si="357"/>
        <v>57.52</v>
      </c>
      <c r="S2092" t="str">
        <f t="shared" si="363"/>
        <v>music</v>
      </c>
      <c r="T2092" t="str">
        <f t="shared" si="358"/>
        <v>indie rock</v>
      </c>
      <c r="U2092" t="str">
        <f t="shared" si="364"/>
        <v>5000 to 9999</v>
      </c>
      <c r="V2092">
        <f t="shared" si="359"/>
        <v>1</v>
      </c>
      <c r="W2092">
        <f t="shared" si="360"/>
        <v>0</v>
      </c>
      <c r="X2092">
        <f t="shared" si="361"/>
        <v>0</v>
      </c>
      <c r="Y2092">
        <f t="shared" si="362"/>
        <v>1</v>
      </c>
    </row>
    <row r="2093" spans="1:25" ht="15" customHeight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0">
        <f t="shared" si="354"/>
        <v>40555.322662037033</v>
      </c>
      <c r="J2093" s="11">
        <f t="shared" si="355"/>
        <v>40555.322662037033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356"/>
        <v>1.2046777777777777</v>
      </c>
      <c r="R2093">
        <f t="shared" si="357"/>
        <v>88.15</v>
      </c>
      <c r="S2093" t="str">
        <f t="shared" si="363"/>
        <v>music</v>
      </c>
      <c r="T2093" t="str">
        <f t="shared" si="358"/>
        <v>indie rock</v>
      </c>
      <c r="U2093" t="str">
        <f t="shared" si="364"/>
        <v>15000 to 19999</v>
      </c>
      <c r="V2093">
        <f t="shared" si="359"/>
        <v>1</v>
      </c>
      <c r="W2093">
        <f t="shared" si="360"/>
        <v>0</v>
      </c>
      <c r="X2093">
        <f t="shared" si="361"/>
        <v>0</v>
      </c>
      <c r="Y2093">
        <f t="shared" si="362"/>
        <v>1</v>
      </c>
    </row>
    <row r="2094" spans="1:25" ht="15" customHeight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0">
        <f t="shared" si="354"/>
        <v>40763.707546296297</v>
      </c>
      <c r="J2094" s="11">
        <f t="shared" si="355"/>
        <v>40763.707546296297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356"/>
        <v>1.0128333333333333</v>
      </c>
      <c r="R2094">
        <f t="shared" si="357"/>
        <v>110.49</v>
      </c>
      <c r="S2094" t="str">
        <f t="shared" si="363"/>
        <v>music</v>
      </c>
      <c r="T2094" t="str">
        <f t="shared" si="358"/>
        <v>indie rock</v>
      </c>
      <c r="U2094" t="str">
        <f t="shared" si="364"/>
        <v>5000 to 9999</v>
      </c>
      <c r="V2094">
        <f t="shared" si="359"/>
        <v>1</v>
      </c>
      <c r="W2094">
        <f t="shared" si="360"/>
        <v>0</v>
      </c>
      <c r="X2094">
        <f t="shared" si="361"/>
        <v>0</v>
      </c>
      <c r="Y2094">
        <f t="shared" si="362"/>
        <v>1</v>
      </c>
    </row>
    <row r="2095" spans="1:25" ht="15" customHeight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0">
        <f t="shared" si="354"/>
        <v>41205.854537037041</v>
      </c>
      <c r="J2095" s="11">
        <f t="shared" si="355"/>
        <v>41205.854537037041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356"/>
        <v>1.0246666666666666</v>
      </c>
      <c r="R2095">
        <f t="shared" si="357"/>
        <v>66.83</v>
      </c>
      <c r="S2095" t="str">
        <f t="shared" si="363"/>
        <v>music</v>
      </c>
      <c r="T2095" t="str">
        <f t="shared" si="358"/>
        <v>indie rock</v>
      </c>
      <c r="U2095" t="str">
        <f t="shared" si="364"/>
        <v>1000 to 4999</v>
      </c>
      <c r="V2095">
        <f t="shared" si="359"/>
        <v>1</v>
      </c>
      <c r="W2095">
        <f t="shared" si="360"/>
        <v>0</v>
      </c>
      <c r="X2095">
        <f t="shared" si="361"/>
        <v>0</v>
      </c>
      <c r="Y2095">
        <f t="shared" si="362"/>
        <v>1</v>
      </c>
    </row>
    <row r="2096" spans="1:25" ht="15" customHeight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0">
        <f t="shared" si="354"/>
        <v>40939.02002314815</v>
      </c>
      <c r="J2096" s="11">
        <f t="shared" si="355"/>
        <v>40939.02002314815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356"/>
        <v>1.2054285714285715</v>
      </c>
      <c r="R2096">
        <f t="shared" si="357"/>
        <v>58.6</v>
      </c>
      <c r="S2096" t="str">
        <f t="shared" si="363"/>
        <v>music</v>
      </c>
      <c r="T2096" t="str">
        <f t="shared" si="358"/>
        <v>indie rock</v>
      </c>
      <c r="U2096" t="str">
        <f t="shared" si="364"/>
        <v>1000 to 4999</v>
      </c>
      <c r="V2096">
        <f t="shared" si="359"/>
        <v>1</v>
      </c>
      <c r="W2096">
        <f t="shared" si="360"/>
        <v>0</v>
      </c>
      <c r="X2096">
        <f t="shared" si="361"/>
        <v>0</v>
      </c>
      <c r="Y2096">
        <f t="shared" si="362"/>
        <v>1</v>
      </c>
    </row>
    <row r="2097" spans="1:25" ht="15" customHeight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0">
        <f t="shared" si="354"/>
        <v>40758.733483796292</v>
      </c>
      <c r="J2097" s="11">
        <f t="shared" si="355"/>
        <v>40758.733483796292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356"/>
        <v>1</v>
      </c>
      <c r="R2097">
        <f t="shared" si="357"/>
        <v>113.64</v>
      </c>
      <c r="S2097" t="str">
        <f t="shared" si="363"/>
        <v>music</v>
      </c>
      <c r="T2097" t="str">
        <f t="shared" si="358"/>
        <v>indie rock</v>
      </c>
      <c r="U2097" t="str">
        <f t="shared" si="364"/>
        <v>1000 to 4999</v>
      </c>
      <c r="V2097">
        <f t="shared" si="359"/>
        <v>1</v>
      </c>
      <c r="W2097">
        <f t="shared" si="360"/>
        <v>0</v>
      </c>
      <c r="X2097">
        <f t="shared" si="361"/>
        <v>0</v>
      </c>
      <c r="Y2097">
        <f t="shared" si="362"/>
        <v>1</v>
      </c>
    </row>
    <row r="2098" spans="1:25" ht="15" customHeight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0">
        <f t="shared" si="354"/>
        <v>41192.758506944447</v>
      </c>
      <c r="J2098" s="11">
        <f t="shared" si="355"/>
        <v>41192.758506944447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356"/>
        <v>1.0166666666666666</v>
      </c>
      <c r="R2098">
        <f t="shared" si="357"/>
        <v>43.57</v>
      </c>
      <c r="S2098" t="str">
        <f t="shared" si="363"/>
        <v>music</v>
      </c>
      <c r="T2098" t="str">
        <f t="shared" si="358"/>
        <v>indie rock</v>
      </c>
      <c r="U2098" t="str">
        <f t="shared" si="364"/>
        <v>Less than 1000</v>
      </c>
      <c r="V2098">
        <f t="shared" si="359"/>
        <v>1</v>
      </c>
      <c r="W2098">
        <f t="shared" si="360"/>
        <v>0</v>
      </c>
      <c r="X2098">
        <f t="shared" si="361"/>
        <v>0</v>
      </c>
      <c r="Y2098">
        <f t="shared" si="362"/>
        <v>1</v>
      </c>
    </row>
    <row r="2099" spans="1:25" ht="15" customHeight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0">
        <f t="shared" si="354"/>
        <v>40818.58489583333</v>
      </c>
      <c r="J2099" s="11">
        <f t="shared" si="355"/>
        <v>40818.58489583333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356"/>
        <v>1</v>
      </c>
      <c r="R2099">
        <f t="shared" si="357"/>
        <v>78.95</v>
      </c>
      <c r="S2099" t="str">
        <f t="shared" si="363"/>
        <v>music</v>
      </c>
      <c r="T2099" t="str">
        <f t="shared" si="358"/>
        <v>indie rock</v>
      </c>
      <c r="U2099" t="str">
        <f t="shared" si="364"/>
        <v>1000 to 4999</v>
      </c>
      <c r="V2099">
        <f t="shared" si="359"/>
        <v>1</v>
      </c>
      <c r="W2099">
        <f t="shared" si="360"/>
        <v>0</v>
      </c>
      <c r="X2099">
        <f t="shared" si="361"/>
        <v>0</v>
      </c>
      <c r="Y2099">
        <f t="shared" si="362"/>
        <v>1</v>
      </c>
    </row>
    <row r="2100" spans="1:25" ht="15" customHeight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0">
        <f t="shared" si="354"/>
        <v>40946.11383101852</v>
      </c>
      <c r="J2100" s="11">
        <f t="shared" si="355"/>
        <v>40946.11383101852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356"/>
        <v>1.0033333333333334</v>
      </c>
      <c r="R2100">
        <f t="shared" si="357"/>
        <v>188.13</v>
      </c>
      <c r="S2100" t="str">
        <f t="shared" si="363"/>
        <v>music</v>
      </c>
      <c r="T2100" t="str">
        <f t="shared" si="358"/>
        <v>indie rock</v>
      </c>
      <c r="U2100" t="str">
        <f t="shared" si="364"/>
        <v>5000 to 9999</v>
      </c>
      <c r="V2100">
        <f t="shared" si="359"/>
        <v>1</v>
      </c>
      <c r="W2100">
        <f t="shared" si="360"/>
        <v>0</v>
      </c>
      <c r="X2100">
        <f t="shared" si="361"/>
        <v>0</v>
      </c>
      <c r="Y2100">
        <f t="shared" si="362"/>
        <v>1</v>
      </c>
    </row>
    <row r="2101" spans="1:25" ht="15" customHeigh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0">
        <f t="shared" si="354"/>
        <v>42173.746342592596</v>
      </c>
      <c r="J2101" s="11">
        <f t="shared" si="355"/>
        <v>42173.746342592596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356"/>
        <v>1.3236666666666668</v>
      </c>
      <c r="R2101">
        <f t="shared" si="357"/>
        <v>63.03</v>
      </c>
      <c r="S2101" t="str">
        <f t="shared" si="363"/>
        <v>music</v>
      </c>
      <c r="T2101" t="str">
        <f t="shared" si="358"/>
        <v>indie rock</v>
      </c>
      <c r="U2101" t="str">
        <f t="shared" si="364"/>
        <v>1000 to 4999</v>
      </c>
      <c r="V2101">
        <f t="shared" si="359"/>
        <v>1</v>
      </c>
      <c r="W2101">
        <f t="shared" si="360"/>
        <v>0</v>
      </c>
      <c r="X2101">
        <f t="shared" si="361"/>
        <v>0</v>
      </c>
      <c r="Y2101">
        <f t="shared" si="362"/>
        <v>1</v>
      </c>
    </row>
    <row r="2102" spans="1:25" ht="15" customHeight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0">
        <f t="shared" si="354"/>
        <v>41074.834965277776</v>
      </c>
      <c r="J2102" s="11">
        <f t="shared" si="355"/>
        <v>41074.834965277776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356"/>
        <v>1.3666666666666667</v>
      </c>
      <c r="R2102">
        <f t="shared" si="357"/>
        <v>30.37</v>
      </c>
      <c r="S2102" t="str">
        <f t="shared" si="363"/>
        <v>music</v>
      </c>
      <c r="T2102" t="str">
        <f t="shared" si="358"/>
        <v>indie rock</v>
      </c>
      <c r="U2102" t="str">
        <f t="shared" si="364"/>
        <v>Less than 1000</v>
      </c>
      <c r="V2102">
        <f t="shared" si="359"/>
        <v>1</v>
      </c>
      <c r="W2102">
        <f t="shared" si="360"/>
        <v>0</v>
      </c>
      <c r="X2102">
        <f t="shared" si="361"/>
        <v>0</v>
      </c>
      <c r="Y2102">
        <f t="shared" si="362"/>
        <v>1</v>
      </c>
    </row>
    <row r="2103" spans="1:25" ht="15" customHeight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0">
        <f t="shared" si="354"/>
        <v>40892.149467592593</v>
      </c>
      <c r="J2103" s="11">
        <f t="shared" si="355"/>
        <v>40892.149467592593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356"/>
        <v>1.1325000000000001</v>
      </c>
      <c r="R2103">
        <f t="shared" si="357"/>
        <v>51.48</v>
      </c>
      <c r="S2103" t="str">
        <f t="shared" si="363"/>
        <v>music</v>
      </c>
      <c r="T2103" t="str">
        <f t="shared" si="358"/>
        <v>indie rock</v>
      </c>
      <c r="U2103" t="str">
        <f t="shared" si="364"/>
        <v>1000 to 4999</v>
      </c>
      <c r="V2103">
        <f t="shared" si="359"/>
        <v>1</v>
      </c>
      <c r="W2103">
        <f t="shared" si="360"/>
        <v>0</v>
      </c>
      <c r="X2103">
        <f t="shared" si="361"/>
        <v>0</v>
      </c>
      <c r="Y2103">
        <f t="shared" si="362"/>
        <v>1</v>
      </c>
    </row>
    <row r="2104" spans="1:25" ht="15" customHeight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0">
        <f t="shared" si="354"/>
        <v>40638.868611111109</v>
      </c>
      <c r="J2104" s="11">
        <f t="shared" si="355"/>
        <v>40638.868611111109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356"/>
        <v>1.36</v>
      </c>
      <c r="R2104">
        <f t="shared" si="357"/>
        <v>35.79</v>
      </c>
      <c r="S2104" t="str">
        <f t="shared" si="363"/>
        <v>music</v>
      </c>
      <c r="T2104" t="str">
        <f t="shared" si="358"/>
        <v>indie rock</v>
      </c>
      <c r="U2104" t="str">
        <f t="shared" si="364"/>
        <v>1000 to 4999</v>
      </c>
      <c r="V2104">
        <f t="shared" si="359"/>
        <v>1</v>
      </c>
      <c r="W2104">
        <f t="shared" si="360"/>
        <v>0</v>
      </c>
      <c r="X2104">
        <f t="shared" si="361"/>
        <v>0</v>
      </c>
      <c r="Y2104">
        <f t="shared" si="362"/>
        <v>1</v>
      </c>
    </row>
    <row r="2105" spans="1:25" ht="15" customHeight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0">
        <f t="shared" si="354"/>
        <v>41192.754942129628</v>
      </c>
      <c r="J2105" s="11">
        <f t="shared" si="355"/>
        <v>41192.754942129628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356"/>
        <v>1.4612318374694613</v>
      </c>
      <c r="R2105">
        <f t="shared" si="357"/>
        <v>98.82</v>
      </c>
      <c r="S2105" t="str">
        <f t="shared" si="363"/>
        <v>music</v>
      </c>
      <c r="T2105" t="str">
        <f t="shared" si="358"/>
        <v>indie rock</v>
      </c>
      <c r="U2105" t="str">
        <f t="shared" si="364"/>
        <v>5000 to 9999</v>
      </c>
      <c r="V2105">
        <f t="shared" si="359"/>
        <v>1</v>
      </c>
      <c r="W2105">
        <f t="shared" si="360"/>
        <v>0</v>
      </c>
      <c r="X2105">
        <f t="shared" si="361"/>
        <v>0</v>
      </c>
      <c r="Y2105">
        <f t="shared" si="362"/>
        <v>1</v>
      </c>
    </row>
    <row r="2106" spans="1:25" ht="15" customHeight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0">
        <f t="shared" si="354"/>
        <v>41394.074467592596</v>
      </c>
      <c r="J2106" s="11">
        <f t="shared" si="355"/>
        <v>41394.074467592596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356"/>
        <v>1.2949999999999999</v>
      </c>
      <c r="R2106">
        <f t="shared" si="357"/>
        <v>28</v>
      </c>
      <c r="S2106" t="str">
        <f t="shared" si="363"/>
        <v>music</v>
      </c>
      <c r="T2106" t="str">
        <f t="shared" si="358"/>
        <v>indie rock</v>
      </c>
      <c r="U2106" t="str">
        <f t="shared" si="364"/>
        <v>Less than 1000</v>
      </c>
      <c r="V2106">
        <f t="shared" si="359"/>
        <v>1</v>
      </c>
      <c r="W2106">
        <f t="shared" si="360"/>
        <v>0</v>
      </c>
      <c r="X2106">
        <f t="shared" si="361"/>
        <v>0</v>
      </c>
      <c r="Y2106">
        <f t="shared" si="362"/>
        <v>1</v>
      </c>
    </row>
    <row r="2107" spans="1:25" ht="15" customHeight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0">
        <f t="shared" si="354"/>
        <v>41951.788807870369</v>
      </c>
      <c r="J2107" s="11">
        <f t="shared" si="355"/>
        <v>41951.788807870369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356"/>
        <v>2.54</v>
      </c>
      <c r="R2107">
        <f t="shared" si="357"/>
        <v>51.31</v>
      </c>
      <c r="S2107" t="str">
        <f t="shared" si="363"/>
        <v>music</v>
      </c>
      <c r="T2107" t="str">
        <f t="shared" si="358"/>
        <v>indie rock</v>
      </c>
      <c r="U2107" t="str">
        <f t="shared" si="364"/>
        <v>1000 to 4999</v>
      </c>
      <c r="V2107">
        <f t="shared" si="359"/>
        <v>1</v>
      </c>
      <c r="W2107">
        <f t="shared" si="360"/>
        <v>0</v>
      </c>
      <c r="X2107">
        <f t="shared" si="361"/>
        <v>0</v>
      </c>
      <c r="Y2107">
        <f t="shared" si="362"/>
        <v>1</v>
      </c>
    </row>
    <row r="2108" spans="1:25" ht="15" customHeight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0">
        <f t="shared" si="354"/>
        <v>41270.21497685185</v>
      </c>
      <c r="J2108" s="11">
        <f t="shared" si="355"/>
        <v>41270.21497685185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356"/>
        <v>1.0704545454545455</v>
      </c>
      <c r="R2108">
        <f t="shared" si="357"/>
        <v>53.52</v>
      </c>
      <c r="S2108" t="str">
        <f t="shared" si="363"/>
        <v>music</v>
      </c>
      <c r="T2108" t="str">
        <f t="shared" si="358"/>
        <v>indie rock</v>
      </c>
      <c r="U2108" t="str">
        <f t="shared" si="364"/>
        <v>1000 to 4999</v>
      </c>
      <c r="V2108">
        <f t="shared" si="359"/>
        <v>1</v>
      </c>
      <c r="W2108">
        <f t="shared" si="360"/>
        <v>0</v>
      </c>
      <c r="X2108">
        <f t="shared" si="361"/>
        <v>0</v>
      </c>
      <c r="Y2108">
        <f t="shared" si="362"/>
        <v>1</v>
      </c>
    </row>
    <row r="2109" spans="1:25" ht="15" customHeight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0">
        <f t="shared" si="354"/>
        <v>41934.71056712963</v>
      </c>
      <c r="J2109" s="11">
        <f t="shared" si="355"/>
        <v>41934.71056712963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356"/>
        <v>1.0773299999999999</v>
      </c>
      <c r="R2109">
        <f t="shared" si="357"/>
        <v>37.15</v>
      </c>
      <c r="S2109" t="str">
        <f t="shared" si="363"/>
        <v>music</v>
      </c>
      <c r="T2109" t="str">
        <f t="shared" si="358"/>
        <v>indie rock</v>
      </c>
      <c r="U2109" t="str">
        <f t="shared" si="364"/>
        <v>1000 to 4999</v>
      </c>
      <c r="V2109">
        <f t="shared" si="359"/>
        <v>1</v>
      </c>
      <c r="W2109">
        <f t="shared" si="360"/>
        <v>0</v>
      </c>
      <c r="X2109">
        <f t="shared" si="361"/>
        <v>0</v>
      </c>
      <c r="Y2109">
        <f t="shared" si="362"/>
        <v>1</v>
      </c>
    </row>
    <row r="2110" spans="1:25" ht="15" customHeight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0">
        <f t="shared" si="354"/>
        <v>41135.175694444442</v>
      </c>
      <c r="J2110" s="11">
        <f t="shared" si="355"/>
        <v>41135.175694444442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356"/>
        <v>1.0731250000000001</v>
      </c>
      <c r="R2110">
        <f t="shared" si="357"/>
        <v>89.9</v>
      </c>
      <c r="S2110" t="str">
        <f t="shared" si="363"/>
        <v>music</v>
      </c>
      <c r="T2110" t="str">
        <f t="shared" si="358"/>
        <v>indie rock</v>
      </c>
      <c r="U2110" t="str">
        <f t="shared" si="364"/>
        <v>15000 to 19999</v>
      </c>
      <c r="V2110">
        <f t="shared" si="359"/>
        <v>1</v>
      </c>
      <c r="W2110">
        <f t="shared" si="360"/>
        <v>0</v>
      </c>
      <c r="X2110">
        <f t="shared" si="361"/>
        <v>0</v>
      </c>
      <c r="Y2110">
        <f t="shared" si="362"/>
        <v>1</v>
      </c>
    </row>
    <row r="2111" spans="1:25" ht="15" customHeight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0">
        <f t="shared" si="354"/>
        <v>42160.708530092597</v>
      </c>
      <c r="J2111" s="11">
        <f t="shared" si="355"/>
        <v>42160.708530092597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356"/>
        <v>1.06525</v>
      </c>
      <c r="R2111">
        <f t="shared" si="357"/>
        <v>106.53</v>
      </c>
      <c r="S2111" t="str">
        <f t="shared" si="363"/>
        <v>music</v>
      </c>
      <c r="T2111" t="str">
        <f t="shared" si="358"/>
        <v>indie rock</v>
      </c>
      <c r="U2111" t="str">
        <f t="shared" si="364"/>
        <v>1000 to 4999</v>
      </c>
      <c r="V2111">
        <f t="shared" si="359"/>
        <v>1</v>
      </c>
      <c r="W2111">
        <f t="shared" si="360"/>
        <v>0</v>
      </c>
      <c r="X2111">
        <f t="shared" si="361"/>
        <v>0</v>
      </c>
      <c r="Y2111">
        <f t="shared" si="362"/>
        <v>1</v>
      </c>
    </row>
    <row r="2112" spans="1:25" ht="15" customHeight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0">
        <f t="shared" si="354"/>
        <v>41759.670937499999</v>
      </c>
      <c r="J2112" s="11">
        <f t="shared" si="355"/>
        <v>41759.670937499999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356"/>
        <v>1.0035000000000001</v>
      </c>
      <c r="R2112">
        <f t="shared" si="357"/>
        <v>52.82</v>
      </c>
      <c r="S2112" t="str">
        <f t="shared" si="363"/>
        <v>music</v>
      </c>
      <c r="T2112" t="str">
        <f t="shared" si="358"/>
        <v>indie rock</v>
      </c>
      <c r="U2112" t="str">
        <f t="shared" si="364"/>
        <v>1000 to 4999</v>
      </c>
      <c r="V2112">
        <f t="shared" si="359"/>
        <v>1</v>
      </c>
      <c r="W2112">
        <f t="shared" si="360"/>
        <v>0</v>
      </c>
      <c r="X2112">
        <f t="shared" si="361"/>
        <v>0</v>
      </c>
      <c r="Y2112">
        <f t="shared" si="362"/>
        <v>1</v>
      </c>
    </row>
    <row r="2113" spans="1:25" ht="15" customHeight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0">
        <f t="shared" si="354"/>
        <v>40703.197048611109</v>
      </c>
      <c r="J2113" s="11">
        <f t="shared" si="355"/>
        <v>40703.197048611109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356"/>
        <v>1.0649999999999999</v>
      </c>
      <c r="R2113">
        <f t="shared" si="357"/>
        <v>54.62</v>
      </c>
      <c r="S2113" t="str">
        <f t="shared" si="363"/>
        <v>music</v>
      </c>
      <c r="T2113" t="str">
        <f t="shared" si="358"/>
        <v>indie rock</v>
      </c>
      <c r="U2113" t="str">
        <f t="shared" si="364"/>
        <v>1000 to 4999</v>
      </c>
      <c r="V2113">
        <f t="shared" si="359"/>
        <v>1</v>
      </c>
      <c r="W2113">
        <f t="shared" si="360"/>
        <v>0</v>
      </c>
      <c r="X2113">
        <f t="shared" si="361"/>
        <v>0</v>
      </c>
      <c r="Y2113">
        <f t="shared" si="362"/>
        <v>1</v>
      </c>
    </row>
    <row r="2114" spans="1:25" ht="15" customHeight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0">
        <f t="shared" si="354"/>
        <v>41365.928159722222</v>
      </c>
      <c r="J2114" s="11">
        <f t="shared" si="355"/>
        <v>41365.928159722222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356"/>
        <v>1</v>
      </c>
      <c r="R2114">
        <f t="shared" si="357"/>
        <v>27.27</v>
      </c>
      <c r="S2114" t="str">
        <f t="shared" si="363"/>
        <v>music</v>
      </c>
      <c r="T2114" t="str">
        <f t="shared" si="358"/>
        <v>indie rock</v>
      </c>
      <c r="U2114" t="str">
        <f t="shared" si="364"/>
        <v>Less than 1000</v>
      </c>
      <c r="V2114">
        <f t="shared" si="359"/>
        <v>1</v>
      </c>
      <c r="W2114">
        <f t="shared" si="360"/>
        <v>0</v>
      </c>
      <c r="X2114">
        <f t="shared" si="361"/>
        <v>0</v>
      </c>
      <c r="Y2114">
        <f t="shared" si="362"/>
        <v>1</v>
      </c>
    </row>
    <row r="2115" spans="1:25" ht="15" customHeight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0">
        <f t="shared" ref="I2115:I2178" si="365">(((L2115/60)/60)/24)+DATE(1970,1,1)</f>
        <v>41870.86546296296</v>
      </c>
      <c r="J2115" s="11">
        <f t="shared" ref="J2115:J2178" si="366">(((L2115/60)/60)/24)+DATE(1970,1,1)</f>
        <v>41870.86546296296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367">E2115/D2115</f>
        <v>1.0485714285714285</v>
      </c>
      <c r="R2115">
        <f t="shared" ref="R2115:R2178" si="368">ROUND(E2115/N2115,2)</f>
        <v>68.599999999999994</v>
      </c>
      <c r="S2115" t="str">
        <f t="shared" si="363"/>
        <v>music</v>
      </c>
      <c r="T2115" t="str">
        <f t="shared" ref="T2115:T2178" si="369">MID(P2115,FIND("/",P2115,1)+1,LEN(P2115))</f>
        <v>indie rock</v>
      </c>
      <c r="U2115" t="str">
        <f t="shared" si="364"/>
        <v>5000 to 9999</v>
      </c>
      <c r="V2115">
        <f t="shared" ref="V2115:V2178" si="370">COUNTIF(F2115,"successful")</f>
        <v>1</v>
      </c>
      <c r="W2115">
        <f t="shared" ref="W2115:W2178" si="371">COUNTIF(F2115,"Failed")</f>
        <v>0</v>
      </c>
      <c r="X2115">
        <f t="shared" ref="X2115:X2178" si="372">COUNTIF(F2115,"Canceled")</f>
        <v>0</v>
      </c>
      <c r="Y2115">
        <f t="shared" ref="Y2115:Y2178" si="373">COUNTIF(F2115,"Successful")+ COUNTIF(F2115,"Failed") + COUNTIF(F2115,"Canceled")</f>
        <v>1</v>
      </c>
    </row>
    <row r="2116" spans="1:25" ht="15" customHeight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0">
        <f t="shared" si="365"/>
        <v>40458.815625000003</v>
      </c>
      <c r="J2116" s="11">
        <f t="shared" si="366"/>
        <v>40458.815625000003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367"/>
        <v>1.0469999999999999</v>
      </c>
      <c r="R2116">
        <f t="shared" si="368"/>
        <v>35.61</v>
      </c>
      <c r="S2116" t="str">
        <f t="shared" ref="S2116:S2179" si="374">LEFT(P2116,FIND("/",P2116,1)-1)</f>
        <v>music</v>
      </c>
      <c r="T2116" t="str">
        <f t="shared" si="369"/>
        <v>indie rock</v>
      </c>
      <c r="U2116" t="str">
        <f t="shared" ref="U2116:U2179" si="375">IF(D2116&lt;1000,"Less than 1000",
IF(D2116&lt;5000,"1000 to 4999",
IF(D2116 &lt; 10000,"5000 to 9999",
IF(D2116&lt;15000,"10000 to 14999",
IF(D2116&lt;20000,"15000 to 19999",
IF(D2116&lt;25000,"20000 to 24999",
IF(D2116&lt;30000,"25000 to 29999",
IF(D2116&lt;35000,"30000 to 34999",
IF(D2116&lt;40000,"35000 to 39999",
IF(D2116&lt;45000,"40000 to 44999",IF(D2116&lt;50000,"45000 to 49999","Greater than 50000")))))))))))</f>
        <v>5000 to 9999</v>
      </c>
      <c r="V2116">
        <f t="shared" si="370"/>
        <v>1</v>
      </c>
      <c r="W2116">
        <f t="shared" si="371"/>
        <v>0</v>
      </c>
      <c r="X2116">
        <f t="shared" si="372"/>
        <v>0</v>
      </c>
      <c r="Y2116">
        <f t="shared" si="373"/>
        <v>1</v>
      </c>
    </row>
    <row r="2117" spans="1:25" ht="15" customHeight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0">
        <f t="shared" si="365"/>
        <v>40564.081030092595</v>
      </c>
      <c r="J2117" s="11">
        <f t="shared" si="366"/>
        <v>40564.081030092595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367"/>
        <v>2.2566666666666668</v>
      </c>
      <c r="R2117">
        <f t="shared" si="368"/>
        <v>94.03</v>
      </c>
      <c r="S2117" t="str">
        <f t="shared" si="374"/>
        <v>music</v>
      </c>
      <c r="T2117" t="str">
        <f t="shared" si="369"/>
        <v>indie rock</v>
      </c>
      <c r="U2117" t="str">
        <f t="shared" si="375"/>
        <v>1000 to 4999</v>
      </c>
      <c r="V2117">
        <f t="shared" si="370"/>
        <v>1</v>
      </c>
      <c r="W2117">
        <f t="shared" si="371"/>
        <v>0</v>
      </c>
      <c r="X2117">
        <f t="shared" si="372"/>
        <v>0</v>
      </c>
      <c r="Y2117">
        <f t="shared" si="373"/>
        <v>1</v>
      </c>
    </row>
    <row r="2118" spans="1:25" ht="15" customHeight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0">
        <f t="shared" si="365"/>
        <v>41136.777812500004</v>
      </c>
      <c r="J2118" s="11">
        <f t="shared" si="366"/>
        <v>41136.777812500004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367"/>
        <v>1.0090416666666666</v>
      </c>
      <c r="R2118">
        <f t="shared" si="368"/>
        <v>526.46</v>
      </c>
      <c r="S2118" t="str">
        <f t="shared" si="374"/>
        <v>music</v>
      </c>
      <c r="T2118" t="str">
        <f t="shared" si="369"/>
        <v>indie rock</v>
      </c>
      <c r="U2118" t="str">
        <f t="shared" si="375"/>
        <v>45000 to 49999</v>
      </c>
      <c r="V2118">
        <f t="shared" si="370"/>
        <v>1</v>
      </c>
      <c r="W2118">
        <f t="shared" si="371"/>
        <v>0</v>
      </c>
      <c r="X2118">
        <f t="shared" si="372"/>
        <v>0</v>
      </c>
      <c r="Y2118">
        <f t="shared" si="373"/>
        <v>1</v>
      </c>
    </row>
    <row r="2119" spans="1:25" ht="15" customHeight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0">
        <f t="shared" si="365"/>
        <v>42290.059594907405</v>
      </c>
      <c r="J2119" s="11">
        <f t="shared" si="366"/>
        <v>42290.059594907405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367"/>
        <v>1.4775</v>
      </c>
      <c r="R2119">
        <f t="shared" si="368"/>
        <v>50.66</v>
      </c>
      <c r="S2119" t="str">
        <f t="shared" si="374"/>
        <v>music</v>
      </c>
      <c r="T2119" t="str">
        <f t="shared" si="369"/>
        <v>indie rock</v>
      </c>
      <c r="U2119" t="str">
        <f t="shared" si="375"/>
        <v>1000 to 4999</v>
      </c>
      <c r="V2119">
        <f t="shared" si="370"/>
        <v>1</v>
      </c>
      <c r="W2119">
        <f t="shared" si="371"/>
        <v>0</v>
      </c>
      <c r="X2119">
        <f t="shared" si="372"/>
        <v>0</v>
      </c>
      <c r="Y2119">
        <f t="shared" si="373"/>
        <v>1</v>
      </c>
    </row>
    <row r="2120" spans="1:25" ht="15" customHeight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0">
        <f t="shared" si="365"/>
        <v>40718.839537037034</v>
      </c>
      <c r="J2120" s="11">
        <f t="shared" si="366"/>
        <v>40718.839537037034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367"/>
        <v>1.3461099999999999</v>
      </c>
      <c r="R2120">
        <f t="shared" si="368"/>
        <v>79.180000000000007</v>
      </c>
      <c r="S2120" t="str">
        <f t="shared" si="374"/>
        <v>music</v>
      </c>
      <c r="T2120" t="str">
        <f t="shared" si="369"/>
        <v>indie rock</v>
      </c>
      <c r="U2120" t="str">
        <f t="shared" si="375"/>
        <v>1000 to 4999</v>
      </c>
      <c r="V2120">
        <f t="shared" si="370"/>
        <v>1</v>
      </c>
      <c r="W2120">
        <f t="shared" si="371"/>
        <v>0</v>
      </c>
      <c r="X2120">
        <f t="shared" si="372"/>
        <v>0</v>
      </c>
      <c r="Y2120">
        <f t="shared" si="373"/>
        <v>1</v>
      </c>
    </row>
    <row r="2121" spans="1:25" ht="15" customHeight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0">
        <f t="shared" si="365"/>
        <v>41107.130150462966</v>
      </c>
      <c r="J2121" s="11">
        <f t="shared" si="366"/>
        <v>41107.130150462966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367"/>
        <v>1.0075000000000001</v>
      </c>
      <c r="R2121">
        <f t="shared" si="368"/>
        <v>91.59</v>
      </c>
      <c r="S2121" t="str">
        <f t="shared" si="374"/>
        <v>music</v>
      </c>
      <c r="T2121" t="str">
        <f t="shared" si="369"/>
        <v>indie rock</v>
      </c>
      <c r="U2121" t="str">
        <f t="shared" si="375"/>
        <v>1000 to 4999</v>
      </c>
      <c r="V2121">
        <f t="shared" si="370"/>
        <v>1</v>
      </c>
      <c r="W2121">
        <f t="shared" si="371"/>
        <v>0</v>
      </c>
      <c r="X2121">
        <f t="shared" si="372"/>
        <v>0</v>
      </c>
      <c r="Y2121">
        <f t="shared" si="373"/>
        <v>1</v>
      </c>
    </row>
    <row r="2122" spans="1:25" ht="15" customHeigh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0">
        <f t="shared" si="365"/>
        <v>41591.964537037034</v>
      </c>
      <c r="J2122" s="11">
        <f t="shared" si="366"/>
        <v>41591.964537037034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367"/>
        <v>1.00880375</v>
      </c>
      <c r="R2122">
        <f t="shared" si="368"/>
        <v>116.96</v>
      </c>
      <c r="S2122" t="str">
        <f t="shared" si="374"/>
        <v>music</v>
      </c>
      <c r="T2122" t="str">
        <f t="shared" si="369"/>
        <v>indie rock</v>
      </c>
      <c r="U2122" t="str">
        <f t="shared" si="375"/>
        <v>5000 to 9999</v>
      </c>
      <c r="V2122">
        <f t="shared" si="370"/>
        <v>1</v>
      </c>
      <c r="W2122">
        <f t="shared" si="371"/>
        <v>0</v>
      </c>
      <c r="X2122">
        <f t="shared" si="372"/>
        <v>0</v>
      </c>
      <c r="Y2122">
        <f t="shared" si="373"/>
        <v>1</v>
      </c>
    </row>
    <row r="2123" spans="1:25" ht="15" customHeight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0">
        <f t="shared" si="365"/>
        <v>42716.7424537037</v>
      </c>
      <c r="J2123" s="11">
        <f t="shared" si="366"/>
        <v>42716.7424537037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367"/>
        <v>5.6800000000000002E-3</v>
      </c>
      <c r="R2123">
        <f t="shared" si="368"/>
        <v>28.4</v>
      </c>
      <c r="S2123" t="str">
        <f t="shared" si="374"/>
        <v>games</v>
      </c>
      <c r="T2123" t="str">
        <f t="shared" si="369"/>
        <v>video games</v>
      </c>
      <c r="U2123" t="str">
        <f t="shared" si="375"/>
        <v>Greater than 50000</v>
      </c>
      <c r="V2123">
        <f t="shared" si="370"/>
        <v>0</v>
      </c>
      <c r="W2123">
        <f t="shared" si="371"/>
        <v>1</v>
      </c>
      <c r="X2123">
        <f t="shared" si="372"/>
        <v>0</v>
      </c>
      <c r="Y2123">
        <f t="shared" si="373"/>
        <v>1</v>
      </c>
    </row>
    <row r="2124" spans="1:25" ht="15" customHeight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0">
        <f t="shared" si="365"/>
        <v>42712.300567129627</v>
      </c>
      <c r="J2124" s="11">
        <f t="shared" si="366"/>
        <v>42712.300567129627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367"/>
        <v>3.875E-3</v>
      </c>
      <c r="R2124">
        <f t="shared" si="368"/>
        <v>103.33</v>
      </c>
      <c r="S2124" t="str">
        <f t="shared" si="374"/>
        <v>games</v>
      </c>
      <c r="T2124" t="str">
        <f t="shared" si="369"/>
        <v>video games</v>
      </c>
      <c r="U2124" t="str">
        <f t="shared" si="375"/>
        <v>Greater than 50000</v>
      </c>
      <c r="V2124">
        <f t="shared" si="370"/>
        <v>0</v>
      </c>
      <c r="W2124">
        <f t="shared" si="371"/>
        <v>1</v>
      </c>
      <c r="X2124">
        <f t="shared" si="372"/>
        <v>0</v>
      </c>
      <c r="Y2124">
        <f t="shared" si="373"/>
        <v>1</v>
      </c>
    </row>
    <row r="2125" spans="1:25" ht="15" customHeight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0">
        <f t="shared" si="365"/>
        <v>40198.424849537041</v>
      </c>
      <c r="J2125" s="11">
        <f t="shared" si="366"/>
        <v>40198.424849537041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367"/>
        <v>0.1</v>
      </c>
      <c r="R2125">
        <f t="shared" si="368"/>
        <v>10</v>
      </c>
      <c r="S2125" t="str">
        <f t="shared" si="374"/>
        <v>games</v>
      </c>
      <c r="T2125" t="str">
        <f t="shared" si="369"/>
        <v>video games</v>
      </c>
      <c r="U2125" t="str">
        <f t="shared" si="375"/>
        <v>Less than 1000</v>
      </c>
      <c r="V2125">
        <f t="shared" si="370"/>
        <v>0</v>
      </c>
      <c r="W2125">
        <f t="shared" si="371"/>
        <v>1</v>
      </c>
      <c r="X2125">
        <f t="shared" si="372"/>
        <v>0</v>
      </c>
      <c r="Y2125">
        <f t="shared" si="373"/>
        <v>1</v>
      </c>
    </row>
    <row r="2126" spans="1:25" ht="15" customHeight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0">
        <f t="shared" si="365"/>
        <v>40464.028182870366</v>
      </c>
      <c r="J2126" s="11">
        <f t="shared" si="366"/>
        <v>40464.028182870366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367"/>
        <v>0.10454545454545454</v>
      </c>
      <c r="R2126">
        <f t="shared" si="368"/>
        <v>23</v>
      </c>
      <c r="S2126" t="str">
        <f t="shared" si="374"/>
        <v>games</v>
      </c>
      <c r="T2126" t="str">
        <f t="shared" si="369"/>
        <v>video games</v>
      </c>
      <c r="U2126" t="str">
        <f t="shared" si="375"/>
        <v>1000 to 4999</v>
      </c>
      <c r="V2126">
        <f t="shared" si="370"/>
        <v>0</v>
      </c>
      <c r="W2126">
        <f t="shared" si="371"/>
        <v>1</v>
      </c>
      <c r="X2126">
        <f t="shared" si="372"/>
        <v>0</v>
      </c>
      <c r="Y2126">
        <f t="shared" si="373"/>
        <v>1</v>
      </c>
    </row>
    <row r="2127" spans="1:25" ht="15" customHeight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0">
        <f t="shared" si="365"/>
        <v>42191.023530092592</v>
      </c>
      <c r="J2127" s="11">
        <f t="shared" si="366"/>
        <v>42191.023530092592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367"/>
        <v>1.4200000000000001E-2</v>
      </c>
      <c r="R2127">
        <f t="shared" si="368"/>
        <v>31.56</v>
      </c>
      <c r="S2127" t="str">
        <f t="shared" si="374"/>
        <v>games</v>
      </c>
      <c r="T2127" t="str">
        <f t="shared" si="369"/>
        <v>video games</v>
      </c>
      <c r="U2127" t="str">
        <f t="shared" si="375"/>
        <v>Greater than 50000</v>
      </c>
      <c r="V2127">
        <f t="shared" si="370"/>
        <v>0</v>
      </c>
      <c r="W2127">
        <f t="shared" si="371"/>
        <v>1</v>
      </c>
      <c r="X2127">
        <f t="shared" si="372"/>
        <v>0</v>
      </c>
      <c r="Y2127">
        <f t="shared" si="373"/>
        <v>1</v>
      </c>
    </row>
    <row r="2128" spans="1:25" ht="15" customHeight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0">
        <f t="shared" si="365"/>
        <v>41951.973229166666</v>
      </c>
      <c r="J2128" s="11">
        <f t="shared" si="366"/>
        <v>41951.973229166666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367"/>
        <v>5.0000000000000001E-4</v>
      </c>
      <c r="R2128">
        <f t="shared" si="368"/>
        <v>5</v>
      </c>
      <c r="S2128" t="str">
        <f t="shared" si="374"/>
        <v>games</v>
      </c>
      <c r="T2128" t="str">
        <f t="shared" si="369"/>
        <v>video games</v>
      </c>
      <c r="U2128" t="str">
        <f t="shared" si="375"/>
        <v>20000 to 24999</v>
      </c>
      <c r="V2128">
        <f t="shared" si="370"/>
        <v>0</v>
      </c>
      <c r="W2128">
        <f t="shared" si="371"/>
        <v>1</v>
      </c>
      <c r="X2128">
        <f t="shared" si="372"/>
        <v>0</v>
      </c>
      <c r="Y2128">
        <f t="shared" si="373"/>
        <v>1</v>
      </c>
    </row>
    <row r="2129" spans="1:25" ht="15" customHeight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0">
        <f t="shared" si="365"/>
        <v>42045.50535879629</v>
      </c>
      <c r="J2129" s="11">
        <f t="shared" si="366"/>
        <v>42045.50535879629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367"/>
        <v>0.28842857142857142</v>
      </c>
      <c r="R2129">
        <f t="shared" si="368"/>
        <v>34.22</v>
      </c>
      <c r="S2129" t="str">
        <f t="shared" si="374"/>
        <v>games</v>
      </c>
      <c r="T2129" t="str">
        <f t="shared" si="369"/>
        <v>video games</v>
      </c>
      <c r="U2129" t="str">
        <f t="shared" si="375"/>
        <v>25000 to 29999</v>
      </c>
      <c r="V2129">
        <f t="shared" si="370"/>
        <v>0</v>
      </c>
      <c r="W2129">
        <f t="shared" si="371"/>
        <v>1</v>
      </c>
      <c r="X2129">
        <f t="shared" si="372"/>
        <v>0</v>
      </c>
      <c r="Y2129">
        <f t="shared" si="373"/>
        <v>1</v>
      </c>
    </row>
    <row r="2130" spans="1:25" ht="15" customHeight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0">
        <f t="shared" si="365"/>
        <v>41843.772789351853</v>
      </c>
      <c r="J2130" s="11">
        <f t="shared" si="366"/>
        <v>41843.772789351853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367"/>
        <v>1.6666666666666668E-3</v>
      </c>
      <c r="R2130">
        <f t="shared" si="368"/>
        <v>25</v>
      </c>
      <c r="S2130" t="str">
        <f t="shared" si="374"/>
        <v>games</v>
      </c>
      <c r="T2130" t="str">
        <f t="shared" si="369"/>
        <v>video games</v>
      </c>
      <c r="U2130" t="str">
        <f t="shared" si="375"/>
        <v>15000 to 19999</v>
      </c>
      <c r="V2130">
        <f t="shared" si="370"/>
        <v>0</v>
      </c>
      <c r="W2130">
        <f t="shared" si="371"/>
        <v>1</v>
      </c>
      <c r="X2130">
        <f t="shared" si="372"/>
        <v>0</v>
      </c>
      <c r="Y2130">
        <f t="shared" si="373"/>
        <v>1</v>
      </c>
    </row>
    <row r="2131" spans="1:25" ht="15" customHeight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0">
        <f t="shared" si="365"/>
        <v>42409.024305555555</v>
      </c>
      <c r="J2131" s="11">
        <f t="shared" si="366"/>
        <v>42409.024305555555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367"/>
        <v>0.11799999999999999</v>
      </c>
      <c r="R2131">
        <f t="shared" si="368"/>
        <v>19.670000000000002</v>
      </c>
      <c r="S2131" t="str">
        <f t="shared" si="374"/>
        <v>games</v>
      </c>
      <c r="T2131" t="str">
        <f t="shared" si="369"/>
        <v>video games</v>
      </c>
      <c r="U2131" t="str">
        <f t="shared" si="375"/>
        <v>1000 to 4999</v>
      </c>
      <c r="V2131">
        <f t="shared" si="370"/>
        <v>0</v>
      </c>
      <c r="W2131">
        <f t="shared" si="371"/>
        <v>1</v>
      </c>
      <c r="X2131">
        <f t="shared" si="372"/>
        <v>0</v>
      </c>
      <c r="Y2131">
        <f t="shared" si="373"/>
        <v>1</v>
      </c>
    </row>
    <row r="2132" spans="1:25" ht="15" customHeight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0">
        <f t="shared" si="365"/>
        <v>41832.086377314816</v>
      </c>
      <c r="J2132" s="11">
        <f t="shared" si="366"/>
        <v>41832.086377314816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367"/>
        <v>2.0238095238095236E-3</v>
      </c>
      <c r="R2132">
        <f t="shared" si="368"/>
        <v>21.25</v>
      </c>
      <c r="S2132" t="str">
        <f t="shared" si="374"/>
        <v>games</v>
      </c>
      <c r="T2132" t="str">
        <f t="shared" si="369"/>
        <v>video games</v>
      </c>
      <c r="U2132" t="str">
        <f t="shared" si="375"/>
        <v>40000 to 44999</v>
      </c>
      <c r="V2132">
        <f t="shared" si="370"/>
        <v>0</v>
      </c>
      <c r="W2132">
        <f t="shared" si="371"/>
        <v>1</v>
      </c>
      <c r="X2132">
        <f t="shared" si="372"/>
        <v>0</v>
      </c>
      <c r="Y2132">
        <f t="shared" si="373"/>
        <v>1</v>
      </c>
    </row>
    <row r="2133" spans="1:25" ht="15" customHeight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0">
        <f t="shared" si="365"/>
        <v>42167.207071759258</v>
      </c>
      <c r="J2133" s="11">
        <f t="shared" si="366"/>
        <v>42167.207071759258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367"/>
        <v>0.05</v>
      </c>
      <c r="R2133">
        <f t="shared" si="368"/>
        <v>8.33</v>
      </c>
      <c r="S2133" t="str">
        <f t="shared" si="374"/>
        <v>games</v>
      </c>
      <c r="T2133" t="str">
        <f t="shared" si="369"/>
        <v>video games</v>
      </c>
      <c r="U2133" t="str">
        <f t="shared" si="375"/>
        <v>Less than 1000</v>
      </c>
      <c r="V2133">
        <f t="shared" si="370"/>
        <v>0</v>
      </c>
      <c r="W2133">
        <f t="shared" si="371"/>
        <v>1</v>
      </c>
      <c r="X2133">
        <f t="shared" si="372"/>
        <v>0</v>
      </c>
      <c r="Y2133">
        <f t="shared" si="373"/>
        <v>1</v>
      </c>
    </row>
    <row r="2134" spans="1:25" ht="15" customHeight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0">
        <f t="shared" si="365"/>
        <v>41643.487175925926</v>
      </c>
      <c r="J2134" s="11">
        <f t="shared" si="366"/>
        <v>41643.487175925926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367"/>
        <v>2.1129899999999997E-2</v>
      </c>
      <c r="R2134">
        <f t="shared" si="368"/>
        <v>21.34</v>
      </c>
      <c r="S2134" t="str">
        <f t="shared" si="374"/>
        <v>games</v>
      </c>
      <c r="T2134" t="str">
        <f t="shared" si="369"/>
        <v>video games</v>
      </c>
      <c r="U2134" t="str">
        <f t="shared" si="375"/>
        <v>Greater than 50000</v>
      </c>
      <c r="V2134">
        <f t="shared" si="370"/>
        <v>0</v>
      </c>
      <c r="W2134">
        <f t="shared" si="371"/>
        <v>1</v>
      </c>
      <c r="X2134">
        <f t="shared" si="372"/>
        <v>0</v>
      </c>
      <c r="Y2134">
        <f t="shared" si="373"/>
        <v>1</v>
      </c>
    </row>
    <row r="2135" spans="1:25" ht="15" customHeight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0">
        <f t="shared" si="365"/>
        <v>40619.097210648149</v>
      </c>
      <c r="J2135" s="11">
        <f t="shared" si="366"/>
        <v>40619.097210648149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367"/>
        <v>1.6E-2</v>
      </c>
      <c r="R2135">
        <f t="shared" si="368"/>
        <v>5.33</v>
      </c>
      <c r="S2135" t="str">
        <f t="shared" si="374"/>
        <v>games</v>
      </c>
      <c r="T2135" t="str">
        <f t="shared" si="369"/>
        <v>video games</v>
      </c>
      <c r="U2135" t="str">
        <f t="shared" si="375"/>
        <v>1000 to 4999</v>
      </c>
      <c r="V2135">
        <f t="shared" si="370"/>
        <v>0</v>
      </c>
      <c r="W2135">
        <f t="shared" si="371"/>
        <v>1</v>
      </c>
      <c r="X2135">
        <f t="shared" si="372"/>
        <v>0</v>
      </c>
      <c r="Y2135">
        <f t="shared" si="373"/>
        <v>1</v>
      </c>
    </row>
    <row r="2136" spans="1:25" ht="15" customHeight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0">
        <f t="shared" si="365"/>
        <v>41361.886469907404</v>
      </c>
      <c r="J2136" s="11">
        <f t="shared" si="366"/>
        <v>41361.886469907404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367"/>
        <v>1.7333333333333333E-2</v>
      </c>
      <c r="R2136">
        <f t="shared" si="368"/>
        <v>34.67</v>
      </c>
      <c r="S2136" t="str">
        <f t="shared" si="374"/>
        <v>games</v>
      </c>
      <c r="T2136" t="str">
        <f t="shared" si="369"/>
        <v>video games</v>
      </c>
      <c r="U2136" t="str">
        <f t="shared" si="375"/>
        <v>5000 to 9999</v>
      </c>
      <c r="V2136">
        <f t="shared" si="370"/>
        <v>0</v>
      </c>
      <c r="W2136">
        <f t="shared" si="371"/>
        <v>1</v>
      </c>
      <c r="X2136">
        <f t="shared" si="372"/>
        <v>0</v>
      </c>
      <c r="Y2136">
        <f t="shared" si="373"/>
        <v>1</v>
      </c>
    </row>
    <row r="2137" spans="1:25" ht="15" customHeight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0">
        <f t="shared" si="365"/>
        <v>41156.963344907403</v>
      </c>
      <c r="J2137" s="11">
        <f t="shared" si="366"/>
        <v>41156.963344907403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367"/>
        <v>9.5600000000000004E-2</v>
      </c>
      <c r="R2137">
        <f t="shared" si="368"/>
        <v>21.73</v>
      </c>
      <c r="S2137" t="str">
        <f t="shared" si="374"/>
        <v>games</v>
      </c>
      <c r="T2137" t="str">
        <f t="shared" si="369"/>
        <v>video games</v>
      </c>
      <c r="U2137" t="str">
        <f t="shared" si="375"/>
        <v>5000 to 9999</v>
      </c>
      <c r="V2137">
        <f t="shared" si="370"/>
        <v>0</v>
      </c>
      <c r="W2137">
        <f t="shared" si="371"/>
        <v>1</v>
      </c>
      <c r="X2137">
        <f t="shared" si="372"/>
        <v>0</v>
      </c>
      <c r="Y2137">
        <f t="shared" si="373"/>
        <v>1</v>
      </c>
    </row>
    <row r="2138" spans="1:25" ht="15" customHeight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0">
        <f t="shared" si="365"/>
        <v>41536.509097222224</v>
      </c>
      <c r="J2138" s="11">
        <f t="shared" si="366"/>
        <v>41536.509097222224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367"/>
        <v>5.9612499999999998E-4</v>
      </c>
      <c r="R2138">
        <f t="shared" si="368"/>
        <v>11.92</v>
      </c>
      <c r="S2138" t="str">
        <f t="shared" si="374"/>
        <v>games</v>
      </c>
      <c r="T2138" t="str">
        <f t="shared" si="369"/>
        <v>video games</v>
      </c>
      <c r="U2138" t="str">
        <f t="shared" si="375"/>
        <v>Greater than 50000</v>
      </c>
      <c r="V2138">
        <f t="shared" si="370"/>
        <v>0</v>
      </c>
      <c r="W2138">
        <f t="shared" si="371"/>
        <v>1</v>
      </c>
      <c r="X2138">
        <f t="shared" si="372"/>
        <v>0</v>
      </c>
      <c r="Y2138">
        <f t="shared" si="373"/>
        <v>1</v>
      </c>
    </row>
    <row r="2139" spans="1:25" ht="15" customHeight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0">
        <f t="shared" si="365"/>
        <v>41948.771168981482</v>
      </c>
      <c r="J2139" s="11">
        <f t="shared" si="366"/>
        <v>41948.771168981482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367"/>
        <v>0.28405999999999998</v>
      </c>
      <c r="R2139">
        <f t="shared" si="368"/>
        <v>26.6</v>
      </c>
      <c r="S2139" t="str">
        <f t="shared" si="374"/>
        <v>games</v>
      </c>
      <c r="T2139" t="str">
        <f t="shared" si="369"/>
        <v>video games</v>
      </c>
      <c r="U2139" t="str">
        <f t="shared" si="375"/>
        <v>Greater than 50000</v>
      </c>
      <c r="V2139">
        <f t="shared" si="370"/>
        <v>0</v>
      </c>
      <c r="W2139">
        <f t="shared" si="371"/>
        <v>1</v>
      </c>
      <c r="X2139">
        <f t="shared" si="372"/>
        <v>0</v>
      </c>
      <c r="Y2139">
        <f t="shared" si="373"/>
        <v>1</v>
      </c>
    </row>
    <row r="2140" spans="1:25" ht="15" customHeight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0">
        <f t="shared" si="365"/>
        <v>41557.013182870374</v>
      </c>
      <c r="J2140" s="11">
        <f t="shared" si="366"/>
        <v>41557.013182870374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367"/>
        <v>0.128</v>
      </c>
      <c r="R2140">
        <f t="shared" si="368"/>
        <v>10.67</v>
      </c>
      <c r="S2140" t="str">
        <f t="shared" si="374"/>
        <v>games</v>
      </c>
      <c r="T2140" t="str">
        <f t="shared" si="369"/>
        <v>video games</v>
      </c>
      <c r="U2140" t="str">
        <f t="shared" si="375"/>
        <v>1000 to 4999</v>
      </c>
      <c r="V2140">
        <f t="shared" si="370"/>
        <v>0</v>
      </c>
      <c r="W2140">
        <f t="shared" si="371"/>
        <v>1</v>
      </c>
      <c r="X2140">
        <f t="shared" si="372"/>
        <v>0</v>
      </c>
      <c r="Y2140">
        <f t="shared" si="373"/>
        <v>1</v>
      </c>
    </row>
    <row r="2141" spans="1:25" ht="15" customHeight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0">
        <f t="shared" si="365"/>
        <v>42647.750092592592</v>
      </c>
      <c r="J2141" s="11">
        <f t="shared" si="366"/>
        <v>42647.750092592592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367"/>
        <v>5.4199999999999998E-2</v>
      </c>
      <c r="R2141">
        <f t="shared" si="368"/>
        <v>29.04</v>
      </c>
      <c r="S2141" t="str">
        <f t="shared" si="374"/>
        <v>games</v>
      </c>
      <c r="T2141" t="str">
        <f t="shared" si="369"/>
        <v>video games</v>
      </c>
      <c r="U2141" t="str">
        <f t="shared" si="375"/>
        <v>30000 to 34999</v>
      </c>
      <c r="V2141">
        <f t="shared" si="370"/>
        <v>0</v>
      </c>
      <c r="W2141">
        <f t="shared" si="371"/>
        <v>1</v>
      </c>
      <c r="X2141">
        <f t="shared" si="372"/>
        <v>0</v>
      </c>
      <c r="Y2141">
        <f t="shared" si="373"/>
        <v>1</v>
      </c>
    </row>
    <row r="2142" spans="1:25" ht="15" customHeight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0">
        <f t="shared" si="365"/>
        <v>41255.833611111113</v>
      </c>
      <c r="J2142" s="11">
        <f t="shared" si="366"/>
        <v>41255.833611111113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367"/>
        <v>1.1199999999999999E-3</v>
      </c>
      <c r="R2142">
        <f t="shared" si="368"/>
        <v>50.91</v>
      </c>
      <c r="S2142" t="str">
        <f t="shared" si="374"/>
        <v>games</v>
      </c>
      <c r="T2142" t="str">
        <f t="shared" si="369"/>
        <v>video games</v>
      </c>
      <c r="U2142" t="str">
        <f t="shared" si="375"/>
        <v>Greater than 50000</v>
      </c>
      <c r="V2142">
        <f t="shared" si="370"/>
        <v>0</v>
      </c>
      <c r="W2142">
        <f t="shared" si="371"/>
        <v>1</v>
      </c>
      <c r="X2142">
        <f t="shared" si="372"/>
        <v>0</v>
      </c>
      <c r="Y2142">
        <f t="shared" si="373"/>
        <v>1</v>
      </c>
    </row>
    <row r="2143" spans="1:25" ht="15" customHeight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0">
        <f t="shared" si="365"/>
        <v>41927.235636574071</v>
      </c>
      <c r="J2143" s="11">
        <f t="shared" si="366"/>
        <v>41927.235636574071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367"/>
        <v>0</v>
      </c>
      <c r="R2143" t="e">
        <f t="shared" si="368"/>
        <v>#DIV/0!</v>
      </c>
      <c r="S2143" t="str">
        <f t="shared" si="374"/>
        <v>games</v>
      </c>
      <c r="T2143" t="str">
        <f t="shared" si="369"/>
        <v>video games</v>
      </c>
      <c r="U2143" t="str">
        <f t="shared" si="375"/>
        <v>15000 to 19999</v>
      </c>
      <c r="V2143">
        <f t="shared" si="370"/>
        <v>0</v>
      </c>
      <c r="W2143">
        <f t="shared" si="371"/>
        <v>1</v>
      </c>
      <c r="X2143">
        <f t="shared" si="372"/>
        <v>0</v>
      </c>
      <c r="Y2143">
        <f t="shared" si="373"/>
        <v>1</v>
      </c>
    </row>
    <row r="2144" spans="1:25" ht="15" customHeight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0">
        <f t="shared" si="365"/>
        <v>42340.701504629629</v>
      </c>
      <c r="J2144" s="11">
        <f t="shared" si="366"/>
        <v>42340.701504629629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367"/>
        <v>5.7238095238095241E-2</v>
      </c>
      <c r="R2144">
        <f t="shared" si="368"/>
        <v>50.08</v>
      </c>
      <c r="S2144" t="str">
        <f t="shared" si="374"/>
        <v>games</v>
      </c>
      <c r="T2144" t="str">
        <f t="shared" si="369"/>
        <v>video games</v>
      </c>
      <c r="U2144" t="str">
        <f t="shared" si="375"/>
        <v>10000 to 14999</v>
      </c>
      <c r="V2144">
        <f t="shared" si="370"/>
        <v>0</v>
      </c>
      <c r="W2144">
        <f t="shared" si="371"/>
        <v>1</v>
      </c>
      <c r="X2144">
        <f t="shared" si="372"/>
        <v>0</v>
      </c>
      <c r="Y2144">
        <f t="shared" si="373"/>
        <v>1</v>
      </c>
    </row>
    <row r="2145" spans="1:25" ht="15" customHeight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0">
        <f t="shared" si="365"/>
        <v>40332.886712962965</v>
      </c>
      <c r="J2145" s="11">
        <f t="shared" si="366"/>
        <v>40332.886712962965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367"/>
        <v>0.1125</v>
      </c>
      <c r="R2145">
        <f t="shared" si="368"/>
        <v>45</v>
      </c>
      <c r="S2145" t="str">
        <f t="shared" si="374"/>
        <v>games</v>
      </c>
      <c r="T2145" t="str">
        <f t="shared" si="369"/>
        <v>video games</v>
      </c>
      <c r="U2145" t="str">
        <f t="shared" si="375"/>
        <v>1000 to 4999</v>
      </c>
      <c r="V2145">
        <f t="shared" si="370"/>
        <v>0</v>
      </c>
      <c r="W2145">
        <f t="shared" si="371"/>
        <v>1</v>
      </c>
      <c r="X2145">
        <f t="shared" si="372"/>
        <v>0</v>
      </c>
      <c r="Y2145">
        <f t="shared" si="373"/>
        <v>1</v>
      </c>
    </row>
    <row r="2146" spans="1:25" ht="15" customHeight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0">
        <f t="shared" si="365"/>
        <v>41499.546759259261</v>
      </c>
      <c r="J2146" s="11">
        <f t="shared" si="366"/>
        <v>41499.546759259261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367"/>
        <v>1.7098591549295775E-2</v>
      </c>
      <c r="R2146">
        <f t="shared" si="368"/>
        <v>25.29</v>
      </c>
      <c r="S2146" t="str">
        <f t="shared" si="374"/>
        <v>games</v>
      </c>
      <c r="T2146" t="str">
        <f t="shared" si="369"/>
        <v>video games</v>
      </c>
      <c r="U2146" t="str">
        <f t="shared" si="375"/>
        <v>35000 to 39999</v>
      </c>
      <c r="V2146">
        <f t="shared" si="370"/>
        <v>0</v>
      </c>
      <c r="W2146">
        <f t="shared" si="371"/>
        <v>1</v>
      </c>
      <c r="X2146">
        <f t="shared" si="372"/>
        <v>0</v>
      </c>
      <c r="Y2146">
        <f t="shared" si="373"/>
        <v>1</v>
      </c>
    </row>
    <row r="2147" spans="1:25" ht="15" customHeight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0">
        <f t="shared" si="365"/>
        <v>41575.237430555557</v>
      </c>
      <c r="J2147" s="11">
        <f t="shared" si="366"/>
        <v>41575.237430555557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367"/>
        <v>0.30433333333333334</v>
      </c>
      <c r="R2147">
        <f t="shared" si="368"/>
        <v>51.29</v>
      </c>
      <c r="S2147" t="str">
        <f t="shared" si="374"/>
        <v>games</v>
      </c>
      <c r="T2147" t="str">
        <f t="shared" si="369"/>
        <v>video games</v>
      </c>
      <c r="U2147" t="str">
        <f t="shared" si="375"/>
        <v>15000 to 19999</v>
      </c>
      <c r="V2147">
        <f t="shared" si="370"/>
        <v>0</v>
      </c>
      <c r="W2147">
        <f t="shared" si="371"/>
        <v>1</v>
      </c>
      <c r="X2147">
        <f t="shared" si="372"/>
        <v>0</v>
      </c>
      <c r="Y2147">
        <f t="shared" si="373"/>
        <v>1</v>
      </c>
    </row>
    <row r="2148" spans="1:25" ht="15" customHeight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0">
        <f t="shared" si="365"/>
        <v>42397.679513888885</v>
      </c>
      <c r="J2148" s="11">
        <f t="shared" si="366"/>
        <v>42397.679513888885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367"/>
        <v>2.0000000000000001E-4</v>
      </c>
      <c r="R2148">
        <f t="shared" si="368"/>
        <v>1</v>
      </c>
      <c r="S2148" t="str">
        <f t="shared" si="374"/>
        <v>games</v>
      </c>
      <c r="T2148" t="str">
        <f t="shared" si="369"/>
        <v>video games</v>
      </c>
      <c r="U2148" t="str">
        <f t="shared" si="375"/>
        <v>5000 to 9999</v>
      </c>
      <c r="V2148">
        <f t="shared" si="370"/>
        <v>0</v>
      </c>
      <c r="W2148">
        <f t="shared" si="371"/>
        <v>1</v>
      </c>
      <c r="X2148">
        <f t="shared" si="372"/>
        <v>0</v>
      </c>
      <c r="Y2148">
        <f t="shared" si="373"/>
        <v>1</v>
      </c>
    </row>
    <row r="2149" spans="1:25" ht="15" customHeigh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0">
        <f t="shared" si="365"/>
        <v>41927.295694444445</v>
      </c>
      <c r="J2149" s="11">
        <f t="shared" si="366"/>
        <v>41927.295694444445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367"/>
        <v>6.9641025641025639E-3</v>
      </c>
      <c r="R2149">
        <f t="shared" si="368"/>
        <v>49.38</v>
      </c>
      <c r="S2149" t="str">
        <f t="shared" si="374"/>
        <v>games</v>
      </c>
      <c r="T2149" t="str">
        <f t="shared" si="369"/>
        <v>video games</v>
      </c>
      <c r="U2149" t="str">
        <f t="shared" si="375"/>
        <v>Greater than 50000</v>
      </c>
      <c r="V2149">
        <f t="shared" si="370"/>
        <v>0</v>
      </c>
      <c r="W2149">
        <f t="shared" si="371"/>
        <v>1</v>
      </c>
      <c r="X2149">
        <f t="shared" si="372"/>
        <v>0</v>
      </c>
      <c r="Y2149">
        <f t="shared" si="373"/>
        <v>1</v>
      </c>
    </row>
    <row r="2150" spans="1:25" ht="15" customHeight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0">
        <f t="shared" si="365"/>
        <v>42066.733587962968</v>
      </c>
      <c r="J2150" s="11">
        <f t="shared" si="366"/>
        <v>42066.733587962968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367"/>
        <v>0.02</v>
      </c>
      <c r="R2150">
        <f t="shared" si="368"/>
        <v>1</v>
      </c>
      <c r="S2150" t="str">
        <f t="shared" si="374"/>
        <v>games</v>
      </c>
      <c r="T2150" t="str">
        <f t="shared" si="369"/>
        <v>video games</v>
      </c>
      <c r="U2150" t="str">
        <f t="shared" si="375"/>
        <v>Less than 1000</v>
      </c>
      <c r="V2150">
        <f t="shared" si="370"/>
        <v>0</v>
      </c>
      <c r="W2150">
        <f t="shared" si="371"/>
        <v>1</v>
      </c>
      <c r="X2150">
        <f t="shared" si="372"/>
        <v>0</v>
      </c>
      <c r="Y2150">
        <f t="shared" si="373"/>
        <v>1</v>
      </c>
    </row>
    <row r="2151" spans="1:25" ht="15" customHeight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0">
        <f t="shared" si="365"/>
        <v>40355.024953703702</v>
      </c>
      <c r="J2151" s="11">
        <f t="shared" si="366"/>
        <v>40355.024953703702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367"/>
        <v>0</v>
      </c>
      <c r="R2151" t="e">
        <f t="shared" si="368"/>
        <v>#DIV/0!</v>
      </c>
      <c r="S2151" t="str">
        <f t="shared" si="374"/>
        <v>games</v>
      </c>
      <c r="T2151" t="str">
        <f t="shared" si="369"/>
        <v>video games</v>
      </c>
      <c r="U2151" t="str">
        <f t="shared" si="375"/>
        <v>1000 to 4999</v>
      </c>
      <c r="V2151">
        <f t="shared" si="370"/>
        <v>0</v>
      </c>
      <c r="W2151">
        <f t="shared" si="371"/>
        <v>1</v>
      </c>
      <c r="X2151">
        <f t="shared" si="372"/>
        <v>0</v>
      </c>
      <c r="Y2151">
        <f t="shared" si="373"/>
        <v>1</v>
      </c>
    </row>
    <row r="2152" spans="1:25" ht="15" customHeigh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0">
        <f t="shared" si="365"/>
        <v>42534.284710648149</v>
      </c>
      <c r="J2152" s="11">
        <f t="shared" si="366"/>
        <v>42534.284710648149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367"/>
        <v>8.0999999999999996E-3</v>
      </c>
      <c r="R2152">
        <f t="shared" si="368"/>
        <v>101.25</v>
      </c>
      <c r="S2152" t="str">
        <f t="shared" si="374"/>
        <v>games</v>
      </c>
      <c r="T2152" t="str">
        <f t="shared" si="369"/>
        <v>video games</v>
      </c>
      <c r="U2152" t="str">
        <f t="shared" si="375"/>
        <v>Greater than 50000</v>
      </c>
      <c r="V2152">
        <f t="shared" si="370"/>
        <v>0</v>
      </c>
      <c r="W2152">
        <f t="shared" si="371"/>
        <v>1</v>
      </c>
      <c r="X2152">
        <f t="shared" si="372"/>
        <v>0</v>
      </c>
      <c r="Y2152">
        <f t="shared" si="373"/>
        <v>1</v>
      </c>
    </row>
    <row r="2153" spans="1:25" ht="15" customHeight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0">
        <f t="shared" si="365"/>
        <v>42520.847384259265</v>
      </c>
      <c r="J2153" s="11">
        <f t="shared" si="366"/>
        <v>42520.847384259265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367"/>
        <v>2.6222222222222224E-3</v>
      </c>
      <c r="R2153">
        <f t="shared" si="368"/>
        <v>19.670000000000002</v>
      </c>
      <c r="S2153" t="str">
        <f t="shared" si="374"/>
        <v>games</v>
      </c>
      <c r="T2153" t="str">
        <f t="shared" si="369"/>
        <v>video games</v>
      </c>
      <c r="U2153" t="str">
        <f t="shared" si="375"/>
        <v>45000 to 49999</v>
      </c>
      <c r="V2153">
        <f t="shared" si="370"/>
        <v>0</v>
      </c>
      <c r="W2153">
        <f t="shared" si="371"/>
        <v>1</v>
      </c>
      <c r="X2153">
        <f t="shared" si="372"/>
        <v>0</v>
      </c>
      <c r="Y2153">
        <f t="shared" si="373"/>
        <v>1</v>
      </c>
    </row>
    <row r="2154" spans="1:25" ht="15" customHeight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0">
        <f t="shared" si="365"/>
        <v>41683.832280092596</v>
      </c>
      <c r="J2154" s="11">
        <f t="shared" si="366"/>
        <v>41683.832280092596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367"/>
        <v>1.6666666666666668E-3</v>
      </c>
      <c r="R2154">
        <f t="shared" si="368"/>
        <v>12.5</v>
      </c>
      <c r="S2154" t="str">
        <f t="shared" si="374"/>
        <v>games</v>
      </c>
      <c r="T2154" t="str">
        <f t="shared" si="369"/>
        <v>video games</v>
      </c>
      <c r="U2154" t="str">
        <f t="shared" si="375"/>
        <v>30000 to 34999</v>
      </c>
      <c r="V2154">
        <f t="shared" si="370"/>
        <v>0</v>
      </c>
      <c r="W2154">
        <f t="shared" si="371"/>
        <v>1</v>
      </c>
      <c r="X2154">
        <f t="shared" si="372"/>
        <v>0</v>
      </c>
      <c r="Y2154">
        <f t="shared" si="373"/>
        <v>1</v>
      </c>
    </row>
    <row r="2155" spans="1:25" ht="15" customHeight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0">
        <f t="shared" si="365"/>
        <v>41974.911087962959</v>
      </c>
      <c r="J2155" s="11">
        <f t="shared" si="366"/>
        <v>41974.911087962959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367"/>
        <v>9.1244548809124457E-5</v>
      </c>
      <c r="R2155">
        <f t="shared" si="368"/>
        <v>8.5</v>
      </c>
      <c r="S2155" t="str">
        <f t="shared" si="374"/>
        <v>games</v>
      </c>
      <c r="T2155" t="str">
        <f t="shared" si="369"/>
        <v>video games</v>
      </c>
      <c r="U2155" t="str">
        <f t="shared" si="375"/>
        <v>Greater than 50000</v>
      </c>
      <c r="V2155">
        <f t="shared" si="370"/>
        <v>0</v>
      </c>
      <c r="W2155">
        <f t="shared" si="371"/>
        <v>1</v>
      </c>
      <c r="X2155">
        <f t="shared" si="372"/>
        <v>0</v>
      </c>
      <c r="Y2155">
        <f t="shared" si="373"/>
        <v>1</v>
      </c>
    </row>
    <row r="2156" spans="1:25" ht="15" customHeight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0">
        <f t="shared" si="365"/>
        <v>41647.632256944446</v>
      </c>
      <c r="J2156" s="11">
        <f t="shared" si="366"/>
        <v>41647.632256944446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367"/>
        <v>8.0000000000000002E-3</v>
      </c>
      <c r="R2156">
        <f t="shared" si="368"/>
        <v>1</v>
      </c>
      <c r="S2156" t="str">
        <f t="shared" si="374"/>
        <v>games</v>
      </c>
      <c r="T2156" t="str">
        <f t="shared" si="369"/>
        <v>video games</v>
      </c>
      <c r="U2156" t="str">
        <f t="shared" si="375"/>
        <v>Less than 1000</v>
      </c>
      <c r="V2156">
        <f t="shared" si="370"/>
        <v>0</v>
      </c>
      <c r="W2156">
        <f t="shared" si="371"/>
        <v>1</v>
      </c>
      <c r="X2156">
        <f t="shared" si="372"/>
        <v>0</v>
      </c>
      <c r="Y2156">
        <f t="shared" si="373"/>
        <v>1</v>
      </c>
    </row>
    <row r="2157" spans="1:25" ht="15" customHeight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0">
        <f t="shared" si="365"/>
        <v>42430.747511574074</v>
      </c>
      <c r="J2157" s="11">
        <f t="shared" si="366"/>
        <v>42430.747511574074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367"/>
        <v>2.3E-2</v>
      </c>
      <c r="R2157">
        <f t="shared" si="368"/>
        <v>23</v>
      </c>
      <c r="S2157" t="str">
        <f t="shared" si="374"/>
        <v>games</v>
      </c>
      <c r="T2157" t="str">
        <f t="shared" si="369"/>
        <v>video games</v>
      </c>
      <c r="U2157" t="str">
        <f t="shared" si="375"/>
        <v>5000 to 9999</v>
      </c>
      <c r="V2157">
        <f t="shared" si="370"/>
        <v>0</v>
      </c>
      <c r="W2157">
        <f t="shared" si="371"/>
        <v>1</v>
      </c>
      <c r="X2157">
        <f t="shared" si="372"/>
        <v>0</v>
      </c>
      <c r="Y2157">
        <f t="shared" si="373"/>
        <v>1</v>
      </c>
    </row>
    <row r="2158" spans="1:25" ht="15" customHeight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0">
        <f t="shared" si="365"/>
        <v>41488.85423611111</v>
      </c>
      <c r="J2158" s="11">
        <f t="shared" si="366"/>
        <v>41488.85423611111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367"/>
        <v>2.6660714285714284E-2</v>
      </c>
      <c r="R2158">
        <f t="shared" si="368"/>
        <v>17.989999999999998</v>
      </c>
      <c r="S2158" t="str">
        <f t="shared" si="374"/>
        <v>games</v>
      </c>
      <c r="T2158" t="str">
        <f t="shared" si="369"/>
        <v>video games</v>
      </c>
      <c r="U2158" t="str">
        <f t="shared" si="375"/>
        <v>Greater than 50000</v>
      </c>
      <c r="V2158">
        <f t="shared" si="370"/>
        <v>0</v>
      </c>
      <c r="W2158">
        <f t="shared" si="371"/>
        <v>1</v>
      </c>
      <c r="X2158">
        <f t="shared" si="372"/>
        <v>0</v>
      </c>
      <c r="Y2158">
        <f t="shared" si="373"/>
        <v>1</v>
      </c>
    </row>
    <row r="2159" spans="1:25" ht="15" customHeight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0">
        <f t="shared" si="365"/>
        <v>42694.98128472222</v>
      </c>
      <c r="J2159" s="11">
        <f t="shared" si="366"/>
        <v>42694.98128472222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367"/>
        <v>0.28192</v>
      </c>
      <c r="R2159">
        <f t="shared" si="368"/>
        <v>370.95</v>
      </c>
      <c r="S2159" t="str">
        <f t="shared" si="374"/>
        <v>games</v>
      </c>
      <c r="T2159" t="str">
        <f t="shared" si="369"/>
        <v>video games</v>
      </c>
      <c r="U2159" t="str">
        <f t="shared" si="375"/>
        <v>Greater than 50000</v>
      </c>
      <c r="V2159">
        <f t="shared" si="370"/>
        <v>0</v>
      </c>
      <c r="W2159">
        <f t="shared" si="371"/>
        <v>1</v>
      </c>
      <c r="X2159">
        <f t="shared" si="372"/>
        <v>0</v>
      </c>
      <c r="Y2159">
        <f t="shared" si="373"/>
        <v>1</v>
      </c>
    </row>
    <row r="2160" spans="1:25" ht="15" customHeight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0">
        <f t="shared" si="365"/>
        <v>41264.853865740741</v>
      </c>
      <c r="J2160" s="11">
        <f t="shared" si="366"/>
        <v>41264.853865740741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367"/>
        <v>6.5900366666666668E-2</v>
      </c>
      <c r="R2160">
        <f t="shared" si="368"/>
        <v>63.57</v>
      </c>
      <c r="S2160" t="str">
        <f t="shared" si="374"/>
        <v>games</v>
      </c>
      <c r="T2160" t="str">
        <f t="shared" si="369"/>
        <v>video games</v>
      </c>
      <c r="U2160" t="str">
        <f t="shared" si="375"/>
        <v>Greater than 50000</v>
      </c>
      <c r="V2160">
        <f t="shared" si="370"/>
        <v>0</v>
      </c>
      <c r="W2160">
        <f t="shared" si="371"/>
        <v>1</v>
      </c>
      <c r="X2160">
        <f t="shared" si="372"/>
        <v>0</v>
      </c>
      <c r="Y2160">
        <f t="shared" si="373"/>
        <v>1</v>
      </c>
    </row>
    <row r="2161" spans="1:25" ht="15" customHeight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0">
        <f t="shared" si="365"/>
        <v>40710.731180555551</v>
      </c>
      <c r="J2161" s="11">
        <f t="shared" si="366"/>
        <v>40710.731180555551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367"/>
        <v>7.2222222222222219E-3</v>
      </c>
      <c r="R2161">
        <f t="shared" si="368"/>
        <v>13</v>
      </c>
      <c r="S2161" t="str">
        <f t="shared" si="374"/>
        <v>games</v>
      </c>
      <c r="T2161" t="str">
        <f t="shared" si="369"/>
        <v>video games</v>
      </c>
      <c r="U2161" t="str">
        <f t="shared" si="375"/>
        <v>1000 to 4999</v>
      </c>
      <c r="V2161">
        <f t="shared" si="370"/>
        <v>0</v>
      </c>
      <c r="W2161">
        <f t="shared" si="371"/>
        <v>1</v>
      </c>
      <c r="X2161">
        <f t="shared" si="372"/>
        <v>0</v>
      </c>
      <c r="Y2161">
        <f t="shared" si="373"/>
        <v>1</v>
      </c>
    </row>
    <row r="2162" spans="1:25" ht="15" customHeight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0">
        <f t="shared" si="365"/>
        <v>41018.711863425924</v>
      </c>
      <c r="J2162" s="11">
        <f t="shared" si="366"/>
        <v>41018.711863425924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367"/>
        <v>8.5000000000000006E-3</v>
      </c>
      <c r="R2162">
        <f t="shared" si="368"/>
        <v>5.31</v>
      </c>
      <c r="S2162" t="str">
        <f t="shared" si="374"/>
        <v>games</v>
      </c>
      <c r="T2162" t="str">
        <f t="shared" si="369"/>
        <v>video games</v>
      </c>
      <c r="U2162" t="str">
        <f t="shared" si="375"/>
        <v>10000 to 14999</v>
      </c>
      <c r="V2162">
        <f t="shared" si="370"/>
        <v>0</v>
      </c>
      <c r="W2162">
        <f t="shared" si="371"/>
        <v>1</v>
      </c>
      <c r="X2162">
        <f t="shared" si="372"/>
        <v>0</v>
      </c>
      <c r="Y2162">
        <f t="shared" si="373"/>
        <v>1</v>
      </c>
    </row>
    <row r="2163" spans="1:25" ht="15" customHeight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0">
        <f t="shared" si="365"/>
        <v>42240.852534722217</v>
      </c>
      <c r="J2163" s="11">
        <f t="shared" si="366"/>
        <v>42240.852534722217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367"/>
        <v>1.1575</v>
      </c>
      <c r="R2163">
        <f t="shared" si="368"/>
        <v>35.619999999999997</v>
      </c>
      <c r="S2163" t="str">
        <f t="shared" si="374"/>
        <v>music</v>
      </c>
      <c r="T2163" t="str">
        <f t="shared" si="369"/>
        <v>rock</v>
      </c>
      <c r="U2163" t="str">
        <f t="shared" si="375"/>
        <v>Less than 1000</v>
      </c>
      <c r="V2163">
        <f t="shared" si="370"/>
        <v>1</v>
      </c>
      <c r="W2163">
        <f t="shared" si="371"/>
        <v>0</v>
      </c>
      <c r="X2163">
        <f t="shared" si="372"/>
        <v>0</v>
      </c>
      <c r="Y2163">
        <f t="shared" si="373"/>
        <v>1</v>
      </c>
    </row>
    <row r="2164" spans="1:25" ht="15" customHeight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0">
        <f t="shared" si="365"/>
        <v>41813.766099537039</v>
      </c>
      <c r="J2164" s="11">
        <f t="shared" si="366"/>
        <v>41813.766099537039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367"/>
        <v>1.1226666666666667</v>
      </c>
      <c r="R2164">
        <f t="shared" si="368"/>
        <v>87.1</v>
      </c>
      <c r="S2164" t="str">
        <f t="shared" si="374"/>
        <v>music</v>
      </c>
      <c r="T2164" t="str">
        <f t="shared" si="369"/>
        <v>rock</v>
      </c>
      <c r="U2164" t="str">
        <f t="shared" si="375"/>
        <v>1000 to 4999</v>
      </c>
      <c r="V2164">
        <f t="shared" si="370"/>
        <v>1</v>
      </c>
      <c r="W2164">
        <f t="shared" si="371"/>
        <v>0</v>
      </c>
      <c r="X2164">
        <f t="shared" si="372"/>
        <v>0</v>
      </c>
      <c r="Y2164">
        <f t="shared" si="373"/>
        <v>1</v>
      </c>
    </row>
    <row r="2165" spans="1:25" ht="15" customHeight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0">
        <f t="shared" si="365"/>
        <v>42111.899537037039</v>
      </c>
      <c r="J2165" s="11">
        <f t="shared" si="366"/>
        <v>42111.899537037039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367"/>
        <v>1.3220000000000001</v>
      </c>
      <c r="R2165">
        <f t="shared" si="368"/>
        <v>75.11</v>
      </c>
      <c r="S2165" t="str">
        <f t="shared" si="374"/>
        <v>music</v>
      </c>
      <c r="T2165" t="str">
        <f t="shared" si="369"/>
        <v>rock</v>
      </c>
      <c r="U2165" t="str">
        <f t="shared" si="375"/>
        <v>1000 to 4999</v>
      </c>
      <c r="V2165">
        <f t="shared" si="370"/>
        <v>1</v>
      </c>
      <c r="W2165">
        <f t="shared" si="371"/>
        <v>0</v>
      </c>
      <c r="X2165">
        <f t="shared" si="372"/>
        <v>0</v>
      </c>
      <c r="Y2165">
        <f t="shared" si="373"/>
        <v>1</v>
      </c>
    </row>
    <row r="2166" spans="1:25" ht="15" customHeight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0">
        <f t="shared" si="365"/>
        <v>42515.71775462963</v>
      </c>
      <c r="J2166" s="11">
        <f t="shared" si="366"/>
        <v>42515.71775462963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367"/>
        <v>1.0263636363636364</v>
      </c>
      <c r="R2166">
        <f t="shared" si="368"/>
        <v>68.010000000000005</v>
      </c>
      <c r="S2166" t="str">
        <f t="shared" si="374"/>
        <v>music</v>
      </c>
      <c r="T2166" t="str">
        <f t="shared" si="369"/>
        <v>rock</v>
      </c>
      <c r="U2166" t="str">
        <f t="shared" si="375"/>
        <v>5000 to 9999</v>
      </c>
      <c r="V2166">
        <f t="shared" si="370"/>
        <v>1</v>
      </c>
      <c r="W2166">
        <f t="shared" si="371"/>
        <v>0</v>
      </c>
      <c r="X2166">
        <f t="shared" si="372"/>
        <v>0</v>
      </c>
      <c r="Y2166">
        <f t="shared" si="373"/>
        <v>1</v>
      </c>
    </row>
    <row r="2167" spans="1:25" ht="15" customHeight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0">
        <f t="shared" si="365"/>
        <v>42438.667071759264</v>
      </c>
      <c r="J2167" s="11">
        <f t="shared" si="366"/>
        <v>42438.667071759264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367"/>
        <v>1.3864000000000001</v>
      </c>
      <c r="R2167">
        <f t="shared" si="368"/>
        <v>29.62</v>
      </c>
      <c r="S2167" t="str">
        <f t="shared" si="374"/>
        <v>music</v>
      </c>
      <c r="T2167" t="str">
        <f t="shared" si="369"/>
        <v>rock</v>
      </c>
      <c r="U2167" t="str">
        <f t="shared" si="375"/>
        <v>1000 to 4999</v>
      </c>
      <c r="V2167">
        <f t="shared" si="370"/>
        <v>1</v>
      </c>
      <c r="W2167">
        <f t="shared" si="371"/>
        <v>0</v>
      </c>
      <c r="X2167">
        <f t="shared" si="372"/>
        <v>0</v>
      </c>
      <c r="Y2167">
        <f t="shared" si="373"/>
        <v>1</v>
      </c>
    </row>
    <row r="2168" spans="1:25" ht="15" customHeight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0">
        <f t="shared" si="365"/>
        <v>41933.838171296295</v>
      </c>
      <c r="J2168" s="11">
        <f t="shared" si="366"/>
        <v>41933.838171296295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367"/>
        <v>1.466</v>
      </c>
      <c r="R2168">
        <f t="shared" si="368"/>
        <v>91.63</v>
      </c>
      <c r="S2168" t="str">
        <f t="shared" si="374"/>
        <v>music</v>
      </c>
      <c r="T2168" t="str">
        <f t="shared" si="369"/>
        <v>rock</v>
      </c>
      <c r="U2168" t="str">
        <f t="shared" si="375"/>
        <v>1000 to 4999</v>
      </c>
      <c r="V2168">
        <f t="shared" si="370"/>
        <v>1</v>
      </c>
      <c r="W2168">
        <f t="shared" si="371"/>
        <v>0</v>
      </c>
      <c r="X2168">
        <f t="shared" si="372"/>
        <v>0</v>
      </c>
      <c r="Y2168">
        <f t="shared" si="373"/>
        <v>1</v>
      </c>
    </row>
    <row r="2169" spans="1:25" ht="15" customHeight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0">
        <f t="shared" si="365"/>
        <v>41153.066400462965</v>
      </c>
      <c r="J2169" s="11">
        <f t="shared" si="366"/>
        <v>41153.066400462965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367"/>
        <v>1.2</v>
      </c>
      <c r="R2169">
        <f t="shared" si="368"/>
        <v>22.5</v>
      </c>
      <c r="S2169" t="str">
        <f t="shared" si="374"/>
        <v>music</v>
      </c>
      <c r="T2169" t="str">
        <f t="shared" si="369"/>
        <v>rock</v>
      </c>
      <c r="U2169" t="str">
        <f t="shared" si="375"/>
        <v>Less than 1000</v>
      </c>
      <c r="V2169">
        <f t="shared" si="370"/>
        <v>1</v>
      </c>
      <c r="W2169">
        <f t="shared" si="371"/>
        <v>0</v>
      </c>
      <c r="X2169">
        <f t="shared" si="372"/>
        <v>0</v>
      </c>
      <c r="Y2169">
        <f t="shared" si="373"/>
        <v>1</v>
      </c>
    </row>
    <row r="2170" spans="1:25" ht="15" customHeight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0">
        <f t="shared" si="365"/>
        <v>42745.600243055553</v>
      </c>
      <c r="J2170" s="11">
        <f t="shared" si="366"/>
        <v>42745.600243055553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367"/>
        <v>1.215816111111111</v>
      </c>
      <c r="R2170">
        <f t="shared" si="368"/>
        <v>64.37</v>
      </c>
      <c r="S2170" t="str">
        <f t="shared" si="374"/>
        <v>music</v>
      </c>
      <c r="T2170" t="str">
        <f t="shared" si="369"/>
        <v>rock</v>
      </c>
      <c r="U2170" t="str">
        <f t="shared" si="375"/>
        <v>15000 to 19999</v>
      </c>
      <c r="V2170">
        <f t="shared" si="370"/>
        <v>1</v>
      </c>
      <c r="W2170">
        <f t="shared" si="371"/>
        <v>0</v>
      </c>
      <c r="X2170">
        <f t="shared" si="372"/>
        <v>0</v>
      </c>
      <c r="Y2170">
        <f t="shared" si="373"/>
        <v>1</v>
      </c>
    </row>
    <row r="2171" spans="1:25" ht="15" customHeight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0">
        <f t="shared" si="365"/>
        <v>42793.700821759259</v>
      </c>
      <c r="J2171" s="11">
        <f t="shared" si="366"/>
        <v>42793.700821759259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367"/>
        <v>1</v>
      </c>
      <c r="R2171">
        <f t="shared" si="368"/>
        <v>21.86</v>
      </c>
      <c r="S2171" t="str">
        <f t="shared" si="374"/>
        <v>music</v>
      </c>
      <c r="T2171" t="str">
        <f t="shared" si="369"/>
        <v>rock</v>
      </c>
      <c r="U2171" t="str">
        <f t="shared" si="375"/>
        <v>Less than 1000</v>
      </c>
      <c r="V2171">
        <f t="shared" si="370"/>
        <v>1</v>
      </c>
      <c r="W2171">
        <f t="shared" si="371"/>
        <v>0</v>
      </c>
      <c r="X2171">
        <f t="shared" si="372"/>
        <v>0</v>
      </c>
      <c r="Y2171">
        <f t="shared" si="373"/>
        <v>1</v>
      </c>
    </row>
    <row r="2172" spans="1:25" ht="15" customHeight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0">
        <f t="shared" si="365"/>
        <v>42198.750254629631</v>
      </c>
      <c r="J2172" s="11">
        <f t="shared" si="366"/>
        <v>42198.750254629631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367"/>
        <v>1.8085714285714285</v>
      </c>
      <c r="R2172">
        <f t="shared" si="368"/>
        <v>33.32</v>
      </c>
      <c r="S2172" t="str">
        <f t="shared" si="374"/>
        <v>music</v>
      </c>
      <c r="T2172" t="str">
        <f t="shared" si="369"/>
        <v>rock</v>
      </c>
      <c r="U2172" t="str">
        <f t="shared" si="375"/>
        <v>Less than 1000</v>
      </c>
      <c r="V2172">
        <f t="shared" si="370"/>
        <v>1</v>
      </c>
      <c r="W2172">
        <f t="shared" si="371"/>
        <v>0</v>
      </c>
      <c r="X2172">
        <f t="shared" si="372"/>
        <v>0</v>
      </c>
      <c r="Y2172">
        <f t="shared" si="373"/>
        <v>1</v>
      </c>
    </row>
    <row r="2173" spans="1:25" ht="15" customHeight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0">
        <f t="shared" si="365"/>
        <v>42141.95711805555</v>
      </c>
      <c r="J2173" s="11">
        <f t="shared" si="366"/>
        <v>42141.95711805555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367"/>
        <v>1.0607500000000001</v>
      </c>
      <c r="R2173">
        <f t="shared" si="368"/>
        <v>90.28</v>
      </c>
      <c r="S2173" t="str">
        <f t="shared" si="374"/>
        <v>music</v>
      </c>
      <c r="T2173" t="str">
        <f t="shared" si="369"/>
        <v>rock</v>
      </c>
      <c r="U2173" t="str">
        <f t="shared" si="375"/>
        <v>1000 to 4999</v>
      </c>
      <c r="V2173">
        <f t="shared" si="370"/>
        <v>1</v>
      </c>
      <c r="W2173">
        <f t="shared" si="371"/>
        <v>0</v>
      </c>
      <c r="X2173">
        <f t="shared" si="372"/>
        <v>0</v>
      </c>
      <c r="Y2173">
        <f t="shared" si="373"/>
        <v>1</v>
      </c>
    </row>
    <row r="2174" spans="1:25" ht="15" customHeight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0">
        <f t="shared" si="365"/>
        <v>42082.580092592587</v>
      </c>
      <c r="J2174" s="11">
        <f t="shared" si="366"/>
        <v>42082.580092592587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367"/>
        <v>1</v>
      </c>
      <c r="R2174">
        <f t="shared" si="368"/>
        <v>76.92</v>
      </c>
      <c r="S2174" t="str">
        <f t="shared" si="374"/>
        <v>music</v>
      </c>
      <c r="T2174" t="str">
        <f t="shared" si="369"/>
        <v>rock</v>
      </c>
      <c r="U2174" t="str">
        <f t="shared" si="375"/>
        <v>1000 to 4999</v>
      </c>
      <c r="V2174">
        <f t="shared" si="370"/>
        <v>1</v>
      </c>
      <c r="W2174">
        <f t="shared" si="371"/>
        <v>0</v>
      </c>
      <c r="X2174">
        <f t="shared" si="372"/>
        <v>0</v>
      </c>
      <c r="Y2174">
        <f t="shared" si="373"/>
        <v>1</v>
      </c>
    </row>
    <row r="2175" spans="1:25" ht="15" customHeight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0">
        <f t="shared" si="365"/>
        <v>41495.692627314813</v>
      </c>
      <c r="J2175" s="11">
        <f t="shared" si="366"/>
        <v>41495.692627314813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367"/>
        <v>1.2692857142857144</v>
      </c>
      <c r="R2175">
        <f t="shared" si="368"/>
        <v>59.23</v>
      </c>
      <c r="S2175" t="str">
        <f t="shared" si="374"/>
        <v>music</v>
      </c>
      <c r="T2175" t="str">
        <f t="shared" si="369"/>
        <v>rock</v>
      </c>
      <c r="U2175" t="str">
        <f t="shared" si="375"/>
        <v>1000 to 4999</v>
      </c>
      <c r="V2175">
        <f t="shared" si="370"/>
        <v>1</v>
      </c>
      <c r="W2175">
        <f t="shared" si="371"/>
        <v>0</v>
      </c>
      <c r="X2175">
        <f t="shared" si="372"/>
        <v>0</v>
      </c>
      <c r="Y2175">
        <f t="shared" si="373"/>
        <v>1</v>
      </c>
    </row>
    <row r="2176" spans="1:25" ht="15" customHeight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0">
        <f t="shared" si="365"/>
        <v>42465.542905092589</v>
      </c>
      <c r="J2176" s="11">
        <f t="shared" si="366"/>
        <v>42465.542905092589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367"/>
        <v>1.0297499999999999</v>
      </c>
      <c r="R2176">
        <f t="shared" si="368"/>
        <v>65.38</v>
      </c>
      <c r="S2176" t="str">
        <f t="shared" si="374"/>
        <v>music</v>
      </c>
      <c r="T2176" t="str">
        <f t="shared" si="369"/>
        <v>rock</v>
      </c>
      <c r="U2176" t="str">
        <f t="shared" si="375"/>
        <v>1000 to 4999</v>
      </c>
      <c r="V2176">
        <f t="shared" si="370"/>
        <v>1</v>
      </c>
      <c r="W2176">
        <f t="shared" si="371"/>
        <v>0</v>
      </c>
      <c r="X2176">
        <f t="shared" si="372"/>
        <v>0</v>
      </c>
      <c r="Y2176">
        <f t="shared" si="373"/>
        <v>1</v>
      </c>
    </row>
    <row r="2177" spans="1:25" ht="15" customHeight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0">
        <f t="shared" si="365"/>
        <v>42565.009097222224</v>
      </c>
      <c r="J2177" s="11">
        <f t="shared" si="366"/>
        <v>42565.009097222224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367"/>
        <v>2.5</v>
      </c>
      <c r="R2177">
        <f t="shared" si="368"/>
        <v>67.31</v>
      </c>
      <c r="S2177" t="str">
        <f t="shared" si="374"/>
        <v>music</v>
      </c>
      <c r="T2177" t="str">
        <f t="shared" si="369"/>
        <v>rock</v>
      </c>
      <c r="U2177" t="str">
        <f t="shared" si="375"/>
        <v>Less than 1000</v>
      </c>
      <c r="V2177">
        <f t="shared" si="370"/>
        <v>1</v>
      </c>
      <c r="W2177">
        <f t="shared" si="371"/>
        <v>0</v>
      </c>
      <c r="X2177">
        <f t="shared" si="372"/>
        <v>0</v>
      </c>
      <c r="Y2177">
        <f t="shared" si="373"/>
        <v>1</v>
      </c>
    </row>
    <row r="2178" spans="1:25" ht="15" customHeight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0">
        <f t="shared" si="365"/>
        <v>42096.633206018523</v>
      </c>
      <c r="J2178" s="11">
        <f t="shared" si="366"/>
        <v>42096.633206018523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367"/>
        <v>1.2602</v>
      </c>
      <c r="R2178">
        <f t="shared" si="368"/>
        <v>88.75</v>
      </c>
      <c r="S2178" t="str">
        <f t="shared" si="374"/>
        <v>music</v>
      </c>
      <c r="T2178" t="str">
        <f t="shared" si="369"/>
        <v>rock</v>
      </c>
      <c r="U2178" t="str">
        <f t="shared" si="375"/>
        <v>5000 to 9999</v>
      </c>
      <c r="V2178">
        <f t="shared" si="370"/>
        <v>1</v>
      </c>
      <c r="W2178">
        <f t="shared" si="371"/>
        <v>0</v>
      </c>
      <c r="X2178">
        <f t="shared" si="372"/>
        <v>0</v>
      </c>
      <c r="Y2178">
        <f t="shared" si="373"/>
        <v>1</v>
      </c>
    </row>
    <row r="2179" spans="1:25" ht="15" customHeight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0">
        <f t="shared" ref="I2179:I2242" si="376">(((L2179/60)/60)/24)+DATE(1970,1,1)</f>
        <v>42502.250775462962</v>
      </c>
      <c r="J2179" s="11">
        <f t="shared" ref="J2179:J2242" si="377">(((L2179/60)/60)/24)+DATE(1970,1,1)</f>
        <v>42502.250775462962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378">E2179/D2179</f>
        <v>1.0012000000000001</v>
      </c>
      <c r="R2179">
        <f t="shared" ref="R2179:R2242" si="379">ROUND(E2179/N2179,2)</f>
        <v>65.87</v>
      </c>
      <c r="S2179" t="str">
        <f t="shared" si="374"/>
        <v>music</v>
      </c>
      <c r="T2179" t="str">
        <f t="shared" ref="T2179:T2242" si="380">MID(P2179,FIND("/",P2179,1)+1,LEN(P2179))</f>
        <v>rock</v>
      </c>
      <c r="U2179" t="str">
        <f t="shared" si="375"/>
        <v>1000 to 4999</v>
      </c>
      <c r="V2179">
        <f t="shared" ref="V2179:V2242" si="381">COUNTIF(F2179,"successful")</f>
        <v>1</v>
      </c>
      <c r="W2179">
        <f t="shared" ref="W2179:W2242" si="382">COUNTIF(F2179,"Failed")</f>
        <v>0</v>
      </c>
      <c r="X2179">
        <f t="shared" ref="X2179:X2242" si="383">COUNTIF(F2179,"Canceled")</f>
        <v>0</v>
      </c>
      <c r="Y2179">
        <f t="shared" ref="Y2179:Y2242" si="384">COUNTIF(F2179,"Successful")+ COUNTIF(F2179,"Failed") + COUNTIF(F2179,"Canceled")</f>
        <v>1</v>
      </c>
    </row>
    <row r="2180" spans="1:25" ht="15" customHeight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0">
        <f t="shared" si="376"/>
        <v>42723.63653935185</v>
      </c>
      <c r="J2180" s="11">
        <f t="shared" si="377"/>
        <v>42723.63653935185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378"/>
        <v>1.3864000000000001</v>
      </c>
      <c r="R2180">
        <f t="shared" si="379"/>
        <v>40.35</v>
      </c>
      <c r="S2180" t="str">
        <f t="shared" ref="S2180:S2243" si="385">LEFT(P2180,FIND("/",P2180,1)-1)</f>
        <v>music</v>
      </c>
      <c r="T2180" t="str">
        <f t="shared" si="380"/>
        <v>rock</v>
      </c>
      <c r="U2180" t="str">
        <f t="shared" ref="U2180:U2243" si="386">IF(D2180&lt;1000,"Less than 1000",
IF(D2180&lt;5000,"1000 to 4999",
IF(D2180 &lt; 10000,"5000 to 9999",
IF(D2180&lt;15000,"10000 to 14999",
IF(D2180&lt;20000,"15000 to 19999",
IF(D2180&lt;25000,"20000 to 24999",
IF(D2180&lt;30000,"25000 to 29999",
IF(D2180&lt;35000,"30000 to 34999",
IF(D2180&lt;40000,"35000 to 39999",
IF(D2180&lt;45000,"40000 to 44999",IF(D2180&lt;50000,"45000 to 49999","Greater than 50000")))))))))))</f>
        <v>25000 to 29999</v>
      </c>
      <c r="V2180">
        <f t="shared" si="381"/>
        <v>1</v>
      </c>
      <c r="W2180">
        <f t="shared" si="382"/>
        <v>0</v>
      </c>
      <c r="X2180">
        <f t="shared" si="383"/>
        <v>0</v>
      </c>
      <c r="Y2180">
        <f t="shared" si="384"/>
        <v>1</v>
      </c>
    </row>
    <row r="2181" spans="1:25" ht="15" customHeight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0">
        <f t="shared" si="376"/>
        <v>42075.171203703707</v>
      </c>
      <c r="J2181" s="11">
        <f t="shared" si="377"/>
        <v>42075.171203703707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378"/>
        <v>1.6140000000000001</v>
      </c>
      <c r="R2181">
        <f t="shared" si="379"/>
        <v>76.86</v>
      </c>
      <c r="S2181" t="str">
        <f t="shared" si="385"/>
        <v>music</v>
      </c>
      <c r="T2181" t="str">
        <f t="shared" si="380"/>
        <v>rock</v>
      </c>
      <c r="U2181" t="str">
        <f t="shared" si="386"/>
        <v>1000 to 4999</v>
      </c>
      <c r="V2181">
        <f t="shared" si="381"/>
        <v>1</v>
      </c>
      <c r="W2181">
        <f t="shared" si="382"/>
        <v>0</v>
      </c>
      <c r="X2181">
        <f t="shared" si="383"/>
        <v>0</v>
      </c>
      <c r="Y2181">
        <f t="shared" si="384"/>
        <v>1</v>
      </c>
    </row>
    <row r="2182" spans="1:25" ht="15" customHeight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0">
        <f t="shared" si="376"/>
        <v>42279.669768518521</v>
      </c>
      <c r="J2182" s="11">
        <f t="shared" si="377"/>
        <v>42279.669768518521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378"/>
        <v>1.071842</v>
      </c>
      <c r="R2182">
        <f t="shared" si="379"/>
        <v>68.709999999999994</v>
      </c>
      <c r="S2182" t="str">
        <f t="shared" si="385"/>
        <v>music</v>
      </c>
      <c r="T2182" t="str">
        <f t="shared" si="380"/>
        <v>rock</v>
      </c>
      <c r="U2182" t="str">
        <f t="shared" si="386"/>
        <v>5000 to 9999</v>
      </c>
      <c r="V2182">
        <f t="shared" si="381"/>
        <v>1</v>
      </c>
      <c r="W2182">
        <f t="shared" si="382"/>
        <v>0</v>
      </c>
      <c r="X2182">
        <f t="shared" si="383"/>
        <v>0</v>
      </c>
      <c r="Y2182">
        <f t="shared" si="384"/>
        <v>1</v>
      </c>
    </row>
    <row r="2183" spans="1:25" ht="15" customHeight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0">
        <f t="shared" si="376"/>
        <v>42773.005243055552</v>
      </c>
      <c r="J2183" s="11">
        <f t="shared" si="377"/>
        <v>42773.005243055552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378"/>
        <v>1.5309999999999999</v>
      </c>
      <c r="R2183">
        <f t="shared" si="379"/>
        <v>57.77</v>
      </c>
      <c r="S2183" t="str">
        <f t="shared" si="385"/>
        <v>games</v>
      </c>
      <c r="T2183" t="str">
        <f t="shared" si="380"/>
        <v>tabletop games</v>
      </c>
      <c r="U2183" t="str">
        <f t="shared" si="386"/>
        <v>1000 to 4999</v>
      </c>
      <c r="V2183">
        <f t="shared" si="381"/>
        <v>1</v>
      </c>
      <c r="W2183">
        <f t="shared" si="382"/>
        <v>0</v>
      </c>
      <c r="X2183">
        <f t="shared" si="383"/>
        <v>0</v>
      </c>
      <c r="Y2183">
        <f t="shared" si="384"/>
        <v>1</v>
      </c>
    </row>
    <row r="2184" spans="1:25" ht="15" customHeight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0">
        <f t="shared" si="376"/>
        <v>41879.900752314818</v>
      </c>
      <c r="J2184" s="11">
        <f t="shared" si="377"/>
        <v>41879.900752314818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378"/>
        <v>5.2416666666666663</v>
      </c>
      <c r="R2184">
        <f t="shared" si="379"/>
        <v>44.17</v>
      </c>
      <c r="S2184" t="str">
        <f t="shared" si="385"/>
        <v>games</v>
      </c>
      <c r="T2184" t="str">
        <f t="shared" si="380"/>
        <v>tabletop games</v>
      </c>
      <c r="U2184" t="str">
        <f t="shared" si="386"/>
        <v>1000 to 4999</v>
      </c>
      <c r="V2184">
        <f t="shared" si="381"/>
        <v>1</v>
      </c>
      <c r="W2184">
        <f t="shared" si="382"/>
        <v>0</v>
      </c>
      <c r="X2184">
        <f t="shared" si="383"/>
        <v>0</v>
      </c>
      <c r="Y2184">
        <f t="shared" si="384"/>
        <v>1</v>
      </c>
    </row>
    <row r="2185" spans="1:25" ht="15" customHeight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0">
        <f t="shared" si="376"/>
        <v>42745.365474537044</v>
      </c>
      <c r="J2185" s="11">
        <f t="shared" si="377"/>
        <v>42745.365474537044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378"/>
        <v>4.8927777777777779</v>
      </c>
      <c r="R2185">
        <f t="shared" si="379"/>
        <v>31.57</v>
      </c>
      <c r="S2185" t="str">
        <f t="shared" si="385"/>
        <v>games</v>
      </c>
      <c r="T2185" t="str">
        <f t="shared" si="380"/>
        <v>tabletop games</v>
      </c>
      <c r="U2185" t="str">
        <f t="shared" si="386"/>
        <v>1000 to 4999</v>
      </c>
      <c r="V2185">
        <f t="shared" si="381"/>
        <v>1</v>
      </c>
      <c r="W2185">
        <f t="shared" si="382"/>
        <v>0</v>
      </c>
      <c r="X2185">
        <f t="shared" si="383"/>
        <v>0</v>
      </c>
      <c r="Y2185">
        <f t="shared" si="384"/>
        <v>1</v>
      </c>
    </row>
    <row r="2186" spans="1:25" ht="15" customHeight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0">
        <f t="shared" si="376"/>
        <v>42380.690289351856</v>
      </c>
      <c r="J2186" s="11">
        <f t="shared" si="377"/>
        <v>42380.690289351856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378"/>
        <v>2.8473999999999999</v>
      </c>
      <c r="R2186">
        <f t="shared" si="379"/>
        <v>107.05</v>
      </c>
      <c r="S2186" t="str">
        <f t="shared" si="385"/>
        <v>games</v>
      </c>
      <c r="T2186" t="str">
        <f t="shared" si="380"/>
        <v>tabletop games</v>
      </c>
      <c r="U2186" t="str">
        <f t="shared" si="386"/>
        <v>10000 to 14999</v>
      </c>
      <c r="V2186">
        <f t="shared" si="381"/>
        <v>1</v>
      </c>
      <c r="W2186">
        <f t="shared" si="382"/>
        <v>0</v>
      </c>
      <c r="X2186">
        <f t="shared" si="383"/>
        <v>0</v>
      </c>
      <c r="Y2186">
        <f t="shared" si="384"/>
        <v>1</v>
      </c>
    </row>
    <row r="2187" spans="1:25" ht="15" customHeight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0">
        <f t="shared" si="376"/>
        <v>41319.349988425929</v>
      </c>
      <c r="J2187" s="11">
        <f t="shared" si="377"/>
        <v>41319.349988425929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378"/>
        <v>18.569700000000001</v>
      </c>
      <c r="R2187">
        <f t="shared" si="379"/>
        <v>149.03</v>
      </c>
      <c r="S2187" t="str">
        <f t="shared" si="385"/>
        <v>games</v>
      </c>
      <c r="T2187" t="str">
        <f t="shared" si="380"/>
        <v>tabletop games</v>
      </c>
      <c r="U2187" t="str">
        <f t="shared" si="386"/>
        <v>5000 to 9999</v>
      </c>
      <c r="V2187">
        <f t="shared" si="381"/>
        <v>1</v>
      </c>
      <c r="W2187">
        <f t="shared" si="382"/>
        <v>0</v>
      </c>
      <c r="X2187">
        <f t="shared" si="383"/>
        <v>0</v>
      </c>
      <c r="Y2187">
        <f t="shared" si="384"/>
        <v>1</v>
      </c>
    </row>
    <row r="2188" spans="1:25" ht="15" customHeight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0">
        <f t="shared" si="376"/>
        <v>42583.615081018521</v>
      </c>
      <c r="J2188" s="11">
        <f t="shared" si="377"/>
        <v>42583.615081018521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378"/>
        <v>1.0967499999999999</v>
      </c>
      <c r="R2188">
        <f t="shared" si="379"/>
        <v>55.96</v>
      </c>
      <c r="S2188" t="str">
        <f t="shared" si="385"/>
        <v>games</v>
      </c>
      <c r="T2188" t="str">
        <f t="shared" si="380"/>
        <v>tabletop games</v>
      </c>
      <c r="U2188" t="str">
        <f t="shared" si="386"/>
        <v>20000 to 24999</v>
      </c>
      <c r="V2188">
        <f t="shared" si="381"/>
        <v>1</v>
      </c>
      <c r="W2188">
        <f t="shared" si="382"/>
        <v>0</v>
      </c>
      <c r="X2188">
        <f t="shared" si="383"/>
        <v>0</v>
      </c>
      <c r="Y2188">
        <f t="shared" si="384"/>
        <v>1</v>
      </c>
    </row>
    <row r="2189" spans="1:25" ht="15" customHeight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0">
        <f t="shared" si="376"/>
        <v>42068.209097222221</v>
      </c>
      <c r="J2189" s="11">
        <f t="shared" si="377"/>
        <v>42068.209097222221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378"/>
        <v>10.146425000000001</v>
      </c>
      <c r="R2189">
        <f t="shared" si="379"/>
        <v>56.97</v>
      </c>
      <c r="S2189" t="str">
        <f t="shared" si="385"/>
        <v>games</v>
      </c>
      <c r="T2189" t="str">
        <f t="shared" si="380"/>
        <v>tabletop games</v>
      </c>
      <c r="U2189" t="str">
        <f t="shared" si="386"/>
        <v>20000 to 24999</v>
      </c>
      <c r="V2189">
        <f t="shared" si="381"/>
        <v>1</v>
      </c>
      <c r="W2189">
        <f t="shared" si="382"/>
        <v>0</v>
      </c>
      <c r="X2189">
        <f t="shared" si="383"/>
        <v>0</v>
      </c>
      <c r="Y2189">
        <f t="shared" si="384"/>
        <v>1</v>
      </c>
    </row>
    <row r="2190" spans="1:25" ht="15" customHeight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0">
        <f t="shared" si="376"/>
        <v>42633.586122685185</v>
      </c>
      <c r="J2190" s="11">
        <f t="shared" si="377"/>
        <v>42633.586122685185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378"/>
        <v>4.1217692027666546</v>
      </c>
      <c r="R2190">
        <f t="shared" si="379"/>
        <v>44.06</v>
      </c>
      <c r="S2190" t="str">
        <f t="shared" si="385"/>
        <v>games</v>
      </c>
      <c r="T2190" t="str">
        <f t="shared" si="380"/>
        <v>tabletop games</v>
      </c>
      <c r="U2190" t="str">
        <f t="shared" si="386"/>
        <v>5000 to 9999</v>
      </c>
      <c r="V2190">
        <f t="shared" si="381"/>
        <v>1</v>
      </c>
      <c r="W2190">
        <f t="shared" si="382"/>
        <v>0</v>
      </c>
      <c r="X2190">
        <f t="shared" si="383"/>
        <v>0</v>
      </c>
      <c r="Y2190">
        <f t="shared" si="384"/>
        <v>1</v>
      </c>
    </row>
    <row r="2191" spans="1:25" ht="15" customHeight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0">
        <f t="shared" si="376"/>
        <v>42467.788194444445</v>
      </c>
      <c r="J2191" s="11">
        <f t="shared" si="377"/>
        <v>42467.788194444445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378"/>
        <v>5.0324999999999998</v>
      </c>
      <c r="R2191">
        <f t="shared" si="379"/>
        <v>68.63</v>
      </c>
      <c r="S2191" t="str">
        <f t="shared" si="385"/>
        <v>games</v>
      </c>
      <c r="T2191" t="str">
        <f t="shared" si="380"/>
        <v>tabletop games</v>
      </c>
      <c r="U2191" t="str">
        <f t="shared" si="386"/>
        <v>1000 to 4999</v>
      </c>
      <c r="V2191">
        <f t="shared" si="381"/>
        <v>1</v>
      </c>
      <c r="W2191">
        <f t="shared" si="382"/>
        <v>0</v>
      </c>
      <c r="X2191">
        <f t="shared" si="383"/>
        <v>0</v>
      </c>
      <c r="Y2191">
        <f t="shared" si="384"/>
        <v>1</v>
      </c>
    </row>
    <row r="2192" spans="1:25" ht="15" customHeight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0">
        <f t="shared" si="376"/>
        <v>42417.625046296293</v>
      </c>
      <c r="J2192" s="11">
        <f t="shared" si="377"/>
        <v>42417.625046296293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378"/>
        <v>1.8461052631578947</v>
      </c>
      <c r="R2192">
        <f t="shared" si="379"/>
        <v>65.319999999999993</v>
      </c>
      <c r="S2192" t="str">
        <f t="shared" si="385"/>
        <v>games</v>
      </c>
      <c r="T2192" t="str">
        <f t="shared" si="380"/>
        <v>tabletop games</v>
      </c>
      <c r="U2192" t="str">
        <f t="shared" si="386"/>
        <v>15000 to 19999</v>
      </c>
      <c r="V2192">
        <f t="shared" si="381"/>
        <v>1</v>
      </c>
      <c r="W2192">
        <f t="shared" si="382"/>
        <v>0</v>
      </c>
      <c r="X2192">
        <f t="shared" si="383"/>
        <v>0</v>
      </c>
      <c r="Y2192">
        <f t="shared" si="384"/>
        <v>1</v>
      </c>
    </row>
    <row r="2193" spans="1:25" ht="15" customHeight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0">
        <f t="shared" si="376"/>
        <v>42768.833645833336</v>
      </c>
      <c r="J2193" s="11">
        <f t="shared" si="377"/>
        <v>42768.833645833336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378"/>
        <v>1.1973333333333334</v>
      </c>
      <c r="R2193">
        <f t="shared" si="379"/>
        <v>35.92</v>
      </c>
      <c r="S2193" t="str">
        <f t="shared" si="385"/>
        <v>games</v>
      </c>
      <c r="T2193" t="str">
        <f t="shared" si="380"/>
        <v>tabletop games</v>
      </c>
      <c r="U2193" t="str">
        <f t="shared" si="386"/>
        <v>Less than 1000</v>
      </c>
      <c r="V2193">
        <f t="shared" si="381"/>
        <v>1</v>
      </c>
      <c r="W2193">
        <f t="shared" si="382"/>
        <v>0</v>
      </c>
      <c r="X2193">
        <f t="shared" si="383"/>
        <v>0</v>
      </c>
      <c r="Y2193">
        <f t="shared" si="384"/>
        <v>1</v>
      </c>
    </row>
    <row r="2194" spans="1:25" ht="15" customHeight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0">
        <f t="shared" si="376"/>
        <v>42691.8512037037</v>
      </c>
      <c r="J2194" s="11">
        <f t="shared" si="377"/>
        <v>42691.8512037037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378"/>
        <v>10.812401666666668</v>
      </c>
      <c r="R2194">
        <f t="shared" si="379"/>
        <v>40.07</v>
      </c>
      <c r="S2194" t="str">
        <f t="shared" si="385"/>
        <v>games</v>
      </c>
      <c r="T2194" t="str">
        <f t="shared" si="380"/>
        <v>tabletop games</v>
      </c>
      <c r="U2194" t="str">
        <f t="shared" si="386"/>
        <v>10000 to 14999</v>
      </c>
      <c r="V2194">
        <f t="shared" si="381"/>
        <v>1</v>
      </c>
      <c r="W2194">
        <f t="shared" si="382"/>
        <v>0</v>
      </c>
      <c r="X2194">
        <f t="shared" si="383"/>
        <v>0</v>
      </c>
      <c r="Y2194">
        <f t="shared" si="384"/>
        <v>1</v>
      </c>
    </row>
    <row r="2195" spans="1:25" ht="15" customHeight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0">
        <f t="shared" si="376"/>
        <v>42664.405925925923</v>
      </c>
      <c r="J2195" s="11">
        <f t="shared" si="377"/>
        <v>42664.405925925923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378"/>
        <v>4.5237333333333334</v>
      </c>
      <c r="R2195">
        <f t="shared" si="379"/>
        <v>75.650000000000006</v>
      </c>
      <c r="S2195" t="str">
        <f t="shared" si="385"/>
        <v>games</v>
      </c>
      <c r="T2195" t="str">
        <f t="shared" si="380"/>
        <v>tabletop games</v>
      </c>
      <c r="U2195" t="str">
        <f t="shared" si="386"/>
        <v>15000 to 19999</v>
      </c>
      <c r="V2195">
        <f t="shared" si="381"/>
        <v>1</v>
      </c>
      <c r="W2195">
        <f t="shared" si="382"/>
        <v>0</v>
      </c>
      <c r="X2195">
        <f t="shared" si="383"/>
        <v>0</v>
      </c>
      <c r="Y2195">
        <f t="shared" si="384"/>
        <v>1</v>
      </c>
    </row>
    <row r="2196" spans="1:25" ht="15" customHeight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0">
        <f t="shared" si="376"/>
        <v>42425.757986111115</v>
      </c>
      <c r="J2196" s="11">
        <f t="shared" si="377"/>
        <v>42425.757986111115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378"/>
        <v>5.3737000000000004</v>
      </c>
      <c r="R2196">
        <f t="shared" si="379"/>
        <v>61.2</v>
      </c>
      <c r="S2196" t="str">
        <f t="shared" si="385"/>
        <v>games</v>
      </c>
      <c r="T2196" t="str">
        <f t="shared" si="380"/>
        <v>tabletop games</v>
      </c>
      <c r="U2196" t="str">
        <f t="shared" si="386"/>
        <v>10000 to 14999</v>
      </c>
      <c r="V2196">
        <f t="shared" si="381"/>
        <v>1</v>
      </c>
      <c r="W2196">
        <f t="shared" si="382"/>
        <v>0</v>
      </c>
      <c r="X2196">
        <f t="shared" si="383"/>
        <v>0</v>
      </c>
      <c r="Y2196">
        <f t="shared" si="384"/>
        <v>1</v>
      </c>
    </row>
    <row r="2197" spans="1:25" ht="15" customHeight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0">
        <f t="shared" si="376"/>
        <v>42197.771990740745</v>
      </c>
      <c r="J2197" s="11">
        <f t="shared" si="377"/>
        <v>42197.771990740745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378"/>
        <v>1.2032608695652174</v>
      </c>
      <c r="R2197">
        <f t="shared" si="379"/>
        <v>48.13</v>
      </c>
      <c r="S2197" t="str">
        <f t="shared" si="385"/>
        <v>games</v>
      </c>
      <c r="T2197" t="str">
        <f t="shared" si="380"/>
        <v>tabletop games</v>
      </c>
      <c r="U2197" t="str">
        <f t="shared" si="386"/>
        <v>1000 to 4999</v>
      </c>
      <c r="V2197">
        <f t="shared" si="381"/>
        <v>1</v>
      </c>
      <c r="W2197">
        <f t="shared" si="382"/>
        <v>0</v>
      </c>
      <c r="X2197">
        <f t="shared" si="383"/>
        <v>0</v>
      </c>
      <c r="Y2197">
        <f t="shared" si="384"/>
        <v>1</v>
      </c>
    </row>
    <row r="2198" spans="1:25" ht="15" customHeight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0">
        <f t="shared" si="376"/>
        <v>42675.487291666665</v>
      </c>
      <c r="J2198" s="11">
        <f t="shared" si="377"/>
        <v>42675.487291666665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378"/>
        <v>1.1383571428571428</v>
      </c>
      <c r="R2198">
        <f t="shared" si="379"/>
        <v>68.11</v>
      </c>
      <c r="S2198" t="str">
        <f t="shared" si="385"/>
        <v>games</v>
      </c>
      <c r="T2198" t="str">
        <f t="shared" si="380"/>
        <v>tabletop games</v>
      </c>
      <c r="U2198" t="str">
        <f t="shared" si="386"/>
        <v>10000 to 14999</v>
      </c>
      <c r="V2198">
        <f t="shared" si="381"/>
        <v>1</v>
      </c>
      <c r="W2198">
        <f t="shared" si="382"/>
        <v>0</v>
      </c>
      <c r="X2198">
        <f t="shared" si="383"/>
        <v>0</v>
      </c>
      <c r="Y2198">
        <f t="shared" si="384"/>
        <v>1</v>
      </c>
    </row>
    <row r="2199" spans="1:25" ht="15" customHeight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0">
        <f t="shared" si="376"/>
        <v>42033.584016203706</v>
      </c>
      <c r="J2199" s="11">
        <f t="shared" si="377"/>
        <v>42033.584016203706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378"/>
        <v>9.5103109999999997</v>
      </c>
      <c r="R2199">
        <f t="shared" si="379"/>
        <v>65.89</v>
      </c>
      <c r="S2199" t="str">
        <f t="shared" si="385"/>
        <v>games</v>
      </c>
      <c r="T2199" t="str">
        <f t="shared" si="380"/>
        <v>tabletop games</v>
      </c>
      <c r="U2199" t="str">
        <f t="shared" si="386"/>
        <v>30000 to 34999</v>
      </c>
      <c r="V2199">
        <f t="shared" si="381"/>
        <v>1</v>
      </c>
      <c r="W2199">
        <f t="shared" si="382"/>
        <v>0</v>
      </c>
      <c r="X2199">
        <f t="shared" si="383"/>
        <v>0</v>
      </c>
      <c r="Y2199">
        <f t="shared" si="384"/>
        <v>1</v>
      </c>
    </row>
    <row r="2200" spans="1:25" ht="15" customHeight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0">
        <f t="shared" si="376"/>
        <v>42292.513888888891</v>
      </c>
      <c r="J2200" s="11">
        <f t="shared" si="377"/>
        <v>42292.513888888891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378"/>
        <v>1.3289249999999999</v>
      </c>
      <c r="R2200">
        <f t="shared" si="379"/>
        <v>81.650000000000006</v>
      </c>
      <c r="S2200" t="str">
        <f t="shared" si="385"/>
        <v>games</v>
      </c>
      <c r="T2200" t="str">
        <f t="shared" si="380"/>
        <v>tabletop games</v>
      </c>
      <c r="U2200" t="str">
        <f t="shared" si="386"/>
        <v>40000 to 44999</v>
      </c>
      <c r="V2200">
        <f t="shared" si="381"/>
        <v>1</v>
      </c>
      <c r="W2200">
        <f t="shared" si="382"/>
        <v>0</v>
      </c>
      <c r="X2200">
        <f t="shared" si="383"/>
        <v>0</v>
      </c>
      <c r="Y2200">
        <f t="shared" si="384"/>
        <v>1</v>
      </c>
    </row>
    <row r="2201" spans="1:25" ht="15" customHeight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0">
        <f t="shared" si="376"/>
        <v>42262.416643518518</v>
      </c>
      <c r="J2201" s="11">
        <f t="shared" si="377"/>
        <v>42262.416643518518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378"/>
        <v>1.4697777777777778</v>
      </c>
      <c r="R2201">
        <f t="shared" si="379"/>
        <v>52.7</v>
      </c>
      <c r="S2201" t="str">
        <f t="shared" si="385"/>
        <v>games</v>
      </c>
      <c r="T2201" t="str">
        <f t="shared" si="380"/>
        <v>tabletop games</v>
      </c>
      <c r="U2201" t="str">
        <f t="shared" si="386"/>
        <v>5000 to 9999</v>
      </c>
      <c r="V2201">
        <f t="shared" si="381"/>
        <v>1</v>
      </c>
      <c r="W2201">
        <f t="shared" si="382"/>
        <v>0</v>
      </c>
      <c r="X2201">
        <f t="shared" si="383"/>
        <v>0</v>
      </c>
      <c r="Y2201">
        <f t="shared" si="384"/>
        <v>1</v>
      </c>
    </row>
    <row r="2202" spans="1:25" ht="15" customHeight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0">
        <f t="shared" si="376"/>
        <v>42163.625787037032</v>
      </c>
      <c r="J2202" s="11">
        <f t="shared" si="377"/>
        <v>42163.625787037032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378"/>
        <v>5.4215</v>
      </c>
      <c r="R2202">
        <f t="shared" si="379"/>
        <v>41.23</v>
      </c>
      <c r="S2202" t="str">
        <f t="shared" si="385"/>
        <v>games</v>
      </c>
      <c r="T2202" t="str">
        <f t="shared" si="380"/>
        <v>tabletop games</v>
      </c>
      <c r="U2202" t="str">
        <f t="shared" si="386"/>
        <v>1000 to 4999</v>
      </c>
      <c r="V2202">
        <f t="shared" si="381"/>
        <v>1</v>
      </c>
      <c r="W2202">
        <f t="shared" si="382"/>
        <v>0</v>
      </c>
      <c r="X2202">
        <f t="shared" si="383"/>
        <v>0</v>
      </c>
      <c r="Y2202">
        <f t="shared" si="384"/>
        <v>1</v>
      </c>
    </row>
    <row r="2203" spans="1:25" ht="15" customHeight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0">
        <f t="shared" si="376"/>
        <v>41276.846817129634</v>
      </c>
      <c r="J2203" s="11">
        <f t="shared" si="377"/>
        <v>41276.846817129634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378"/>
        <v>3.8271818181818182</v>
      </c>
      <c r="R2203">
        <f t="shared" si="379"/>
        <v>15.04</v>
      </c>
      <c r="S2203" t="str">
        <f t="shared" si="385"/>
        <v>music</v>
      </c>
      <c r="T2203" t="str">
        <f t="shared" si="380"/>
        <v>electronic music</v>
      </c>
      <c r="U2203" t="str">
        <f t="shared" si="386"/>
        <v>Less than 1000</v>
      </c>
      <c r="V2203">
        <f t="shared" si="381"/>
        <v>1</v>
      </c>
      <c r="W2203">
        <f t="shared" si="382"/>
        <v>0</v>
      </c>
      <c r="X2203">
        <f t="shared" si="383"/>
        <v>0</v>
      </c>
      <c r="Y2203">
        <f t="shared" si="384"/>
        <v>1</v>
      </c>
    </row>
    <row r="2204" spans="1:25" ht="15" customHeight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0">
        <f t="shared" si="376"/>
        <v>41184.849166666667</v>
      </c>
      <c r="J2204" s="11">
        <f t="shared" si="377"/>
        <v>41184.849166666667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378"/>
        <v>7.0418124999999998</v>
      </c>
      <c r="R2204">
        <f t="shared" si="379"/>
        <v>39.07</v>
      </c>
      <c r="S2204" t="str">
        <f t="shared" si="385"/>
        <v>music</v>
      </c>
      <c r="T2204" t="str">
        <f t="shared" si="380"/>
        <v>electronic music</v>
      </c>
      <c r="U2204" t="str">
        <f t="shared" si="386"/>
        <v>1000 to 4999</v>
      </c>
      <c r="V2204">
        <f t="shared" si="381"/>
        <v>1</v>
      </c>
      <c r="W2204">
        <f t="shared" si="382"/>
        <v>0</v>
      </c>
      <c r="X2204">
        <f t="shared" si="383"/>
        <v>0</v>
      </c>
      <c r="Y2204">
        <f t="shared" si="384"/>
        <v>1</v>
      </c>
    </row>
    <row r="2205" spans="1:25" ht="15" customHeight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0">
        <f t="shared" si="376"/>
        <v>42241.85974537037</v>
      </c>
      <c r="J2205" s="11">
        <f t="shared" si="377"/>
        <v>42241.85974537037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378"/>
        <v>1.0954999999999999</v>
      </c>
      <c r="R2205">
        <f t="shared" si="379"/>
        <v>43.82</v>
      </c>
      <c r="S2205" t="str">
        <f t="shared" si="385"/>
        <v>music</v>
      </c>
      <c r="T2205" t="str">
        <f t="shared" si="380"/>
        <v>electronic music</v>
      </c>
      <c r="U2205" t="str">
        <f t="shared" si="386"/>
        <v>1000 to 4999</v>
      </c>
      <c r="V2205">
        <f t="shared" si="381"/>
        <v>1</v>
      </c>
      <c r="W2205">
        <f t="shared" si="382"/>
        <v>0</v>
      </c>
      <c r="X2205">
        <f t="shared" si="383"/>
        <v>0</v>
      </c>
      <c r="Y2205">
        <f t="shared" si="384"/>
        <v>1</v>
      </c>
    </row>
    <row r="2206" spans="1:25" ht="15" customHeight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0">
        <f t="shared" si="376"/>
        <v>41312.311562499999</v>
      </c>
      <c r="J2206" s="11">
        <f t="shared" si="377"/>
        <v>41312.311562499999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378"/>
        <v>1.3286666666666667</v>
      </c>
      <c r="R2206">
        <f t="shared" si="379"/>
        <v>27.3</v>
      </c>
      <c r="S2206" t="str">
        <f t="shared" si="385"/>
        <v>music</v>
      </c>
      <c r="T2206" t="str">
        <f t="shared" si="380"/>
        <v>electronic music</v>
      </c>
      <c r="U2206" t="str">
        <f t="shared" si="386"/>
        <v>1000 to 4999</v>
      </c>
      <c r="V2206">
        <f t="shared" si="381"/>
        <v>1</v>
      </c>
      <c r="W2206">
        <f t="shared" si="382"/>
        <v>0</v>
      </c>
      <c r="X2206">
        <f t="shared" si="383"/>
        <v>0</v>
      </c>
      <c r="Y2206">
        <f t="shared" si="384"/>
        <v>1</v>
      </c>
    </row>
    <row r="2207" spans="1:25" ht="15" customHeight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0">
        <f t="shared" si="376"/>
        <v>41031.82163194444</v>
      </c>
      <c r="J2207" s="11">
        <f t="shared" si="377"/>
        <v>41031.82163194444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378"/>
        <v>1.52</v>
      </c>
      <c r="R2207">
        <f t="shared" si="379"/>
        <v>42.22</v>
      </c>
      <c r="S2207" t="str">
        <f t="shared" si="385"/>
        <v>music</v>
      </c>
      <c r="T2207" t="str">
        <f t="shared" si="380"/>
        <v>electronic music</v>
      </c>
      <c r="U2207" t="str">
        <f t="shared" si="386"/>
        <v>Less than 1000</v>
      </c>
      <c r="V2207">
        <f t="shared" si="381"/>
        <v>1</v>
      </c>
      <c r="W2207">
        <f t="shared" si="382"/>
        <v>0</v>
      </c>
      <c r="X2207">
        <f t="shared" si="383"/>
        <v>0</v>
      </c>
      <c r="Y2207">
        <f t="shared" si="384"/>
        <v>1</v>
      </c>
    </row>
    <row r="2208" spans="1:25" ht="15" customHeight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0">
        <f t="shared" si="376"/>
        <v>40997.257222222222</v>
      </c>
      <c r="J2208" s="11">
        <f t="shared" si="377"/>
        <v>40997.257222222222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378"/>
        <v>1.0272727272727273</v>
      </c>
      <c r="R2208">
        <f t="shared" si="379"/>
        <v>33.24</v>
      </c>
      <c r="S2208" t="str">
        <f t="shared" si="385"/>
        <v>music</v>
      </c>
      <c r="T2208" t="str">
        <f t="shared" si="380"/>
        <v>electronic music</v>
      </c>
      <c r="U2208" t="str">
        <f t="shared" si="386"/>
        <v>1000 to 4999</v>
      </c>
      <c r="V2208">
        <f t="shared" si="381"/>
        <v>1</v>
      </c>
      <c r="W2208">
        <f t="shared" si="382"/>
        <v>0</v>
      </c>
      <c r="X2208">
        <f t="shared" si="383"/>
        <v>0</v>
      </c>
      <c r="Y2208">
        <f t="shared" si="384"/>
        <v>1</v>
      </c>
    </row>
    <row r="2209" spans="1:25" ht="15" customHeight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0">
        <f t="shared" si="376"/>
        <v>41564.194131944445</v>
      </c>
      <c r="J2209" s="11">
        <f t="shared" si="377"/>
        <v>41564.194131944445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378"/>
        <v>1</v>
      </c>
      <c r="R2209">
        <f t="shared" si="379"/>
        <v>285.70999999999998</v>
      </c>
      <c r="S2209" t="str">
        <f t="shared" si="385"/>
        <v>music</v>
      </c>
      <c r="T2209" t="str">
        <f t="shared" si="380"/>
        <v>electronic music</v>
      </c>
      <c r="U2209" t="str">
        <f t="shared" si="386"/>
        <v>1000 to 4999</v>
      </c>
      <c r="V2209">
        <f t="shared" si="381"/>
        <v>1</v>
      </c>
      <c r="W2209">
        <f t="shared" si="382"/>
        <v>0</v>
      </c>
      <c r="X2209">
        <f t="shared" si="383"/>
        <v>0</v>
      </c>
      <c r="Y2209">
        <f t="shared" si="384"/>
        <v>1</v>
      </c>
    </row>
    <row r="2210" spans="1:25" ht="15" customHeight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0">
        <f t="shared" si="376"/>
        <v>40946.882245370369</v>
      </c>
      <c r="J2210" s="11">
        <f t="shared" si="377"/>
        <v>40946.882245370369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378"/>
        <v>1.016</v>
      </c>
      <c r="R2210">
        <f t="shared" si="379"/>
        <v>42.33</v>
      </c>
      <c r="S2210" t="str">
        <f t="shared" si="385"/>
        <v>music</v>
      </c>
      <c r="T2210" t="str">
        <f t="shared" si="380"/>
        <v>electronic music</v>
      </c>
      <c r="U2210" t="str">
        <f t="shared" si="386"/>
        <v>1000 to 4999</v>
      </c>
      <c r="V2210">
        <f t="shared" si="381"/>
        <v>1</v>
      </c>
      <c r="W2210">
        <f t="shared" si="382"/>
        <v>0</v>
      </c>
      <c r="X2210">
        <f t="shared" si="383"/>
        <v>0</v>
      </c>
      <c r="Y2210">
        <f t="shared" si="384"/>
        <v>1</v>
      </c>
    </row>
    <row r="2211" spans="1:25" ht="15" customHeight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0">
        <f t="shared" si="376"/>
        <v>41732.479675925926</v>
      </c>
      <c r="J2211" s="11">
        <f t="shared" si="377"/>
        <v>41732.479675925926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378"/>
        <v>1.508</v>
      </c>
      <c r="R2211">
        <f t="shared" si="379"/>
        <v>50.27</v>
      </c>
      <c r="S2211" t="str">
        <f t="shared" si="385"/>
        <v>music</v>
      </c>
      <c r="T2211" t="str">
        <f t="shared" si="380"/>
        <v>electronic music</v>
      </c>
      <c r="U2211" t="str">
        <f t="shared" si="386"/>
        <v>Less than 1000</v>
      </c>
      <c r="V2211">
        <f t="shared" si="381"/>
        <v>1</v>
      </c>
      <c r="W2211">
        <f t="shared" si="382"/>
        <v>0</v>
      </c>
      <c r="X2211">
        <f t="shared" si="383"/>
        <v>0</v>
      </c>
      <c r="Y2211">
        <f t="shared" si="384"/>
        <v>1</v>
      </c>
    </row>
    <row r="2212" spans="1:25" ht="15" customHeight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0">
        <f t="shared" si="376"/>
        <v>40956.066087962965</v>
      </c>
      <c r="J2212" s="11">
        <f t="shared" si="377"/>
        <v>40956.066087962965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378"/>
        <v>1.11425</v>
      </c>
      <c r="R2212">
        <f t="shared" si="379"/>
        <v>61.9</v>
      </c>
      <c r="S2212" t="str">
        <f t="shared" si="385"/>
        <v>music</v>
      </c>
      <c r="T2212" t="str">
        <f t="shared" si="380"/>
        <v>electronic music</v>
      </c>
      <c r="U2212" t="str">
        <f t="shared" si="386"/>
        <v>1000 to 4999</v>
      </c>
      <c r="V2212">
        <f t="shared" si="381"/>
        <v>1</v>
      </c>
      <c r="W2212">
        <f t="shared" si="382"/>
        <v>0</v>
      </c>
      <c r="X2212">
        <f t="shared" si="383"/>
        <v>0</v>
      </c>
      <c r="Y2212">
        <f t="shared" si="384"/>
        <v>1</v>
      </c>
    </row>
    <row r="2213" spans="1:25" ht="15" customHeight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0">
        <f t="shared" si="376"/>
        <v>41716.785011574073</v>
      </c>
      <c r="J2213" s="11">
        <f t="shared" si="377"/>
        <v>41716.785011574073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378"/>
        <v>1.956</v>
      </c>
      <c r="R2213">
        <f t="shared" si="379"/>
        <v>40.75</v>
      </c>
      <c r="S2213" t="str">
        <f t="shared" si="385"/>
        <v>music</v>
      </c>
      <c r="T2213" t="str">
        <f t="shared" si="380"/>
        <v>electronic music</v>
      </c>
      <c r="U2213" t="str">
        <f t="shared" si="386"/>
        <v>1000 to 4999</v>
      </c>
      <c r="V2213">
        <f t="shared" si="381"/>
        <v>1</v>
      </c>
      <c r="W2213">
        <f t="shared" si="382"/>
        <v>0</v>
      </c>
      <c r="X2213">
        <f t="shared" si="383"/>
        <v>0</v>
      </c>
      <c r="Y2213">
        <f t="shared" si="384"/>
        <v>1</v>
      </c>
    </row>
    <row r="2214" spans="1:25" ht="15" customHeight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0">
        <f t="shared" si="376"/>
        <v>41548.747418981482</v>
      </c>
      <c r="J2214" s="11">
        <f t="shared" si="377"/>
        <v>41548.747418981482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378"/>
        <v>1.1438333333333333</v>
      </c>
      <c r="R2214">
        <f t="shared" si="379"/>
        <v>55.8</v>
      </c>
      <c r="S2214" t="str">
        <f t="shared" si="385"/>
        <v>music</v>
      </c>
      <c r="T2214" t="str">
        <f t="shared" si="380"/>
        <v>electronic music</v>
      </c>
      <c r="U2214" t="str">
        <f t="shared" si="386"/>
        <v>5000 to 9999</v>
      </c>
      <c r="V2214">
        <f t="shared" si="381"/>
        <v>1</v>
      </c>
      <c r="W2214">
        <f t="shared" si="382"/>
        <v>0</v>
      </c>
      <c r="X2214">
        <f t="shared" si="383"/>
        <v>0</v>
      </c>
      <c r="Y2214">
        <f t="shared" si="384"/>
        <v>1</v>
      </c>
    </row>
    <row r="2215" spans="1:25" ht="15" customHeight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0">
        <f t="shared" si="376"/>
        <v>42109.826145833329</v>
      </c>
      <c r="J2215" s="11">
        <f t="shared" si="377"/>
        <v>42109.826145833329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378"/>
        <v>2</v>
      </c>
      <c r="R2215">
        <f t="shared" si="379"/>
        <v>10</v>
      </c>
      <c r="S2215" t="str">
        <f t="shared" si="385"/>
        <v>music</v>
      </c>
      <c r="T2215" t="str">
        <f t="shared" si="380"/>
        <v>electronic music</v>
      </c>
      <c r="U2215" t="str">
        <f t="shared" si="386"/>
        <v>Less than 1000</v>
      </c>
      <c r="V2215">
        <f t="shared" si="381"/>
        <v>1</v>
      </c>
      <c r="W2215">
        <f t="shared" si="382"/>
        <v>0</v>
      </c>
      <c r="X2215">
        <f t="shared" si="383"/>
        <v>0</v>
      </c>
      <c r="Y2215">
        <f t="shared" si="384"/>
        <v>1</v>
      </c>
    </row>
    <row r="2216" spans="1:25" ht="15" customHeight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0">
        <f t="shared" si="376"/>
        <v>41646.792222222226</v>
      </c>
      <c r="J2216" s="11">
        <f t="shared" si="377"/>
        <v>41646.792222222226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378"/>
        <v>2.9250166666666666</v>
      </c>
      <c r="R2216">
        <f t="shared" si="379"/>
        <v>73.13</v>
      </c>
      <c r="S2216" t="str">
        <f t="shared" si="385"/>
        <v>music</v>
      </c>
      <c r="T2216" t="str">
        <f t="shared" si="380"/>
        <v>electronic music</v>
      </c>
      <c r="U2216" t="str">
        <f t="shared" si="386"/>
        <v>Less than 1000</v>
      </c>
      <c r="V2216">
        <f t="shared" si="381"/>
        <v>1</v>
      </c>
      <c r="W2216">
        <f t="shared" si="382"/>
        <v>0</v>
      </c>
      <c r="X2216">
        <f t="shared" si="383"/>
        <v>0</v>
      </c>
      <c r="Y2216">
        <f t="shared" si="384"/>
        <v>1</v>
      </c>
    </row>
    <row r="2217" spans="1:25" ht="15" customHeight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0">
        <f t="shared" si="376"/>
        <v>40958.717268518521</v>
      </c>
      <c r="J2217" s="11">
        <f t="shared" si="377"/>
        <v>40958.717268518521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378"/>
        <v>1.5636363636363637</v>
      </c>
      <c r="R2217">
        <f t="shared" si="379"/>
        <v>26.06</v>
      </c>
      <c r="S2217" t="str">
        <f t="shared" si="385"/>
        <v>music</v>
      </c>
      <c r="T2217" t="str">
        <f t="shared" si="380"/>
        <v>electronic music</v>
      </c>
      <c r="U2217" t="str">
        <f t="shared" si="386"/>
        <v>Less than 1000</v>
      </c>
      <c r="V2217">
        <f t="shared" si="381"/>
        <v>1</v>
      </c>
      <c r="W2217">
        <f t="shared" si="382"/>
        <v>0</v>
      </c>
      <c r="X2217">
        <f t="shared" si="383"/>
        <v>0</v>
      </c>
      <c r="Y2217">
        <f t="shared" si="384"/>
        <v>1</v>
      </c>
    </row>
    <row r="2218" spans="1:25" ht="15" customHeight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0">
        <f t="shared" si="376"/>
        <v>42194.751678240747</v>
      </c>
      <c r="J2218" s="11">
        <f t="shared" si="377"/>
        <v>42194.751678240747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378"/>
        <v>1.0566666666666666</v>
      </c>
      <c r="R2218">
        <f t="shared" si="379"/>
        <v>22.64</v>
      </c>
      <c r="S2218" t="str">
        <f t="shared" si="385"/>
        <v>music</v>
      </c>
      <c r="T2218" t="str">
        <f t="shared" si="380"/>
        <v>electronic music</v>
      </c>
      <c r="U2218" t="str">
        <f t="shared" si="386"/>
        <v>Less than 1000</v>
      </c>
      <c r="V2218">
        <f t="shared" si="381"/>
        <v>1</v>
      </c>
      <c r="W2218">
        <f t="shared" si="382"/>
        <v>0</v>
      </c>
      <c r="X2218">
        <f t="shared" si="383"/>
        <v>0</v>
      </c>
      <c r="Y2218">
        <f t="shared" si="384"/>
        <v>1</v>
      </c>
    </row>
    <row r="2219" spans="1:25" ht="15" customHeight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0">
        <f t="shared" si="376"/>
        <v>42299.776770833334</v>
      </c>
      <c r="J2219" s="11">
        <f t="shared" si="377"/>
        <v>42299.776770833334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378"/>
        <v>1.0119047619047619</v>
      </c>
      <c r="R2219">
        <f t="shared" si="379"/>
        <v>47.22</v>
      </c>
      <c r="S2219" t="str">
        <f t="shared" si="385"/>
        <v>music</v>
      </c>
      <c r="T2219" t="str">
        <f t="shared" si="380"/>
        <v>electronic music</v>
      </c>
      <c r="U2219" t="str">
        <f t="shared" si="386"/>
        <v>Less than 1000</v>
      </c>
      <c r="V2219">
        <f t="shared" si="381"/>
        <v>1</v>
      </c>
      <c r="W2219">
        <f t="shared" si="382"/>
        <v>0</v>
      </c>
      <c r="X2219">
        <f t="shared" si="383"/>
        <v>0</v>
      </c>
      <c r="Y2219">
        <f t="shared" si="384"/>
        <v>1</v>
      </c>
    </row>
    <row r="2220" spans="1:25" ht="15" customHeight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0">
        <f t="shared" si="376"/>
        <v>41127.812303240738</v>
      </c>
      <c r="J2220" s="11">
        <f t="shared" si="377"/>
        <v>41127.812303240738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378"/>
        <v>1.2283299999999999</v>
      </c>
      <c r="R2220">
        <f t="shared" si="379"/>
        <v>32.32</v>
      </c>
      <c r="S2220" t="str">
        <f t="shared" si="385"/>
        <v>music</v>
      </c>
      <c r="T2220" t="str">
        <f t="shared" si="380"/>
        <v>electronic music</v>
      </c>
      <c r="U2220" t="str">
        <f t="shared" si="386"/>
        <v>1000 to 4999</v>
      </c>
      <c r="V2220">
        <f t="shared" si="381"/>
        <v>1</v>
      </c>
      <c r="W2220">
        <f t="shared" si="382"/>
        <v>0</v>
      </c>
      <c r="X2220">
        <f t="shared" si="383"/>
        <v>0</v>
      </c>
      <c r="Y2220">
        <f t="shared" si="384"/>
        <v>1</v>
      </c>
    </row>
    <row r="2221" spans="1:25" ht="15" customHeight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0">
        <f t="shared" si="376"/>
        <v>42205.718888888892</v>
      </c>
      <c r="J2221" s="11">
        <f t="shared" si="377"/>
        <v>42205.718888888892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378"/>
        <v>1.0149999999999999</v>
      </c>
      <c r="R2221">
        <f t="shared" si="379"/>
        <v>53.42</v>
      </c>
      <c r="S2221" t="str">
        <f t="shared" si="385"/>
        <v>music</v>
      </c>
      <c r="T2221" t="str">
        <f t="shared" si="380"/>
        <v>electronic music</v>
      </c>
      <c r="U2221" t="str">
        <f t="shared" si="386"/>
        <v>1000 to 4999</v>
      </c>
      <c r="V2221">
        <f t="shared" si="381"/>
        <v>1</v>
      </c>
      <c r="W2221">
        <f t="shared" si="382"/>
        <v>0</v>
      </c>
      <c r="X2221">
        <f t="shared" si="383"/>
        <v>0</v>
      </c>
      <c r="Y2221">
        <f t="shared" si="384"/>
        <v>1</v>
      </c>
    </row>
    <row r="2222" spans="1:25" ht="15" customHeight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0">
        <f t="shared" si="376"/>
        <v>41452.060601851852</v>
      </c>
      <c r="J2222" s="11">
        <f t="shared" si="377"/>
        <v>41452.060601851852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378"/>
        <v>1.0114285714285713</v>
      </c>
      <c r="R2222">
        <f t="shared" si="379"/>
        <v>51.3</v>
      </c>
      <c r="S2222" t="str">
        <f t="shared" si="385"/>
        <v>music</v>
      </c>
      <c r="T2222" t="str">
        <f t="shared" si="380"/>
        <v>electronic music</v>
      </c>
      <c r="U2222" t="str">
        <f t="shared" si="386"/>
        <v>1000 to 4999</v>
      </c>
      <c r="V2222">
        <f t="shared" si="381"/>
        <v>1</v>
      </c>
      <c r="W2222">
        <f t="shared" si="382"/>
        <v>0</v>
      </c>
      <c r="X2222">
        <f t="shared" si="383"/>
        <v>0</v>
      </c>
      <c r="Y2222">
        <f t="shared" si="384"/>
        <v>1</v>
      </c>
    </row>
    <row r="2223" spans="1:25" ht="15" customHeight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0">
        <f t="shared" si="376"/>
        <v>42452.666770833333</v>
      </c>
      <c r="J2223" s="11">
        <f t="shared" si="377"/>
        <v>42452.666770833333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378"/>
        <v>1.0811999999999999</v>
      </c>
      <c r="R2223">
        <f t="shared" si="379"/>
        <v>37.200000000000003</v>
      </c>
      <c r="S2223" t="str">
        <f t="shared" si="385"/>
        <v>games</v>
      </c>
      <c r="T2223" t="str">
        <f t="shared" si="380"/>
        <v>tabletop games</v>
      </c>
      <c r="U2223" t="str">
        <f t="shared" si="386"/>
        <v>5000 to 9999</v>
      </c>
      <c r="V2223">
        <f t="shared" si="381"/>
        <v>1</v>
      </c>
      <c r="W2223">
        <f t="shared" si="382"/>
        <v>0</v>
      </c>
      <c r="X2223">
        <f t="shared" si="383"/>
        <v>0</v>
      </c>
      <c r="Y2223">
        <f t="shared" si="384"/>
        <v>1</v>
      </c>
    </row>
    <row r="2224" spans="1:25" ht="15" customHeight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0">
        <f t="shared" si="376"/>
        <v>40906.787581018521</v>
      </c>
      <c r="J2224" s="11">
        <f t="shared" si="377"/>
        <v>40906.787581018521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378"/>
        <v>1.6259999999999999</v>
      </c>
      <c r="R2224">
        <f t="shared" si="379"/>
        <v>27.1</v>
      </c>
      <c r="S2224" t="str">
        <f t="shared" si="385"/>
        <v>games</v>
      </c>
      <c r="T2224" t="str">
        <f t="shared" si="380"/>
        <v>tabletop games</v>
      </c>
      <c r="U2224" t="str">
        <f t="shared" si="386"/>
        <v>Less than 1000</v>
      </c>
      <c r="V2224">
        <f t="shared" si="381"/>
        <v>1</v>
      </c>
      <c r="W2224">
        <f t="shared" si="382"/>
        <v>0</v>
      </c>
      <c r="X2224">
        <f t="shared" si="383"/>
        <v>0</v>
      </c>
      <c r="Y2224">
        <f t="shared" si="384"/>
        <v>1</v>
      </c>
    </row>
    <row r="2225" spans="1:25" ht="15" customHeight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0">
        <f t="shared" si="376"/>
        <v>42152.640833333338</v>
      </c>
      <c r="J2225" s="11">
        <f t="shared" si="377"/>
        <v>42152.640833333338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378"/>
        <v>1.0580000000000001</v>
      </c>
      <c r="R2225">
        <f t="shared" si="379"/>
        <v>206.31</v>
      </c>
      <c r="S2225" t="str">
        <f t="shared" si="385"/>
        <v>games</v>
      </c>
      <c r="T2225" t="str">
        <f t="shared" si="380"/>
        <v>tabletop games</v>
      </c>
      <c r="U2225" t="str">
        <f t="shared" si="386"/>
        <v>15000 to 19999</v>
      </c>
      <c r="V2225">
        <f t="shared" si="381"/>
        <v>1</v>
      </c>
      <c r="W2225">
        <f t="shared" si="382"/>
        <v>0</v>
      </c>
      <c r="X2225">
        <f t="shared" si="383"/>
        <v>0</v>
      </c>
      <c r="Y2225">
        <f t="shared" si="384"/>
        <v>1</v>
      </c>
    </row>
    <row r="2226" spans="1:25" ht="15" customHeight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0">
        <f t="shared" si="376"/>
        <v>42644.667534722219</v>
      </c>
      <c r="J2226" s="11">
        <f t="shared" si="377"/>
        <v>42644.667534722219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378"/>
        <v>2.4315000000000002</v>
      </c>
      <c r="R2226">
        <f t="shared" si="379"/>
        <v>82.15</v>
      </c>
      <c r="S2226" t="str">
        <f t="shared" si="385"/>
        <v>games</v>
      </c>
      <c r="T2226" t="str">
        <f t="shared" si="380"/>
        <v>tabletop games</v>
      </c>
      <c r="U2226" t="str">
        <f t="shared" si="386"/>
        <v>10000 to 14999</v>
      </c>
      <c r="V2226">
        <f t="shared" si="381"/>
        <v>1</v>
      </c>
      <c r="W2226">
        <f t="shared" si="382"/>
        <v>0</v>
      </c>
      <c r="X2226">
        <f t="shared" si="383"/>
        <v>0</v>
      </c>
      <c r="Y2226">
        <f t="shared" si="384"/>
        <v>1</v>
      </c>
    </row>
    <row r="2227" spans="1:25" ht="15" customHeight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0">
        <f t="shared" si="376"/>
        <v>41873.79184027778</v>
      </c>
      <c r="J2227" s="11">
        <f t="shared" si="377"/>
        <v>41873.79184027778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378"/>
        <v>9.4483338095238096</v>
      </c>
      <c r="R2227">
        <f t="shared" si="379"/>
        <v>164.8</v>
      </c>
      <c r="S2227" t="str">
        <f t="shared" si="385"/>
        <v>games</v>
      </c>
      <c r="T2227" t="str">
        <f t="shared" si="380"/>
        <v>tabletop games</v>
      </c>
      <c r="U2227" t="str">
        <f t="shared" si="386"/>
        <v>20000 to 24999</v>
      </c>
      <c r="V2227">
        <f t="shared" si="381"/>
        <v>1</v>
      </c>
      <c r="W2227">
        <f t="shared" si="382"/>
        <v>0</v>
      </c>
      <c r="X2227">
        <f t="shared" si="383"/>
        <v>0</v>
      </c>
      <c r="Y2227">
        <f t="shared" si="384"/>
        <v>1</v>
      </c>
    </row>
    <row r="2228" spans="1:25" ht="15" customHeight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0">
        <f t="shared" si="376"/>
        <v>42381.79886574074</v>
      </c>
      <c r="J2228" s="11">
        <f t="shared" si="377"/>
        <v>42381.79886574074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378"/>
        <v>1.0846283333333333</v>
      </c>
      <c r="R2228">
        <f t="shared" si="379"/>
        <v>60.82</v>
      </c>
      <c r="S2228" t="str">
        <f t="shared" si="385"/>
        <v>games</v>
      </c>
      <c r="T2228" t="str">
        <f t="shared" si="380"/>
        <v>tabletop games</v>
      </c>
      <c r="U2228" t="str">
        <f t="shared" si="386"/>
        <v>15000 to 19999</v>
      </c>
      <c r="V2228">
        <f t="shared" si="381"/>
        <v>1</v>
      </c>
      <c r="W2228">
        <f t="shared" si="382"/>
        <v>0</v>
      </c>
      <c r="X2228">
        <f t="shared" si="383"/>
        <v>0</v>
      </c>
      <c r="Y2228">
        <f t="shared" si="384"/>
        <v>1</v>
      </c>
    </row>
    <row r="2229" spans="1:25" ht="15" customHeight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0">
        <f t="shared" si="376"/>
        <v>41561.807349537034</v>
      </c>
      <c r="J2229" s="11">
        <f t="shared" si="377"/>
        <v>41561.807349537034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378"/>
        <v>1.5737692307692308</v>
      </c>
      <c r="R2229">
        <f t="shared" si="379"/>
        <v>67.97</v>
      </c>
      <c r="S2229" t="str">
        <f t="shared" si="385"/>
        <v>games</v>
      </c>
      <c r="T2229" t="str">
        <f t="shared" si="380"/>
        <v>tabletop games</v>
      </c>
      <c r="U2229" t="str">
        <f t="shared" si="386"/>
        <v>10000 to 14999</v>
      </c>
      <c r="V2229">
        <f t="shared" si="381"/>
        <v>1</v>
      </c>
      <c r="W2229">
        <f t="shared" si="382"/>
        <v>0</v>
      </c>
      <c r="X2229">
        <f t="shared" si="383"/>
        <v>0</v>
      </c>
      <c r="Y2229">
        <f t="shared" si="384"/>
        <v>1</v>
      </c>
    </row>
    <row r="2230" spans="1:25" ht="15" customHeight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0">
        <f t="shared" si="376"/>
        <v>42202.278194444443</v>
      </c>
      <c r="J2230" s="11">
        <f t="shared" si="377"/>
        <v>42202.278194444443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378"/>
        <v>11.744899999999999</v>
      </c>
      <c r="R2230">
        <f t="shared" si="379"/>
        <v>81.56</v>
      </c>
      <c r="S2230" t="str">
        <f t="shared" si="385"/>
        <v>games</v>
      </c>
      <c r="T2230" t="str">
        <f t="shared" si="380"/>
        <v>tabletop games</v>
      </c>
      <c r="U2230" t="str">
        <f t="shared" si="386"/>
        <v>1000 to 4999</v>
      </c>
      <c r="V2230">
        <f t="shared" si="381"/>
        <v>1</v>
      </c>
      <c r="W2230">
        <f t="shared" si="382"/>
        <v>0</v>
      </c>
      <c r="X2230">
        <f t="shared" si="383"/>
        <v>0</v>
      </c>
      <c r="Y2230">
        <f t="shared" si="384"/>
        <v>1</v>
      </c>
    </row>
    <row r="2231" spans="1:25" ht="15" customHeight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0">
        <f t="shared" si="376"/>
        <v>41484.664247685185</v>
      </c>
      <c r="J2231" s="11">
        <f t="shared" si="377"/>
        <v>41484.664247685185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378"/>
        <v>1.7104755366949576</v>
      </c>
      <c r="R2231">
        <f t="shared" si="379"/>
        <v>25.43</v>
      </c>
      <c r="S2231" t="str">
        <f t="shared" si="385"/>
        <v>games</v>
      </c>
      <c r="T2231" t="str">
        <f t="shared" si="380"/>
        <v>tabletop games</v>
      </c>
      <c r="U2231" t="str">
        <f t="shared" si="386"/>
        <v>5000 to 9999</v>
      </c>
      <c r="V2231">
        <f t="shared" si="381"/>
        <v>1</v>
      </c>
      <c r="W2231">
        <f t="shared" si="382"/>
        <v>0</v>
      </c>
      <c r="X2231">
        <f t="shared" si="383"/>
        <v>0</v>
      </c>
      <c r="Y2231">
        <f t="shared" si="384"/>
        <v>1</v>
      </c>
    </row>
    <row r="2232" spans="1:25" ht="15" customHeight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0">
        <f t="shared" si="376"/>
        <v>41724.881099537037</v>
      </c>
      <c r="J2232" s="11">
        <f t="shared" si="377"/>
        <v>41724.881099537037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378"/>
        <v>1.2595294117647058</v>
      </c>
      <c r="R2232">
        <f t="shared" si="379"/>
        <v>21.5</v>
      </c>
      <c r="S2232" t="str">
        <f t="shared" si="385"/>
        <v>games</v>
      </c>
      <c r="T2232" t="str">
        <f t="shared" si="380"/>
        <v>tabletop games</v>
      </c>
      <c r="U2232" t="str">
        <f t="shared" si="386"/>
        <v>5000 to 9999</v>
      </c>
      <c r="V2232">
        <f t="shared" si="381"/>
        <v>1</v>
      </c>
      <c r="W2232">
        <f t="shared" si="382"/>
        <v>0</v>
      </c>
      <c r="X2232">
        <f t="shared" si="383"/>
        <v>0</v>
      </c>
      <c r="Y2232">
        <f t="shared" si="384"/>
        <v>1</v>
      </c>
    </row>
    <row r="2233" spans="1:25" ht="15" customHeight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0">
        <f t="shared" si="376"/>
        <v>41423.910891203705</v>
      </c>
      <c r="J2233" s="11">
        <f t="shared" si="377"/>
        <v>41423.910891203705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378"/>
        <v>12.121296000000001</v>
      </c>
      <c r="R2233">
        <f t="shared" si="379"/>
        <v>27.23</v>
      </c>
      <c r="S2233" t="str">
        <f t="shared" si="385"/>
        <v>games</v>
      </c>
      <c r="T2233" t="str">
        <f t="shared" si="380"/>
        <v>tabletop games</v>
      </c>
      <c r="U2233" t="str">
        <f t="shared" si="386"/>
        <v>1000 to 4999</v>
      </c>
      <c r="V2233">
        <f t="shared" si="381"/>
        <v>1</v>
      </c>
      <c r="W2233">
        <f t="shared" si="382"/>
        <v>0</v>
      </c>
      <c r="X2233">
        <f t="shared" si="383"/>
        <v>0</v>
      </c>
      <c r="Y2233">
        <f t="shared" si="384"/>
        <v>1</v>
      </c>
    </row>
    <row r="2234" spans="1:25" ht="15" customHeight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0">
        <f t="shared" si="376"/>
        <v>41806.794074074074</v>
      </c>
      <c r="J2234" s="11">
        <f t="shared" si="377"/>
        <v>41806.794074074074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378"/>
        <v>4.9580000000000002</v>
      </c>
      <c r="R2234">
        <f t="shared" si="379"/>
        <v>25.09</v>
      </c>
      <c r="S2234" t="str">
        <f t="shared" si="385"/>
        <v>games</v>
      </c>
      <c r="T2234" t="str">
        <f t="shared" si="380"/>
        <v>tabletop games</v>
      </c>
      <c r="U2234" t="str">
        <f t="shared" si="386"/>
        <v>5000 to 9999</v>
      </c>
      <c r="V2234">
        <f t="shared" si="381"/>
        <v>1</v>
      </c>
      <c r="W2234">
        <f t="shared" si="382"/>
        <v>0</v>
      </c>
      <c r="X2234">
        <f t="shared" si="383"/>
        <v>0</v>
      </c>
      <c r="Y2234">
        <f t="shared" si="384"/>
        <v>1</v>
      </c>
    </row>
    <row r="2235" spans="1:25" ht="15" customHeight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0">
        <f t="shared" si="376"/>
        <v>42331.378923611104</v>
      </c>
      <c r="J2235" s="11">
        <f t="shared" si="377"/>
        <v>42331.378923611104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378"/>
        <v>3.3203999999999998</v>
      </c>
      <c r="R2235">
        <f t="shared" si="379"/>
        <v>21.23</v>
      </c>
      <c r="S2235" t="str">
        <f t="shared" si="385"/>
        <v>games</v>
      </c>
      <c r="T2235" t="str">
        <f t="shared" si="380"/>
        <v>tabletop games</v>
      </c>
      <c r="U2235" t="str">
        <f t="shared" si="386"/>
        <v>1000 to 4999</v>
      </c>
      <c r="V2235">
        <f t="shared" si="381"/>
        <v>1</v>
      </c>
      <c r="W2235">
        <f t="shared" si="382"/>
        <v>0</v>
      </c>
      <c r="X2235">
        <f t="shared" si="383"/>
        <v>0</v>
      </c>
      <c r="Y2235">
        <f t="shared" si="384"/>
        <v>1</v>
      </c>
    </row>
    <row r="2236" spans="1:25" ht="15" customHeight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0">
        <f t="shared" si="376"/>
        <v>42710.824618055558</v>
      </c>
      <c r="J2236" s="11">
        <f t="shared" si="377"/>
        <v>42710.824618055558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378"/>
        <v>11.65</v>
      </c>
      <c r="R2236">
        <f t="shared" si="379"/>
        <v>41.61</v>
      </c>
      <c r="S2236" t="str">
        <f t="shared" si="385"/>
        <v>games</v>
      </c>
      <c r="T2236" t="str">
        <f t="shared" si="380"/>
        <v>tabletop games</v>
      </c>
      <c r="U2236" t="str">
        <f t="shared" si="386"/>
        <v>Less than 1000</v>
      </c>
      <c r="V2236">
        <f t="shared" si="381"/>
        <v>1</v>
      </c>
      <c r="W2236">
        <f t="shared" si="382"/>
        <v>0</v>
      </c>
      <c r="X2236">
        <f t="shared" si="383"/>
        <v>0</v>
      </c>
      <c r="Y2236">
        <f t="shared" si="384"/>
        <v>1</v>
      </c>
    </row>
    <row r="2237" spans="1:25" ht="15" customHeight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0">
        <f t="shared" si="376"/>
        <v>42062.022118055553</v>
      </c>
      <c r="J2237" s="11">
        <f t="shared" si="377"/>
        <v>42062.022118055553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378"/>
        <v>1.5331538461538461</v>
      </c>
      <c r="R2237">
        <f t="shared" si="379"/>
        <v>135.59</v>
      </c>
      <c r="S2237" t="str">
        <f t="shared" si="385"/>
        <v>games</v>
      </c>
      <c r="T2237" t="str">
        <f t="shared" si="380"/>
        <v>tabletop games</v>
      </c>
      <c r="U2237" t="str">
        <f t="shared" si="386"/>
        <v>10000 to 14999</v>
      </c>
      <c r="V2237">
        <f t="shared" si="381"/>
        <v>1</v>
      </c>
      <c r="W2237">
        <f t="shared" si="382"/>
        <v>0</v>
      </c>
      <c r="X2237">
        <f t="shared" si="383"/>
        <v>0</v>
      </c>
      <c r="Y2237">
        <f t="shared" si="384"/>
        <v>1</v>
      </c>
    </row>
    <row r="2238" spans="1:25" ht="15" customHeight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0">
        <f t="shared" si="376"/>
        <v>42371.617164351846</v>
      </c>
      <c r="J2238" s="11">
        <f t="shared" si="377"/>
        <v>42371.617164351846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378"/>
        <v>5.3710714285714287</v>
      </c>
      <c r="R2238">
        <f t="shared" si="379"/>
        <v>22.12</v>
      </c>
      <c r="S2238" t="str">
        <f t="shared" si="385"/>
        <v>games</v>
      </c>
      <c r="T2238" t="str">
        <f t="shared" si="380"/>
        <v>tabletop games</v>
      </c>
      <c r="U2238" t="str">
        <f t="shared" si="386"/>
        <v>1000 to 4999</v>
      </c>
      <c r="V2238">
        <f t="shared" si="381"/>
        <v>1</v>
      </c>
      <c r="W2238">
        <f t="shared" si="382"/>
        <v>0</v>
      </c>
      <c r="X2238">
        <f t="shared" si="383"/>
        <v>0</v>
      </c>
      <c r="Y2238">
        <f t="shared" si="384"/>
        <v>1</v>
      </c>
    </row>
    <row r="2239" spans="1:25" ht="15" customHeight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0">
        <f t="shared" si="376"/>
        <v>41915.003275462965</v>
      </c>
      <c r="J2239" s="11">
        <f t="shared" si="377"/>
        <v>41915.003275462965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378"/>
        <v>3.5292777777777777</v>
      </c>
      <c r="R2239">
        <f t="shared" si="379"/>
        <v>64.63</v>
      </c>
      <c r="S2239" t="str">
        <f t="shared" si="385"/>
        <v>games</v>
      </c>
      <c r="T2239" t="str">
        <f t="shared" si="380"/>
        <v>tabletop games</v>
      </c>
      <c r="U2239" t="str">
        <f t="shared" si="386"/>
        <v>15000 to 19999</v>
      </c>
      <c r="V2239">
        <f t="shared" si="381"/>
        <v>1</v>
      </c>
      <c r="W2239">
        <f t="shared" si="382"/>
        <v>0</v>
      </c>
      <c r="X2239">
        <f t="shared" si="383"/>
        <v>0</v>
      </c>
      <c r="Y2239">
        <f t="shared" si="384"/>
        <v>1</v>
      </c>
    </row>
    <row r="2240" spans="1:25" ht="15" customHeight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0">
        <f t="shared" si="376"/>
        <v>42774.621712962966</v>
      </c>
      <c r="J2240" s="11">
        <f t="shared" si="377"/>
        <v>42774.621712962966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378"/>
        <v>1.3740000000000001</v>
      </c>
      <c r="R2240">
        <f t="shared" si="379"/>
        <v>69.569999999999993</v>
      </c>
      <c r="S2240" t="str">
        <f t="shared" si="385"/>
        <v>games</v>
      </c>
      <c r="T2240" t="str">
        <f t="shared" si="380"/>
        <v>tabletop games</v>
      </c>
      <c r="U2240" t="str">
        <f t="shared" si="386"/>
        <v>1000 to 4999</v>
      </c>
      <c r="V2240">
        <f t="shared" si="381"/>
        <v>1</v>
      </c>
      <c r="W2240">
        <f t="shared" si="382"/>
        <v>0</v>
      </c>
      <c r="X2240">
        <f t="shared" si="383"/>
        <v>0</v>
      </c>
      <c r="Y2240">
        <f t="shared" si="384"/>
        <v>1</v>
      </c>
    </row>
    <row r="2241" spans="1:25" ht="15" customHeight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0">
        <f t="shared" si="376"/>
        <v>41572.958495370374</v>
      </c>
      <c r="J2241" s="11">
        <f t="shared" si="377"/>
        <v>41572.958495370374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378"/>
        <v>1.2802667999999999</v>
      </c>
      <c r="R2241">
        <f t="shared" si="379"/>
        <v>75.13</v>
      </c>
      <c r="S2241" t="str">
        <f t="shared" si="385"/>
        <v>games</v>
      </c>
      <c r="T2241" t="str">
        <f t="shared" si="380"/>
        <v>tabletop games</v>
      </c>
      <c r="U2241" t="str">
        <f t="shared" si="386"/>
        <v>25000 to 29999</v>
      </c>
      <c r="V2241">
        <f t="shared" si="381"/>
        <v>1</v>
      </c>
      <c r="W2241">
        <f t="shared" si="382"/>
        <v>0</v>
      </c>
      <c r="X2241">
        <f t="shared" si="383"/>
        <v>0</v>
      </c>
      <c r="Y2241">
        <f t="shared" si="384"/>
        <v>1</v>
      </c>
    </row>
    <row r="2242" spans="1:25" ht="15" customHeight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0">
        <f t="shared" si="376"/>
        <v>42452.825740740736</v>
      </c>
      <c r="J2242" s="11">
        <f t="shared" si="377"/>
        <v>42452.825740740736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378"/>
        <v>2.7067999999999999</v>
      </c>
      <c r="R2242">
        <f t="shared" si="379"/>
        <v>140.97999999999999</v>
      </c>
      <c r="S2242" t="str">
        <f t="shared" si="385"/>
        <v>games</v>
      </c>
      <c r="T2242" t="str">
        <f t="shared" si="380"/>
        <v>tabletop games</v>
      </c>
      <c r="U2242" t="str">
        <f t="shared" si="386"/>
        <v>5000 to 9999</v>
      </c>
      <c r="V2242">
        <f t="shared" si="381"/>
        <v>1</v>
      </c>
      <c r="W2242">
        <f t="shared" si="382"/>
        <v>0</v>
      </c>
      <c r="X2242">
        <f t="shared" si="383"/>
        <v>0</v>
      </c>
      <c r="Y2242">
        <f t="shared" si="384"/>
        <v>1</v>
      </c>
    </row>
    <row r="2243" spans="1:25" ht="15" customHeight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0">
        <f t="shared" ref="I2243:I2306" si="387">(((L2243/60)/60)/24)+DATE(1970,1,1)</f>
        <v>42766.827546296292</v>
      </c>
      <c r="J2243" s="11">
        <f t="shared" ref="J2243:J2306" si="388">(((L2243/60)/60)/24)+DATE(1970,1,1)</f>
        <v>42766.827546296292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389">E2243/D2243</f>
        <v>8.0640000000000001</v>
      </c>
      <c r="R2243">
        <f t="shared" ref="R2243:R2306" si="390">ROUND(E2243/N2243,2)</f>
        <v>49.47</v>
      </c>
      <c r="S2243" t="str">
        <f t="shared" si="385"/>
        <v>games</v>
      </c>
      <c r="T2243" t="str">
        <f t="shared" ref="T2243:T2306" si="391">MID(P2243,FIND("/",P2243,1)+1,LEN(P2243))</f>
        <v>tabletop games</v>
      </c>
      <c r="U2243" t="str">
        <f t="shared" si="386"/>
        <v>1000 to 4999</v>
      </c>
      <c r="V2243">
        <f t="shared" ref="V2243:V2306" si="392">COUNTIF(F2243,"successful")</f>
        <v>1</v>
      </c>
      <c r="W2243">
        <f t="shared" ref="W2243:W2306" si="393">COUNTIF(F2243,"Failed")</f>
        <v>0</v>
      </c>
      <c r="X2243">
        <f t="shared" ref="X2243:X2306" si="394">COUNTIF(F2243,"Canceled")</f>
        <v>0</v>
      </c>
      <c r="Y2243">
        <f t="shared" ref="Y2243:Y2306" si="395">COUNTIF(F2243,"Successful")+ COUNTIF(F2243,"Failed") + COUNTIF(F2243,"Canceled")</f>
        <v>1</v>
      </c>
    </row>
    <row r="2244" spans="1:25" ht="15" customHeight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0">
        <f t="shared" si="387"/>
        <v>41569.575613425928</v>
      </c>
      <c r="J2244" s="11">
        <f t="shared" si="388"/>
        <v>41569.575613425928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389"/>
        <v>13.600976000000001</v>
      </c>
      <c r="R2244">
        <f t="shared" si="390"/>
        <v>53.87</v>
      </c>
      <c r="S2244" t="str">
        <f t="shared" ref="S2244:S2307" si="396">LEFT(P2244,FIND("/",P2244,1)-1)</f>
        <v>games</v>
      </c>
      <c r="T2244" t="str">
        <f t="shared" si="391"/>
        <v>tabletop games</v>
      </c>
      <c r="U2244" t="str">
        <f t="shared" ref="U2244:U2307" si="397">IF(D2244&lt;1000,"Less than 1000",
IF(D2244&lt;5000,"1000 to 4999",
IF(D2244 &lt; 10000,"5000 to 9999",
IF(D2244&lt;15000,"10000 to 14999",
IF(D2244&lt;20000,"15000 to 19999",
IF(D2244&lt;25000,"20000 to 24999",
IF(D2244&lt;30000,"25000 to 29999",
IF(D2244&lt;35000,"30000 to 34999",
IF(D2244&lt;40000,"35000 to 39999",
IF(D2244&lt;45000,"40000 to 44999",IF(D2244&lt;50000,"45000 to 49999","Greater than 50000")))))))))))</f>
        <v>10000 to 14999</v>
      </c>
      <c r="V2244">
        <f t="shared" si="392"/>
        <v>1</v>
      </c>
      <c r="W2244">
        <f t="shared" si="393"/>
        <v>0</v>
      </c>
      <c r="X2244">
        <f t="shared" si="394"/>
        <v>0</v>
      </c>
      <c r="Y2244">
        <f t="shared" si="395"/>
        <v>1</v>
      </c>
    </row>
    <row r="2245" spans="1:25" ht="15" customHeight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0">
        <f t="shared" si="387"/>
        <v>42800.751041666663</v>
      </c>
      <c r="J2245" s="11">
        <f t="shared" si="388"/>
        <v>42800.751041666663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389"/>
        <v>9302.5</v>
      </c>
      <c r="R2245">
        <f t="shared" si="390"/>
        <v>4.57</v>
      </c>
      <c r="S2245" t="str">
        <f t="shared" si="396"/>
        <v>games</v>
      </c>
      <c r="T2245" t="str">
        <f t="shared" si="391"/>
        <v>tabletop games</v>
      </c>
      <c r="U2245" t="str">
        <f t="shared" si="397"/>
        <v>Less than 1000</v>
      </c>
      <c r="V2245">
        <f t="shared" si="392"/>
        <v>1</v>
      </c>
      <c r="W2245">
        <f t="shared" si="393"/>
        <v>0</v>
      </c>
      <c r="X2245">
        <f t="shared" si="394"/>
        <v>0</v>
      </c>
      <c r="Y2245">
        <f t="shared" si="395"/>
        <v>1</v>
      </c>
    </row>
    <row r="2246" spans="1:25" ht="15" customHeight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0">
        <f t="shared" si="387"/>
        <v>42647.818819444445</v>
      </c>
      <c r="J2246" s="11">
        <f t="shared" si="388"/>
        <v>42647.818819444445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389"/>
        <v>3.7702</v>
      </c>
      <c r="R2246">
        <f t="shared" si="390"/>
        <v>65</v>
      </c>
      <c r="S2246" t="str">
        <f t="shared" si="396"/>
        <v>games</v>
      </c>
      <c r="T2246" t="str">
        <f t="shared" si="391"/>
        <v>tabletop games</v>
      </c>
      <c r="U2246" t="str">
        <f t="shared" si="397"/>
        <v>5000 to 9999</v>
      </c>
      <c r="V2246">
        <f t="shared" si="392"/>
        <v>1</v>
      </c>
      <c r="W2246">
        <f t="shared" si="393"/>
        <v>0</v>
      </c>
      <c r="X2246">
        <f t="shared" si="394"/>
        <v>0</v>
      </c>
      <c r="Y2246">
        <f t="shared" si="395"/>
        <v>1</v>
      </c>
    </row>
    <row r="2247" spans="1:25" ht="15" customHeight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0">
        <f t="shared" si="387"/>
        <v>41660.708530092597</v>
      </c>
      <c r="J2247" s="11">
        <f t="shared" si="388"/>
        <v>41660.708530092597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389"/>
        <v>26.47025</v>
      </c>
      <c r="R2247">
        <f t="shared" si="390"/>
        <v>53.48</v>
      </c>
      <c r="S2247" t="str">
        <f t="shared" si="396"/>
        <v>games</v>
      </c>
      <c r="T2247" t="str">
        <f t="shared" si="391"/>
        <v>tabletop games</v>
      </c>
      <c r="U2247" t="str">
        <f t="shared" si="397"/>
        <v>1000 to 4999</v>
      </c>
      <c r="V2247">
        <f t="shared" si="392"/>
        <v>1</v>
      </c>
      <c r="W2247">
        <f t="shared" si="393"/>
        <v>0</v>
      </c>
      <c r="X2247">
        <f t="shared" si="394"/>
        <v>0</v>
      </c>
      <c r="Y2247">
        <f t="shared" si="395"/>
        <v>1</v>
      </c>
    </row>
    <row r="2248" spans="1:25" ht="15" customHeight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0">
        <f t="shared" si="387"/>
        <v>42221.79178240741</v>
      </c>
      <c r="J2248" s="11">
        <f t="shared" si="388"/>
        <v>42221.79178240741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389"/>
        <v>1.0012000000000001</v>
      </c>
      <c r="R2248">
        <f t="shared" si="390"/>
        <v>43.91</v>
      </c>
      <c r="S2248" t="str">
        <f t="shared" si="396"/>
        <v>games</v>
      </c>
      <c r="T2248" t="str">
        <f t="shared" si="391"/>
        <v>tabletop games</v>
      </c>
      <c r="U2248" t="str">
        <f t="shared" si="397"/>
        <v>1000 to 4999</v>
      </c>
      <c r="V2248">
        <f t="shared" si="392"/>
        <v>1</v>
      </c>
      <c r="W2248">
        <f t="shared" si="393"/>
        <v>0</v>
      </c>
      <c r="X2248">
        <f t="shared" si="394"/>
        <v>0</v>
      </c>
      <c r="Y2248">
        <f t="shared" si="395"/>
        <v>1</v>
      </c>
    </row>
    <row r="2249" spans="1:25" ht="15" customHeight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0">
        <f t="shared" si="387"/>
        <v>42200.666261574079</v>
      </c>
      <c r="J2249" s="11">
        <f t="shared" si="388"/>
        <v>42200.666261574079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389"/>
        <v>1.0445405405405406</v>
      </c>
      <c r="R2249">
        <f t="shared" si="390"/>
        <v>50.85</v>
      </c>
      <c r="S2249" t="str">
        <f t="shared" si="396"/>
        <v>games</v>
      </c>
      <c r="T2249" t="str">
        <f t="shared" si="391"/>
        <v>tabletop games</v>
      </c>
      <c r="U2249" t="str">
        <f t="shared" si="397"/>
        <v>15000 to 19999</v>
      </c>
      <c r="V2249">
        <f t="shared" si="392"/>
        <v>1</v>
      </c>
      <c r="W2249">
        <f t="shared" si="393"/>
        <v>0</v>
      </c>
      <c r="X2249">
        <f t="shared" si="394"/>
        <v>0</v>
      </c>
      <c r="Y2249">
        <f t="shared" si="395"/>
        <v>1</v>
      </c>
    </row>
    <row r="2250" spans="1:25" ht="15" customHeight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0">
        <f t="shared" si="387"/>
        <v>42688.875902777778</v>
      </c>
      <c r="J2250" s="11">
        <f t="shared" si="388"/>
        <v>42688.875902777778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389"/>
        <v>1.0721428571428571</v>
      </c>
      <c r="R2250">
        <f t="shared" si="390"/>
        <v>58.63</v>
      </c>
      <c r="S2250" t="str">
        <f t="shared" si="396"/>
        <v>games</v>
      </c>
      <c r="T2250" t="str">
        <f t="shared" si="391"/>
        <v>tabletop games</v>
      </c>
      <c r="U2250" t="str">
        <f t="shared" si="397"/>
        <v>5000 to 9999</v>
      </c>
      <c r="V2250">
        <f t="shared" si="392"/>
        <v>1</v>
      </c>
      <c r="W2250">
        <f t="shared" si="393"/>
        <v>0</v>
      </c>
      <c r="X2250">
        <f t="shared" si="394"/>
        <v>0</v>
      </c>
      <c r="Y2250">
        <f t="shared" si="395"/>
        <v>1</v>
      </c>
    </row>
    <row r="2251" spans="1:25" ht="15" customHeight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0">
        <f t="shared" si="387"/>
        <v>41336.703298611108</v>
      </c>
      <c r="J2251" s="11">
        <f t="shared" si="388"/>
        <v>41336.703298611108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389"/>
        <v>1.6877142857142857</v>
      </c>
      <c r="R2251">
        <f t="shared" si="390"/>
        <v>32.82</v>
      </c>
      <c r="S2251" t="str">
        <f t="shared" si="396"/>
        <v>games</v>
      </c>
      <c r="T2251" t="str">
        <f t="shared" si="391"/>
        <v>tabletop games</v>
      </c>
      <c r="U2251" t="str">
        <f t="shared" si="397"/>
        <v>1000 to 4999</v>
      </c>
      <c r="V2251">
        <f t="shared" si="392"/>
        <v>1</v>
      </c>
      <c r="W2251">
        <f t="shared" si="393"/>
        <v>0</v>
      </c>
      <c r="X2251">
        <f t="shared" si="394"/>
        <v>0</v>
      </c>
      <c r="Y2251">
        <f t="shared" si="395"/>
        <v>1</v>
      </c>
    </row>
    <row r="2252" spans="1:25" ht="15" customHeight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0">
        <f t="shared" si="387"/>
        <v>42677.005474537036</v>
      </c>
      <c r="J2252" s="11">
        <f t="shared" si="388"/>
        <v>42677.005474537036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389"/>
        <v>9.7511200000000002</v>
      </c>
      <c r="R2252">
        <f t="shared" si="390"/>
        <v>426.93</v>
      </c>
      <c r="S2252" t="str">
        <f t="shared" si="396"/>
        <v>games</v>
      </c>
      <c r="T2252" t="str">
        <f t="shared" si="391"/>
        <v>tabletop games</v>
      </c>
      <c r="U2252" t="str">
        <f t="shared" si="397"/>
        <v>25000 to 29999</v>
      </c>
      <c r="V2252">
        <f t="shared" si="392"/>
        <v>1</v>
      </c>
      <c r="W2252">
        <f t="shared" si="393"/>
        <v>0</v>
      </c>
      <c r="X2252">
        <f t="shared" si="394"/>
        <v>0</v>
      </c>
      <c r="Y2252">
        <f t="shared" si="395"/>
        <v>1</v>
      </c>
    </row>
    <row r="2253" spans="1:25" ht="15" customHeight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0">
        <f t="shared" si="387"/>
        <v>41846.34579861111</v>
      </c>
      <c r="J2253" s="11">
        <f t="shared" si="388"/>
        <v>41846.34579861111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389"/>
        <v>1.3444929411764706</v>
      </c>
      <c r="R2253">
        <f t="shared" si="390"/>
        <v>23.81</v>
      </c>
      <c r="S2253" t="str">
        <f t="shared" si="396"/>
        <v>games</v>
      </c>
      <c r="T2253" t="str">
        <f t="shared" si="391"/>
        <v>tabletop games</v>
      </c>
      <c r="U2253" t="str">
        <f t="shared" si="397"/>
        <v>5000 to 9999</v>
      </c>
      <c r="V2253">
        <f t="shared" si="392"/>
        <v>1</v>
      </c>
      <c r="W2253">
        <f t="shared" si="393"/>
        <v>0</v>
      </c>
      <c r="X2253">
        <f t="shared" si="394"/>
        <v>0</v>
      </c>
      <c r="Y2253">
        <f t="shared" si="395"/>
        <v>1</v>
      </c>
    </row>
    <row r="2254" spans="1:25" ht="15" customHeight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0">
        <f t="shared" si="387"/>
        <v>42573.327986111108</v>
      </c>
      <c r="J2254" s="11">
        <f t="shared" si="388"/>
        <v>42573.327986111108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389"/>
        <v>2.722777777777778</v>
      </c>
      <c r="R2254">
        <f t="shared" si="390"/>
        <v>98.41</v>
      </c>
      <c r="S2254" t="str">
        <f t="shared" si="396"/>
        <v>games</v>
      </c>
      <c r="T2254" t="str">
        <f t="shared" si="391"/>
        <v>tabletop games</v>
      </c>
      <c r="U2254" t="str">
        <f t="shared" si="397"/>
        <v>5000 to 9999</v>
      </c>
      <c r="V2254">
        <f t="shared" si="392"/>
        <v>1</v>
      </c>
      <c r="W2254">
        <f t="shared" si="393"/>
        <v>0</v>
      </c>
      <c r="X2254">
        <f t="shared" si="394"/>
        <v>0</v>
      </c>
      <c r="Y2254">
        <f t="shared" si="395"/>
        <v>1</v>
      </c>
    </row>
    <row r="2255" spans="1:25" ht="15" customHeight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0">
        <f t="shared" si="387"/>
        <v>42296.631331018521</v>
      </c>
      <c r="J2255" s="11">
        <f t="shared" si="388"/>
        <v>42296.631331018521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389"/>
        <v>1.1268750000000001</v>
      </c>
      <c r="R2255">
        <f t="shared" si="390"/>
        <v>107.32</v>
      </c>
      <c r="S2255" t="str">
        <f t="shared" si="396"/>
        <v>games</v>
      </c>
      <c r="T2255" t="str">
        <f t="shared" si="391"/>
        <v>tabletop games</v>
      </c>
      <c r="U2255" t="str">
        <f t="shared" si="397"/>
        <v>5000 to 9999</v>
      </c>
      <c r="V2255">
        <f t="shared" si="392"/>
        <v>1</v>
      </c>
      <c r="W2255">
        <f t="shared" si="393"/>
        <v>0</v>
      </c>
      <c r="X2255">
        <f t="shared" si="394"/>
        <v>0</v>
      </c>
      <c r="Y2255">
        <f t="shared" si="395"/>
        <v>1</v>
      </c>
    </row>
    <row r="2256" spans="1:25" ht="15" customHeight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0">
        <f t="shared" si="387"/>
        <v>42752.647777777776</v>
      </c>
      <c r="J2256" s="11">
        <f t="shared" si="388"/>
        <v>42752.647777777776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389"/>
        <v>4.5979999999999999</v>
      </c>
      <c r="R2256">
        <f t="shared" si="390"/>
        <v>11.67</v>
      </c>
      <c r="S2256" t="str">
        <f t="shared" si="396"/>
        <v>games</v>
      </c>
      <c r="T2256" t="str">
        <f t="shared" si="391"/>
        <v>tabletop games</v>
      </c>
      <c r="U2256" t="str">
        <f t="shared" si="397"/>
        <v>Less than 1000</v>
      </c>
      <c r="V2256">
        <f t="shared" si="392"/>
        <v>1</v>
      </c>
      <c r="W2256">
        <f t="shared" si="393"/>
        <v>0</v>
      </c>
      <c r="X2256">
        <f t="shared" si="394"/>
        <v>0</v>
      </c>
      <c r="Y2256">
        <f t="shared" si="395"/>
        <v>1</v>
      </c>
    </row>
    <row r="2257" spans="1:25" ht="15" customHeight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0">
        <f t="shared" si="387"/>
        <v>42467.951979166668</v>
      </c>
      <c r="J2257" s="11">
        <f t="shared" si="388"/>
        <v>42467.951979166668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389"/>
        <v>2.8665822784810127</v>
      </c>
      <c r="R2257">
        <f t="shared" si="390"/>
        <v>41.78</v>
      </c>
      <c r="S2257" t="str">
        <f t="shared" si="396"/>
        <v>games</v>
      </c>
      <c r="T2257" t="str">
        <f t="shared" si="391"/>
        <v>tabletop games</v>
      </c>
      <c r="U2257" t="str">
        <f t="shared" si="397"/>
        <v>1000 to 4999</v>
      </c>
      <c r="V2257">
        <f t="shared" si="392"/>
        <v>1</v>
      </c>
      <c r="W2257">
        <f t="shared" si="393"/>
        <v>0</v>
      </c>
      <c r="X2257">
        <f t="shared" si="394"/>
        <v>0</v>
      </c>
      <c r="Y2257">
        <f t="shared" si="395"/>
        <v>1</v>
      </c>
    </row>
    <row r="2258" spans="1:25" ht="15" customHeight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0">
        <f t="shared" si="387"/>
        <v>42682.451921296291</v>
      </c>
      <c r="J2258" s="11">
        <f t="shared" si="388"/>
        <v>42682.451921296291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389"/>
        <v>2.2270833333333333</v>
      </c>
      <c r="R2258">
        <f t="shared" si="390"/>
        <v>21.38</v>
      </c>
      <c r="S2258" t="str">
        <f t="shared" si="396"/>
        <v>games</v>
      </c>
      <c r="T2258" t="str">
        <f t="shared" si="391"/>
        <v>tabletop games</v>
      </c>
      <c r="U2258" t="str">
        <f t="shared" si="397"/>
        <v>Less than 1000</v>
      </c>
      <c r="V2258">
        <f t="shared" si="392"/>
        <v>1</v>
      </c>
      <c r="W2258">
        <f t="shared" si="393"/>
        <v>0</v>
      </c>
      <c r="X2258">
        <f t="shared" si="394"/>
        <v>0</v>
      </c>
      <c r="Y2258">
        <f t="shared" si="395"/>
        <v>1</v>
      </c>
    </row>
    <row r="2259" spans="1:25" ht="15" customHeight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0">
        <f t="shared" si="387"/>
        <v>42505.936678240745</v>
      </c>
      <c r="J2259" s="11">
        <f t="shared" si="388"/>
        <v>42505.936678240745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389"/>
        <v>6.3613999999999997</v>
      </c>
      <c r="R2259">
        <f t="shared" si="390"/>
        <v>94.1</v>
      </c>
      <c r="S2259" t="str">
        <f t="shared" si="396"/>
        <v>games</v>
      </c>
      <c r="T2259" t="str">
        <f t="shared" si="391"/>
        <v>tabletop games</v>
      </c>
      <c r="U2259" t="str">
        <f t="shared" si="397"/>
        <v>1000 to 4999</v>
      </c>
      <c r="V2259">
        <f t="shared" si="392"/>
        <v>1</v>
      </c>
      <c r="W2259">
        <f t="shared" si="393"/>
        <v>0</v>
      </c>
      <c r="X2259">
        <f t="shared" si="394"/>
        <v>0</v>
      </c>
      <c r="Y2259">
        <f t="shared" si="395"/>
        <v>1</v>
      </c>
    </row>
    <row r="2260" spans="1:25" ht="15" customHeight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0">
        <f t="shared" si="387"/>
        <v>42136.75100694444</v>
      </c>
      <c r="J2260" s="11">
        <f t="shared" si="388"/>
        <v>42136.75100694444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389"/>
        <v>1.4650000000000001</v>
      </c>
      <c r="R2260">
        <f t="shared" si="390"/>
        <v>15.72</v>
      </c>
      <c r="S2260" t="str">
        <f t="shared" si="396"/>
        <v>games</v>
      </c>
      <c r="T2260" t="str">
        <f t="shared" si="391"/>
        <v>tabletop games</v>
      </c>
      <c r="U2260" t="str">
        <f t="shared" si="397"/>
        <v>1000 to 4999</v>
      </c>
      <c r="V2260">
        <f t="shared" si="392"/>
        <v>1</v>
      </c>
      <c r="W2260">
        <f t="shared" si="393"/>
        <v>0</v>
      </c>
      <c r="X2260">
        <f t="shared" si="394"/>
        <v>0</v>
      </c>
      <c r="Y2260">
        <f t="shared" si="395"/>
        <v>1</v>
      </c>
    </row>
    <row r="2261" spans="1:25" ht="15" customHeight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0">
        <f t="shared" si="387"/>
        <v>42702.804814814815</v>
      </c>
      <c r="J2261" s="11">
        <f t="shared" si="388"/>
        <v>42702.804814814815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389"/>
        <v>18.670999999999999</v>
      </c>
      <c r="R2261">
        <f t="shared" si="390"/>
        <v>90.64</v>
      </c>
      <c r="S2261" t="str">
        <f t="shared" si="396"/>
        <v>games</v>
      </c>
      <c r="T2261" t="str">
        <f t="shared" si="391"/>
        <v>tabletop games</v>
      </c>
      <c r="U2261" t="str">
        <f t="shared" si="397"/>
        <v>1000 to 4999</v>
      </c>
      <c r="V2261">
        <f t="shared" si="392"/>
        <v>1</v>
      </c>
      <c r="W2261">
        <f t="shared" si="393"/>
        <v>0</v>
      </c>
      <c r="X2261">
        <f t="shared" si="394"/>
        <v>0</v>
      </c>
      <c r="Y2261">
        <f t="shared" si="395"/>
        <v>1</v>
      </c>
    </row>
    <row r="2262" spans="1:25" ht="15" customHeight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0">
        <f t="shared" si="387"/>
        <v>41695.016782407409</v>
      </c>
      <c r="J2262" s="11">
        <f t="shared" si="388"/>
        <v>41695.016782407409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389"/>
        <v>3.2692000000000001</v>
      </c>
      <c r="R2262">
        <f t="shared" si="390"/>
        <v>97.3</v>
      </c>
      <c r="S2262" t="str">
        <f t="shared" si="396"/>
        <v>games</v>
      </c>
      <c r="T2262" t="str">
        <f t="shared" si="391"/>
        <v>tabletop games</v>
      </c>
      <c r="U2262" t="str">
        <f t="shared" si="397"/>
        <v>1000 to 4999</v>
      </c>
      <c r="V2262">
        <f t="shared" si="392"/>
        <v>1</v>
      </c>
      <c r="W2262">
        <f t="shared" si="393"/>
        <v>0</v>
      </c>
      <c r="X2262">
        <f t="shared" si="394"/>
        <v>0</v>
      </c>
      <c r="Y2262">
        <f t="shared" si="395"/>
        <v>1</v>
      </c>
    </row>
    <row r="2263" spans="1:25" ht="15" customHeight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0">
        <f t="shared" si="387"/>
        <v>42759.724768518514</v>
      </c>
      <c r="J2263" s="11">
        <f t="shared" si="388"/>
        <v>42759.724768518514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389"/>
        <v>7.7949999999999999</v>
      </c>
      <c r="R2263">
        <f t="shared" si="390"/>
        <v>37.119999999999997</v>
      </c>
      <c r="S2263" t="str">
        <f t="shared" si="396"/>
        <v>games</v>
      </c>
      <c r="T2263" t="str">
        <f t="shared" si="391"/>
        <v>tabletop games</v>
      </c>
      <c r="U2263" t="str">
        <f t="shared" si="397"/>
        <v>1000 to 4999</v>
      </c>
      <c r="V2263">
        <f t="shared" si="392"/>
        <v>1</v>
      </c>
      <c r="W2263">
        <f t="shared" si="393"/>
        <v>0</v>
      </c>
      <c r="X2263">
        <f t="shared" si="394"/>
        <v>0</v>
      </c>
      <c r="Y2263">
        <f t="shared" si="395"/>
        <v>1</v>
      </c>
    </row>
    <row r="2264" spans="1:25" ht="15" customHeight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0">
        <f t="shared" si="387"/>
        <v>41926.585162037038</v>
      </c>
      <c r="J2264" s="11">
        <f t="shared" si="388"/>
        <v>41926.585162037038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389"/>
        <v>1.5415151515151515</v>
      </c>
      <c r="R2264">
        <f t="shared" si="390"/>
        <v>28.1</v>
      </c>
      <c r="S2264" t="str">
        <f t="shared" si="396"/>
        <v>games</v>
      </c>
      <c r="T2264" t="str">
        <f t="shared" si="391"/>
        <v>tabletop games</v>
      </c>
      <c r="U2264" t="str">
        <f t="shared" si="397"/>
        <v>1000 to 4999</v>
      </c>
      <c r="V2264">
        <f t="shared" si="392"/>
        <v>1</v>
      </c>
      <c r="W2264">
        <f t="shared" si="393"/>
        <v>0</v>
      </c>
      <c r="X2264">
        <f t="shared" si="394"/>
        <v>0</v>
      </c>
      <c r="Y2264">
        <f t="shared" si="395"/>
        <v>1</v>
      </c>
    </row>
    <row r="2265" spans="1:25" ht="15" customHeight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0">
        <f t="shared" si="387"/>
        <v>42014.832326388889</v>
      </c>
      <c r="J2265" s="11">
        <f t="shared" si="388"/>
        <v>42014.832326388889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389"/>
        <v>1.1554666666666666</v>
      </c>
      <c r="R2265">
        <f t="shared" si="390"/>
        <v>144.43</v>
      </c>
      <c r="S2265" t="str">
        <f t="shared" si="396"/>
        <v>games</v>
      </c>
      <c r="T2265" t="str">
        <f t="shared" si="391"/>
        <v>tabletop games</v>
      </c>
      <c r="U2265" t="str">
        <f t="shared" si="397"/>
        <v>5000 to 9999</v>
      </c>
      <c r="V2265">
        <f t="shared" si="392"/>
        <v>1</v>
      </c>
      <c r="W2265">
        <f t="shared" si="393"/>
        <v>0</v>
      </c>
      <c r="X2265">
        <f t="shared" si="394"/>
        <v>0</v>
      </c>
      <c r="Y2265">
        <f t="shared" si="395"/>
        <v>1</v>
      </c>
    </row>
    <row r="2266" spans="1:25" ht="15" customHeight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0">
        <f t="shared" si="387"/>
        <v>42496.582337962958</v>
      </c>
      <c r="J2266" s="11">
        <f t="shared" si="388"/>
        <v>42496.582337962958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389"/>
        <v>1.8003333333333333</v>
      </c>
      <c r="R2266">
        <f t="shared" si="390"/>
        <v>24.27</v>
      </c>
      <c r="S2266" t="str">
        <f t="shared" si="396"/>
        <v>games</v>
      </c>
      <c r="T2266" t="str">
        <f t="shared" si="391"/>
        <v>tabletop games</v>
      </c>
      <c r="U2266" t="str">
        <f t="shared" si="397"/>
        <v>5000 to 9999</v>
      </c>
      <c r="V2266">
        <f t="shared" si="392"/>
        <v>1</v>
      </c>
      <c r="W2266">
        <f t="shared" si="393"/>
        <v>0</v>
      </c>
      <c r="X2266">
        <f t="shared" si="394"/>
        <v>0</v>
      </c>
      <c r="Y2266">
        <f t="shared" si="395"/>
        <v>1</v>
      </c>
    </row>
    <row r="2267" spans="1:25" ht="15" customHeight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0">
        <f t="shared" si="387"/>
        <v>42689.853090277778</v>
      </c>
      <c r="J2267" s="11">
        <f t="shared" si="388"/>
        <v>42689.853090277778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389"/>
        <v>2.9849999999999999</v>
      </c>
      <c r="R2267">
        <f t="shared" si="390"/>
        <v>35.119999999999997</v>
      </c>
      <c r="S2267" t="str">
        <f t="shared" si="396"/>
        <v>games</v>
      </c>
      <c r="T2267" t="str">
        <f t="shared" si="391"/>
        <v>tabletop games</v>
      </c>
      <c r="U2267" t="str">
        <f t="shared" si="397"/>
        <v>Less than 1000</v>
      </c>
      <c r="V2267">
        <f t="shared" si="392"/>
        <v>1</v>
      </c>
      <c r="W2267">
        <f t="shared" si="393"/>
        <v>0</v>
      </c>
      <c r="X2267">
        <f t="shared" si="394"/>
        <v>0</v>
      </c>
      <c r="Y2267">
        <f t="shared" si="395"/>
        <v>1</v>
      </c>
    </row>
    <row r="2268" spans="1:25" ht="15" customHeight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0">
        <f t="shared" si="387"/>
        <v>42469.874907407408</v>
      </c>
      <c r="J2268" s="11">
        <f t="shared" si="388"/>
        <v>42469.874907407408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389"/>
        <v>3.2026666666666666</v>
      </c>
      <c r="R2268">
        <f t="shared" si="390"/>
        <v>24.76</v>
      </c>
      <c r="S2268" t="str">
        <f t="shared" si="396"/>
        <v>games</v>
      </c>
      <c r="T2268" t="str">
        <f t="shared" si="391"/>
        <v>tabletop games</v>
      </c>
      <c r="U2268" t="str">
        <f t="shared" si="397"/>
        <v>1000 to 4999</v>
      </c>
      <c r="V2268">
        <f t="shared" si="392"/>
        <v>1</v>
      </c>
      <c r="W2268">
        <f t="shared" si="393"/>
        <v>0</v>
      </c>
      <c r="X2268">
        <f t="shared" si="394"/>
        <v>0</v>
      </c>
      <c r="Y2268">
        <f t="shared" si="395"/>
        <v>1</v>
      </c>
    </row>
    <row r="2269" spans="1:25" ht="15" customHeight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0">
        <f t="shared" si="387"/>
        <v>41968.829826388886</v>
      </c>
      <c r="J2269" s="11">
        <f t="shared" si="388"/>
        <v>41968.829826388886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389"/>
        <v>3.80525</v>
      </c>
      <c r="R2269">
        <f t="shared" si="390"/>
        <v>188.38</v>
      </c>
      <c r="S2269" t="str">
        <f t="shared" si="396"/>
        <v>games</v>
      </c>
      <c r="T2269" t="str">
        <f t="shared" si="391"/>
        <v>tabletop games</v>
      </c>
      <c r="U2269" t="str">
        <f t="shared" si="397"/>
        <v>20000 to 24999</v>
      </c>
      <c r="V2269">
        <f t="shared" si="392"/>
        <v>1</v>
      </c>
      <c r="W2269">
        <f t="shared" si="393"/>
        <v>0</v>
      </c>
      <c r="X2269">
        <f t="shared" si="394"/>
        <v>0</v>
      </c>
      <c r="Y2269">
        <f t="shared" si="395"/>
        <v>1</v>
      </c>
    </row>
    <row r="2270" spans="1:25" ht="15" customHeight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0">
        <f t="shared" si="387"/>
        <v>42776.082349537035</v>
      </c>
      <c r="J2270" s="11">
        <f t="shared" si="388"/>
        <v>42776.082349537035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389"/>
        <v>1.026</v>
      </c>
      <c r="R2270">
        <f t="shared" si="390"/>
        <v>148.08000000000001</v>
      </c>
      <c r="S2270" t="str">
        <f t="shared" si="396"/>
        <v>games</v>
      </c>
      <c r="T2270" t="str">
        <f t="shared" si="391"/>
        <v>tabletop games</v>
      </c>
      <c r="U2270" t="str">
        <f t="shared" si="397"/>
        <v>25000 to 29999</v>
      </c>
      <c r="V2270">
        <f t="shared" si="392"/>
        <v>1</v>
      </c>
      <c r="W2270">
        <f t="shared" si="393"/>
        <v>0</v>
      </c>
      <c r="X2270">
        <f t="shared" si="394"/>
        <v>0</v>
      </c>
      <c r="Y2270">
        <f t="shared" si="395"/>
        <v>1</v>
      </c>
    </row>
    <row r="2271" spans="1:25" ht="15" customHeight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0">
        <f t="shared" si="387"/>
        <v>42776.704432870371</v>
      </c>
      <c r="J2271" s="11">
        <f t="shared" si="388"/>
        <v>42776.704432870371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389"/>
        <v>18.016400000000001</v>
      </c>
      <c r="R2271">
        <f t="shared" si="390"/>
        <v>49.93</v>
      </c>
      <c r="S2271" t="str">
        <f t="shared" si="396"/>
        <v>games</v>
      </c>
      <c r="T2271" t="str">
        <f t="shared" si="391"/>
        <v>tabletop games</v>
      </c>
      <c r="U2271" t="str">
        <f t="shared" si="397"/>
        <v>1000 to 4999</v>
      </c>
      <c r="V2271">
        <f t="shared" si="392"/>
        <v>1</v>
      </c>
      <c r="W2271">
        <f t="shared" si="393"/>
        <v>0</v>
      </c>
      <c r="X2271">
        <f t="shared" si="394"/>
        <v>0</v>
      </c>
      <c r="Y2271">
        <f t="shared" si="395"/>
        <v>1</v>
      </c>
    </row>
    <row r="2272" spans="1:25" ht="15" customHeight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0">
        <f t="shared" si="387"/>
        <v>42725.869363425925</v>
      </c>
      <c r="J2272" s="11">
        <f t="shared" si="388"/>
        <v>42725.869363425925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389"/>
        <v>7.2024800000000004</v>
      </c>
      <c r="R2272">
        <f t="shared" si="390"/>
        <v>107.82</v>
      </c>
      <c r="S2272" t="str">
        <f t="shared" si="396"/>
        <v>games</v>
      </c>
      <c r="T2272" t="str">
        <f t="shared" si="391"/>
        <v>tabletop games</v>
      </c>
      <c r="U2272" t="str">
        <f t="shared" si="397"/>
        <v>25000 to 29999</v>
      </c>
      <c r="V2272">
        <f t="shared" si="392"/>
        <v>1</v>
      </c>
      <c r="W2272">
        <f t="shared" si="393"/>
        <v>0</v>
      </c>
      <c r="X2272">
        <f t="shared" si="394"/>
        <v>0</v>
      </c>
      <c r="Y2272">
        <f t="shared" si="395"/>
        <v>1</v>
      </c>
    </row>
    <row r="2273" spans="1:25" ht="15" customHeight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0">
        <f t="shared" si="387"/>
        <v>42684.000046296293</v>
      </c>
      <c r="J2273" s="11">
        <f t="shared" si="388"/>
        <v>42684.000046296293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389"/>
        <v>2.8309000000000002</v>
      </c>
      <c r="R2273">
        <f t="shared" si="390"/>
        <v>42.63</v>
      </c>
      <c r="S2273" t="str">
        <f t="shared" si="396"/>
        <v>games</v>
      </c>
      <c r="T2273" t="str">
        <f t="shared" si="391"/>
        <v>tabletop games</v>
      </c>
      <c r="U2273" t="str">
        <f t="shared" si="397"/>
        <v>20000 to 24999</v>
      </c>
      <c r="V2273">
        <f t="shared" si="392"/>
        <v>1</v>
      </c>
      <c r="W2273">
        <f t="shared" si="393"/>
        <v>0</v>
      </c>
      <c r="X2273">
        <f t="shared" si="394"/>
        <v>0</v>
      </c>
      <c r="Y2273">
        <f t="shared" si="395"/>
        <v>1</v>
      </c>
    </row>
    <row r="2274" spans="1:25" ht="15" customHeight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0">
        <f t="shared" si="387"/>
        <v>42315.699490740735</v>
      </c>
      <c r="J2274" s="11">
        <f t="shared" si="388"/>
        <v>42315.699490740735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389"/>
        <v>13.566000000000001</v>
      </c>
      <c r="R2274">
        <f t="shared" si="390"/>
        <v>14.37</v>
      </c>
      <c r="S2274" t="str">
        <f t="shared" si="396"/>
        <v>games</v>
      </c>
      <c r="T2274" t="str">
        <f t="shared" si="391"/>
        <v>tabletop games</v>
      </c>
      <c r="U2274" t="str">
        <f t="shared" si="397"/>
        <v>1000 to 4999</v>
      </c>
      <c r="V2274">
        <f t="shared" si="392"/>
        <v>1</v>
      </c>
      <c r="W2274">
        <f t="shared" si="393"/>
        <v>0</v>
      </c>
      <c r="X2274">
        <f t="shared" si="394"/>
        <v>0</v>
      </c>
      <c r="Y2274">
        <f t="shared" si="395"/>
        <v>1</v>
      </c>
    </row>
    <row r="2275" spans="1:25" ht="15" customHeight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0">
        <f t="shared" si="387"/>
        <v>42781.549097222218</v>
      </c>
      <c r="J2275" s="11">
        <f t="shared" si="388"/>
        <v>42781.549097222218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389"/>
        <v>2.2035999999999998</v>
      </c>
      <c r="R2275">
        <f t="shared" si="390"/>
        <v>37.479999999999997</v>
      </c>
      <c r="S2275" t="str">
        <f t="shared" si="396"/>
        <v>games</v>
      </c>
      <c r="T2275" t="str">
        <f t="shared" si="391"/>
        <v>tabletop games</v>
      </c>
      <c r="U2275" t="str">
        <f t="shared" si="397"/>
        <v>1000 to 4999</v>
      </c>
      <c r="V2275">
        <f t="shared" si="392"/>
        <v>1</v>
      </c>
      <c r="W2275">
        <f t="shared" si="393"/>
        <v>0</v>
      </c>
      <c r="X2275">
        <f t="shared" si="394"/>
        <v>0</v>
      </c>
      <c r="Y2275">
        <f t="shared" si="395"/>
        <v>1</v>
      </c>
    </row>
    <row r="2276" spans="1:25" ht="15" customHeight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0">
        <f t="shared" si="387"/>
        <v>41663.500659722224</v>
      </c>
      <c r="J2276" s="11">
        <f t="shared" si="388"/>
        <v>41663.500659722224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389"/>
        <v>1.196</v>
      </c>
      <c r="R2276">
        <f t="shared" si="390"/>
        <v>30.2</v>
      </c>
      <c r="S2276" t="str">
        <f t="shared" si="396"/>
        <v>games</v>
      </c>
      <c r="T2276" t="str">
        <f t="shared" si="391"/>
        <v>tabletop games</v>
      </c>
      <c r="U2276" t="str">
        <f t="shared" si="397"/>
        <v>1000 to 4999</v>
      </c>
      <c r="V2276">
        <f t="shared" si="392"/>
        <v>1</v>
      </c>
      <c r="W2276">
        <f t="shared" si="393"/>
        <v>0</v>
      </c>
      <c r="X2276">
        <f t="shared" si="394"/>
        <v>0</v>
      </c>
      <c r="Y2276">
        <f t="shared" si="395"/>
        <v>1</v>
      </c>
    </row>
    <row r="2277" spans="1:25" ht="15" customHeight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0">
        <f t="shared" si="387"/>
        <v>41965.616655092599</v>
      </c>
      <c r="J2277" s="11">
        <f t="shared" si="388"/>
        <v>41965.616655092599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389"/>
        <v>4.0776923076923079</v>
      </c>
      <c r="R2277">
        <f t="shared" si="390"/>
        <v>33.549999999999997</v>
      </c>
      <c r="S2277" t="str">
        <f t="shared" si="396"/>
        <v>games</v>
      </c>
      <c r="T2277" t="str">
        <f t="shared" si="391"/>
        <v>tabletop games</v>
      </c>
      <c r="U2277" t="str">
        <f t="shared" si="397"/>
        <v>Less than 1000</v>
      </c>
      <c r="V2277">
        <f t="shared" si="392"/>
        <v>1</v>
      </c>
      <c r="W2277">
        <f t="shared" si="393"/>
        <v>0</v>
      </c>
      <c r="X2277">
        <f t="shared" si="394"/>
        <v>0</v>
      </c>
      <c r="Y2277">
        <f t="shared" si="395"/>
        <v>1</v>
      </c>
    </row>
    <row r="2278" spans="1:25" ht="15" customHeight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0">
        <f t="shared" si="387"/>
        <v>41614.651493055557</v>
      </c>
      <c r="J2278" s="11">
        <f t="shared" si="388"/>
        <v>41614.651493055557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389"/>
        <v>1.0581826105905425</v>
      </c>
      <c r="R2278">
        <f t="shared" si="390"/>
        <v>64.75</v>
      </c>
      <c r="S2278" t="str">
        <f t="shared" si="396"/>
        <v>games</v>
      </c>
      <c r="T2278" t="str">
        <f t="shared" si="391"/>
        <v>tabletop games</v>
      </c>
      <c r="U2278" t="str">
        <f t="shared" si="397"/>
        <v>1000 to 4999</v>
      </c>
      <c r="V2278">
        <f t="shared" si="392"/>
        <v>1</v>
      </c>
      <c r="W2278">
        <f t="shared" si="393"/>
        <v>0</v>
      </c>
      <c r="X2278">
        <f t="shared" si="394"/>
        <v>0</v>
      </c>
      <c r="Y2278">
        <f t="shared" si="395"/>
        <v>1</v>
      </c>
    </row>
    <row r="2279" spans="1:25" ht="15" customHeight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0">
        <f t="shared" si="387"/>
        <v>40936.678506944445</v>
      </c>
      <c r="J2279" s="11">
        <f t="shared" si="388"/>
        <v>40936.678506944445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389"/>
        <v>1.4108235294117648</v>
      </c>
      <c r="R2279">
        <f t="shared" si="390"/>
        <v>57.93</v>
      </c>
      <c r="S2279" t="str">
        <f t="shared" si="396"/>
        <v>games</v>
      </c>
      <c r="T2279" t="str">
        <f t="shared" si="391"/>
        <v>tabletop games</v>
      </c>
      <c r="U2279" t="str">
        <f t="shared" si="397"/>
        <v>5000 to 9999</v>
      </c>
      <c r="V2279">
        <f t="shared" si="392"/>
        <v>1</v>
      </c>
      <c r="W2279">
        <f t="shared" si="393"/>
        <v>0</v>
      </c>
      <c r="X2279">
        <f t="shared" si="394"/>
        <v>0</v>
      </c>
      <c r="Y2279">
        <f t="shared" si="395"/>
        <v>1</v>
      </c>
    </row>
    <row r="2280" spans="1:25" ht="15" customHeight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0">
        <f t="shared" si="387"/>
        <v>42338.709108796291</v>
      </c>
      <c r="J2280" s="11">
        <f t="shared" si="388"/>
        <v>42338.709108796291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389"/>
        <v>2.7069999999999999</v>
      </c>
      <c r="R2280">
        <f t="shared" si="390"/>
        <v>53.08</v>
      </c>
      <c r="S2280" t="str">
        <f t="shared" si="396"/>
        <v>games</v>
      </c>
      <c r="T2280" t="str">
        <f t="shared" si="391"/>
        <v>tabletop games</v>
      </c>
      <c r="U2280" t="str">
        <f t="shared" si="397"/>
        <v>1000 to 4999</v>
      </c>
      <c r="V2280">
        <f t="shared" si="392"/>
        <v>1</v>
      </c>
      <c r="W2280">
        <f t="shared" si="393"/>
        <v>0</v>
      </c>
      <c r="X2280">
        <f t="shared" si="394"/>
        <v>0</v>
      </c>
      <c r="Y2280">
        <f t="shared" si="395"/>
        <v>1</v>
      </c>
    </row>
    <row r="2281" spans="1:25" ht="15" customHeight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0">
        <f t="shared" si="387"/>
        <v>42020.806701388887</v>
      </c>
      <c r="J2281" s="11">
        <f t="shared" si="388"/>
        <v>42020.806701388887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389"/>
        <v>1.538</v>
      </c>
      <c r="R2281">
        <f t="shared" si="390"/>
        <v>48.06</v>
      </c>
      <c r="S2281" t="str">
        <f t="shared" si="396"/>
        <v>games</v>
      </c>
      <c r="T2281" t="str">
        <f t="shared" si="391"/>
        <v>tabletop games</v>
      </c>
      <c r="U2281" t="str">
        <f t="shared" si="397"/>
        <v>1000 to 4999</v>
      </c>
      <c r="V2281">
        <f t="shared" si="392"/>
        <v>1</v>
      </c>
      <c r="W2281">
        <f t="shared" si="393"/>
        <v>0</v>
      </c>
      <c r="X2281">
        <f t="shared" si="394"/>
        <v>0</v>
      </c>
      <c r="Y2281">
        <f t="shared" si="395"/>
        <v>1</v>
      </c>
    </row>
    <row r="2282" spans="1:25" ht="15" customHeight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0">
        <f t="shared" si="387"/>
        <v>42234.624895833331</v>
      </c>
      <c r="J2282" s="11">
        <f t="shared" si="388"/>
        <v>42234.624895833331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389"/>
        <v>4.0357653061224488</v>
      </c>
      <c r="R2282">
        <f t="shared" si="390"/>
        <v>82.4</v>
      </c>
      <c r="S2282" t="str">
        <f t="shared" si="396"/>
        <v>games</v>
      </c>
      <c r="T2282" t="str">
        <f t="shared" si="391"/>
        <v>tabletop games</v>
      </c>
      <c r="U2282" t="str">
        <f t="shared" si="397"/>
        <v>5000 to 9999</v>
      </c>
      <c r="V2282">
        <f t="shared" si="392"/>
        <v>1</v>
      </c>
      <c r="W2282">
        <f t="shared" si="393"/>
        <v>0</v>
      </c>
      <c r="X2282">
        <f t="shared" si="394"/>
        <v>0</v>
      </c>
      <c r="Y2282">
        <f t="shared" si="395"/>
        <v>1</v>
      </c>
    </row>
    <row r="2283" spans="1:25" ht="15" customHeight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0">
        <f t="shared" si="387"/>
        <v>40687.285844907405</v>
      </c>
      <c r="J2283" s="11">
        <f t="shared" si="388"/>
        <v>40687.285844907405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389"/>
        <v>1.85</v>
      </c>
      <c r="R2283">
        <f t="shared" si="390"/>
        <v>50.45</v>
      </c>
      <c r="S2283" t="str">
        <f t="shared" si="396"/>
        <v>music</v>
      </c>
      <c r="T2283" t="str">
        <f t="shared" si="391"/>
        <v>rock</v>
      </c>
      <c r="U2283" t="str">
        <f t="shared" si="397"/>
        <v>Less than 1000</v>
      </c>
      <c r="V2283">
        <f t="shared" si="392"/>
        <v>1</v>
      </c>
      <c r="W2283">
        <f t="shared" si="393"/>
        <v>0</v>
      </c>
      <c r="X2283">
        <f t="shared" si="394"/>
        <v>0</v>
      </c>
      <c r="Y2283">
        <f t="shared" si="395"/>
        <v>1</v>
      </c>
    </row>
    <row r="2284" spans="1:25" ht="15" customHeight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0">
        <f t="shared" si="387"/>
        <v>42323.17460648148</v>
      </c>
      <c r="J2284" s="11">
        <f t="shared" si="388"/>
        <v>42323.17460648148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389"/>
        <v>1.8533333333333333</v>
      </c>
      <c r="R2284">
        <f t="shared" si="390"/>
        <v>115.83</v>
      </c>
      <c r="S2284" t="str">
        <f t="shared" si="396"/>
        <v>music</v>
      </c>
      <c r="T2284" t="str">
        <f t="shared" si="391"/>
        <v>rock</v>
      </c>
      <c r="U2284" t="str">
        <f t="shared" si="397"/>
        <v>Less than 1000</v>
      </c>
      <c r="V2284">
        <f t="shared" si="392"/>
        <v>1</v>
      </c>
      <c r="W2284">
        <f t="shared" si="393"/>
        <v>0</v>
      </c>
      <c r="X2284">
        <f t="shared" si="394"/>
        <v>0</v>
      </c>
      <c r="Y2284">
        <f t="shared" si="395"/>
        <v>1</v>
      </c>
    </row>
    <row r="2285" spans="1:25" ht="15" customHeight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0">
        <f t="shared" si="387"/>
        <v>40978.125046296293</v>
      </c>
      <c r="J2285" s="11">
        <f t="shared" si="388"/>
        <v>40978.125046296293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389"/>
        <v>1.0085533333333332</v>
      </c>
      <c r="R2285">
        <f t="shared" si="390"/>
        <v>63.03</v>
      </c>
      <c r="S2285" t="str">
        <f t="shared" si="396"/>
        <v>music</v>
      </c>
      <c r="T2285" t="str">
        <f t="shared" si="391"/>
        <v>rock</v>
      </c>
      <c r="U2285" t="str">
        <f t="shared" si="397"/>
        <v>1000 to 4999</v>
      </c>
      <c r="V2285">
        <f t="shared" si="392"/>
        <v>1</v>
      </c>
      <c r="W2285">
        <f t="shared" si="393"/>
        <v>0</v>
      </c>
      <c r="X2285">
        <f t="shared" si="394"/>
        <v>0</v>
      </c>
      <c r="Y2285">
        <f t="shared" si="395"/>
        <v>1</v>
      </c>
    </row>
    <row r="2286" spans="1:25" ht="15" customHeight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0">
        <f t="shared" si="387"/>
        <v>40585.796817129631</v>
      </c>
      <c r="J2286" s="11">
        <f t="shared" si="388"/>
        <v>40585.796817129631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389"/>
        <v>1.0622116666666668</v>
      </c>
      <c r="R2286">
        <f t="shared" si="390"/>
        <v>108.02</v>
      </c>
      <c r="S2286" t="str">
        <f t="shared" si="396"/>
        <v>music</v>
      </c>
      <c r="T2286" t="str">
        <f t="shared" si="391"/>
        <v>rock</v>
      </c>
      <c r="U2286" t="str">
        <f t="shared" si="397"/>
        <v>5000 to 9999</v>
      </c>
      <c r="V2286">
        <f t="shared" si="392"/>
        <v>1</v>
      </c>
      <c r="W2286">
        <f t="shared" si="393"/>
        <v>0</v>
      </c>
      <c r="X2286">
        <f t="shared" si="394"/>
        <v>0</v>
      </c>
      <c r="Y2286">
        <f t="shared" si="395"/>
        <v>1</v>
      </c>
    </row>
    <row r="2287" spans="1:25" ht="15" customHeight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0">
        <f t="shared" si="387"/>
        <v>41059.185682870368</v>
      </c>
      <c r="J2287" s="11">
        <f t="shared" si="388"/>
        <v>41059.185682870368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389"/>
        <v>1.2136666666666667</v>
      </c>
      <c r="R2287">
        <f t="shared" si="390"/>
        <v>46.09</v>
      </c>
      <c r="S2287" t="str">
        <f t="shared" si="396"/>
        <v>music</v>
      </c>
      <c r="T2287" t="str">
        <f t="shared" si="391"/>
        <v>rock</v>
      </c>
      <c r="U2287" t="str">
        <f t="shared" si="397"/>
        <v>1000 to 4999</v>
      </c>
      <c r="V2287">
        <f t="shared" si="392"/>
        <v>1</v>
      </c>
      <c r="W2287">
        <f t="shared" si="393"/>
        <v>0</v>
      </c>
      <c r="X2287">
        <f t="shared" si="394"/>
        <v>0</v>
      </c>
      <c r="Y2287">
        <f t="shared" si="395"/>
        <v>1</v>
      </c>
    </row>
    <row r="2288" spans="1:25" ht="15" customHeight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0">
        <f t="shared" si="387"/>
        <v>41494.963587962964</v>
      </c>
      <c r="J2288" s="11">
        <f t="shared" si="388"/>
        <v>41494.963587962964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389"/>
        <v>1.0006666666666666</v>
      </c>
      <c r="R2288">
        <f t="shared" si="390"/>
        <v>107.21</v>
      </c>
      <c r="S2288" t="str">
        <f t="shared" si="396"/>
        <v>music</v>
      </c>
      <c r="T2288" t="str">
        <f t="shared" si="391"/>
        <v>rock</v>
      </c>
      <c r="U2288" t="str">
        <f t="shared" si="397"/>
        <v>1000 to 4999</v>
      </c>
      <c r="V2288">
        <f t="shared" si="392"/>
        <v>1</v>
      </c>
      <c r="W2288">
        <f t="shared" si="393"/>
        <v>0</v>
      </c>
      <c r="X2288">
        <f t="shared" si="394"/>
        <v>0</v>
      </c>
      <c r="Y2288">
        <f t="shared" si="395"/>
        <v>1</v>
      </c>
    </row>
    <row r="2289" spans="1:25" ht="15" customHeight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0">
        <f t="shared" si="387"/>
        <v>41792.667361111111</v>
      </c>
      <c r="J2289" s="11">
        <f t="shared" si="388"/>
        <v>41792.667361111111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389"/>
        <v>1.1997755555555556</v>
      </c>
      <c r="R2289">
        <f t="shared" si="390"/>
        <v>50.93</v>
      </c>
      <c r="S2289" t="str">
        <f t="shared" si="396"/>
        <v>music</v>
      </c>
      <c r="T2289" t="str">
        <f t="shared" si="391"/>
        <v>rock</v>
      </c>
      <c r="U2289" t="str">
        <f t="shared" si="397"/>
        <v>1000 to 4999</v>
      </c>
      <c r="V2289">
        <f t="shared" si="392"/>
        <v>1</v>
      </c>
      <c r="W2289">
        <f t="shared" si="393"/>
        <v>0</v>
      </c>
      <c r="X2289">
        <f t="shared" si="394"/>
        <v>0</v>
      </c>
      <c r="Y2289">
        <f t="shared" si="395"/>
        <v>1</v>
      </c>
    </row>
    <row r="2290" spans="1:25" ht="15" customHeight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0">
        <f t="shared" si="387"/>
        <v>41067.827418981484</v>
      </c>
      <c r="J2290" s="11">
        <f t="shared" si="388"/>
        <v>41067.827418981484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389"/>
        <v>1.0009999999999999</v>
      </c>
      <c r="R2290">
        <f t="shared" si="390"/>
        <v>40.04</v>
      </c>
      <c r="S2290" t="str">
        <f t="shared" si="396"/>
        <v>music</v>
      </c>
      <c r="T2290" t="str">
        <f t="shared" si="391"/>
        <v>rock</v>
      </c>
      <c r="U2290" t="str">
        <f t="shared" si="397"/>
        <v>1000 to 4999</v>
      </c>
      <c r="V2290">
        <f t="shared" si="392"/>
        <v>1</v>
      </c>
      <c r="W2290">
        <f t="shared" si="393"/>
        <v>0</v>
      </c>
      <c r="X2290">
        <f t="shared" si="394"/>
        <v>0</v>
      </c>
      <c r="Y2290">
        <f t="shared" si="395"/>
        <v>1</v>
      </c>
    </row>
    <row r="2291" spans="1:25" ht="15" customHeight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0">
        <f t="shared" si="387"/>
        <v>41571.998379629629</v>
      </c>
      <c r="J2291" s="11">
        <f t="shared" si="388"/>
        <v>41571.998379629629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389"/>
        <v>1.0740000000000001</v>
      </c>
      <c r="R2291">
        <f t="shared" si="390"/>
        <v>64.44</v>
      </c>
      <c r="S2291" t="str">
        <f t="shared" si="396"/>
        <v>music</v>
      </c>
      <c r="T2291" t="str">
        <f t="shared" si="391"/>
        <v>rock</v>
      </c>
      <c r="U2291" t="str">
        <f t="shared" si="397"/>
        <v>1000 to 4999</v>
      </c>
      <c r="V2291">
        <f t="shared" si="392"/>
        <v>1</v>
      </c>
      <c r="W2291">
        <f t="shared" si="393"/>
        <v>0</v>
      </c>
      <c r="X2291">
        <f t="shared" si="394"/>
        <v>0</v>
      </c>
      <c r="Y2291">
        <f t="shared" si="395"/>
        <v>1</v>
      </c>
    </row>
    <row r="2292" spans="1:25" ht="15" customHeight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0">
        <f t="shared" si="387"/>
        <v>40070.253819444442</v>
      </c>
      <c r="J2292" s="11">
        <f t="shared" si="388"/>
        <v>40070.253819444442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389"/>
        <v>1.0406666666666666</v>
      </c>
      <c r="R2292">
        <f t="shared" si="390"/>
        <v>53.83</v>
      </c>
      <c r="S2292" t="str">
        <f t="shared" si="396"/>
        <v>music</v>
      </c>
      <c r="T2292" t="str">
        <f t="shared" si="391"/>
        <v>rock</v>
      </c>
      <c r="U2292" t="str">
        <f t="shared" si="397"/>
        <v>1000 to 4999</v>
      </c>
      <c r="V2292">
        <f t="shared" si="392"/>
        <v>1</v>
      </c>
      <c r="W2292">
        <f t="shared" si="393"/>
        <v>0</v>
      </c>
      <c r="X2292">
        <f t="shared" si="394"/>
        <v>0</v>
      </c>
      <c r="Y2292">
        <f t="shared" si="395"/>
        <v>1</v>
      </c>
    </row>
    <row r="2293" spans="1:25" ht="15" customHeight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0">
        <f t="shared" si="387"/>
        <v>40987.977060185185</v>
      </c>
      <c r="J2293" s="11">
        <f t="shared" si="388"/>
        <v>40987.977060185185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389"/>
        <v>1.728</v>
      </c>
      <c r="R2293">
        <f t="shared" si="390"/>
        <v>100.47</v>
      </c>
      <c r="S2293" t="str">
        <f t="shared" si="396"/>
        <v>music</v>
      </c>
      <c r="T2293" t="str">
        <f t="shared" si="391"/>
        <v>rock</v>
      </c>
      <c r="U2293" t="str">
        <f t="shared" si="397"/>
        <v>1000 to 4999</v>
      </c>
      <c r="V2293">
        <f t="shared" si="392"/>
        <v>1</v>
      </c>
      <c r="W2293">
        <f t="shared" si="393"/>
        <v>0</v>
      </c>
      <c r="X2293">
        <f t="shared" si="394"/>
        <v>0</v>
      </c>
      <c r="Y2293">
        <f t="shared" si="395"/>
        <v>1</v>
      </c>
    </row>
    <row r="2294" spans="1:25" ht="15" customHeight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0">
        <f t="shared" si="387"/>
        <v>40987.697638888887</v>
      </c>
      <c r="J2294" s="11">
        <f t="shared" si="388"/>
        <v>40987.697638888887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389"/>
        <v>1.072505</v>
      </c>
      <c r="R2294">
        <f t="shared" si="390"/>
        <v>46.63</v>
      </c>
      <c r="S2294" t="str">
        <f t="shared" si="396"/>
        <v>music</v>
      </c>
      <c r="T2294" t="str">
        <f t="shared" si="391"/>
        <v>rock</v>
      </c>
      <c r="U2294" t="str">
        <f t="shared" si="397"/>
        <v>1000 to 4999</v>
      </c>
      <c r="V2294">
        <f t="shared" si="392"/>
        <v>1</v>
      </c>
      <c r="W2294">
        <f t="shared" si="393"/>
        <v>0</v>
      </c>
      <c r="X2294">
        <f t="shared" si="394"/>
        <v>0</v>
      </c>
      <c r="Y2294">
        <f t="shared" si="395"/>
        <v>1</v>
      </c>
    </row>
    <row r="2295" spans="1:25" ht="15" customHeight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0">
        <f t="shared" si="387"/>
        <v>41151.708321759259</v>
      </c>
      <c r="J2295" s="11">
        <f t="shared" si="388"/>
        <v>41151.708321759259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389"/>
        <v>1.0823529411764705</v>
      </c>
      <c r="R2295">
        <f t="shared" si="390"/>
        <v>34.07</v>
      </c>
      <c r="S2295" t="str">
        <f t="shared" si="396"/>
        <v>music</v>
      </c>
      <c r="T2295" t="str">
        <f t="shared" si="391"/>
        <v>rock</v>
      </c>
      <c r="U2295" t="str">
        <f t="shared" si="397"/>
        <v>Less than 1000</v>
      </c>
      <c r="V2295">
        <f t="shared" si="392"/>
        <v>1</v>
      </c>
      <c r="W2295">
        <f t="shared" si="393"/>
        <v>0</v>
      </c>
      <c r="X2295">
        <f t="shared" si="394"/>
        <v>0</v>
      </c>
      <c r="Y2295">
        <f t="shared" si="395"/>
        <v>1</v>
      </c>
    </row>
    <row r="2296" spans="1:25" ht="15" customHeight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0">
        <f t="shared" si="387"/>
        <v>41264.72314814815</v>
      </c>
      <c r="J2296" s="11">
        <f t="shared" si="388"/>
        <v>41264.72314814815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389"/>
        <v>1.4608079999999999</v>
      </c>
      <c r="R2296">
        <f t="shared" si="390"/>
        <v>65.209999999999994</v>
      </c>
      <c r="S2296" t="str">
        <f t="shared" si="396"/>
        <v>music</v>
      </c>
      <c r="T2296" t="str">
        <f t="shared" si="391"/>
        <v>rock</v>
      </c>
      <c r="U2296" t="str">
        <f t="shared" si="397"/>
        <v>5000 to 9999</v>
      </c>
      <c r="V2296">
        <f t="shared" si="392"/>
        <v>1</v>
      </c>
      <c r="W2296">
        <f t="shared" si="393"/>
        <v>0</v>
      </c>
      <c r="X2296">
        <f t="shared" si="394"/>
        <v>0</v>
      </c>
      <c r="Y2296">
        <f t="shared" si="395"/>
        <v>1</v>
      </c>
    </row>
    <row r="2297" spans="1:25" ht="15" customHeight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0">
        <f t="shared" si="387"/>
        <v>41270.954351851848</v>
      </c>
      <c r="J2297" s="11">
        <f t="shared" si="388"/>
        <v>41270.954351851848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389"/>
        <v>1.2524999999999999</v>
      </c>
      <c r="R2297">
        <f t="shared" si="390"/>
        <v>44.21</v>
      </c>
      <c r="S2297" t="str">
        <f t="shared" si="396"/>
        <v>music</v>
      </c>
      <c r="T2297" t="str">
        <f t="shared" si="391"/>
        <v>rock</v>
      </c>
      <c r="U2297" t="str">
        <f t="shared" si="397"/>
        <v>1000 to 4999</v>
      </c>
      <c r="V2297">
        <f t="shared" si="392"/>
        <v>1</v>
      </c>
      <c r="W2297">
        <f t="shared" si="393"/>
        <v>0</v>
      </c>
      <c r="X2297">
        <f t="shared" si="394"/>
        <v>0</v>
      </c>
      <c r="Y2297">
        <f t="shared" si="395"/>
        <v>1</v>
      </c>
    </row>
    <row r="2298" spans="1:25" ht="15" customHeight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0">
        <f t="shared" si="387"/>
        <v>40927.731782407405</v>
      </c>
      <c r="J2298" s="11">
        <f t="shared" si="388"/>
        <v>40927.731782407405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389"/>
        <v>1.4907142857142857</v>
      </c>
      <c r="R2298">
        <f t="shared" si="390"/>
        <v>71.97</v>
      </c>
      <c r="S2298" t="str">
        <f t="shared" si="396"/>
        <v>music</v>
      </c>
      <c r="T2298" t="str">
        <f t="shared" si="391"/>
        <v>rock</v>
      </c>
      <c r="U2298" t="str">
        <f t="shared" si="397"/>
        <v>5000 to 9999</v>
      </c>
      <c r="V2298">
        <f t="shared" si="392"/>
        <v>1</v>
      </c>
      <c r="W2298">
        <f t="shared" si="393"/>
        <v>0</v>
      </c>
      <c r="X2298">
        <f t="shared" si="394"/>
        <v>0</v>
      </c>
      <c r="Y2298">
        <f t="shared" si="395"/>
        <v>1</v>
      </c>
    </row>
    <row r="2299" spans="1:25" ht="15" customHeight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0">
        <f t="shared" si="387"/>
        <v>40948.042233796295</v>
      </c>
      <c r="J2299" s="11">
        <f t="shared" si="388"/>
        <v>40948.042233796295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389"/>
        <v>1.006</v>
      </c>
      <c r="R2299">
        <f t="shared" si="390"/>
        <v>52.95</v>
      </c>
      <c r="S2299" t="str">
        <f t="shared" si="396"/>
        <v>music</v>
      </c>
      <c r="T2299" t="str">
        <f t="shared" si="391"/>
        <v>rock</v>
      </c>
      <c r="U2299" t="str">
        <f t="shared" si="397"/>
        <v>1000 to 4999</v>
      </c>
      <c r="V2299">
        <f t="shared" si="392"/>
        <v>1</v>
      </c>
      <c r="W2299">
        <f t="shared" si="393"/>
        <v>0</v>
      </c>
      <c r="X2299">
        <f t="shared" si="394"/>
        <v>0</v>
      </c>
      <c r="Y2299">
        <f t="shared" si="395"/>
        <v>1</v>
      </c>
    </row>
    <row r="2300" spans="1:25" ht="15" customHeight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0">
        <f t="shared" si="387"/>
        <v>41694.84065972222</v>
      </c>
      <c r="J2300" s="11">
        <f t="shared" si="388"/>
        <v>41694.84065972222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389"/>
        <v>1.0507333333333333</v>
      </c>
      <c r="R2300">
        <f t="shared" si="390"/>
        <v>109.45</v>
      </c>
      <c r="S2300" t="str">
        <f t="shared" si="396"/>
        <v>music</v>
      </c>
      <c r="T2300" t="str">
        <f t="shared" si="391"/>
        <v>rock</v>
      </c>
      <c r="U2300" t="str">
        <f t="shared" si="397"/>
        <v>30000 to 34999</v>
      </c>
      <c r="V2300">
        <f t="shared" si="392"/>
        <v>1</v>
      </c>
      <c r="W2300">
        <f t="shared" si="393"/>
        <v>0</v>
      </c>
      <c r="X2300">
        <f t="shared" si="394"/>
        <v>0</v>
      </c>
      <c r="Y2300">
        <f t="shared" si="395"/>
        <v>1</v>
      </c>
    </row>
    <row r="2301" spans="1:25" ht="15" customHeight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0">
        <f t="shared" si="387"/>
        <v>40565.032511574071</v>
      </c>
      <c r="J2301" s="11">
        <f t="shared" si="388"/>
        <v>40565.032511574071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389"/>
        <v>3.5016666666666665</v>
      </c>
      <c r="R2301">
        <f t="shared" si="390"/>
        <v>75.040000000000006</v>
      </c>
      <c r="S2301" t="str">
        <f t="shared" si="396"/>
        <v>music</v>
      </c>
      <c r="T2301" t="str">
        <f t="shared" si="391"/>
        <v>rock</v>
      </c>
      <c r="U2301" t="str">
        <f t="shared" si="397"/>
        <v>Less than 1000</v>
      </c>
      <c r="V2301">
        <f t="shared" si="392"/>
        <v>1</v>
      </c>
      <c r="W2301">
        <f t="shared" si="393"/>
        <v>0</v>
      </c>
      <c r="X2301">
        <f t="shared" si="394"/>
        <v>0</v>
      </c>
      <c r="Y2301">
        <f t="shared" si="395"/>
        <v>1</v>
      </c>
    </row>
    <row r="2302" spans="1:25" ht="15" customHeight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0">
        <f t="shared" si="387"/>
        <v>41074.727037037039</v>
      </c>
      <c r="J2302" s="11">
        <f t="shared" si="388"/>
        <v>41074.727037037039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389"/>
        <v>1.0125</v>
      </c>
      <c r="R2302">
        <f t="shared" si="390"/>
        <v>115.71</v>
      </c>
      <c r="S2302" t="str">
        <f t="shared" si="396"/>
        <v>music</v>
      </c>
      <c r="T2302" t="str">
        <f t="shared" si="391"/>
        <v>rock</v>
      </c>
      <c r="U2302" t="str">
        <f t="shared" si="397"/>
        <v>Less than 1000</v>
      </c>
      <c r="V2302">
        <f t="shared" si="392"/>
        <v>1</v>
      </c>
      <c r="W2302">
        <f t="shared" si="393"/>
        <v>0</v>
      </c>
      <c r="X2302">
        <f t="shared" si="394"/>
        <v>0</v>
      </c>
      <c r="Y2302">
        <f t="shared" si="395"/>
        <v>1</v>
      </c>
    </row>
    <row r="2303" spans="1:25" ht="15" customHeight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0">
        <f t="shared" si="387"/>
        <v>41416.146944444445</v>
      </c>
      <c r="J2303" s="11">
        <f t="shared" si="388"/>
        <v>41416.146944444445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389"/>
        <v>1.336044</v>
      </c>
      <c r="R2303">
        <f t="shared" si="390"/>
        <v>31.66</v>
      </c>
      <c r="S2303" t="str">
        <f t="shared" si="396"/>
        <v>music</v>
      </c>
      <c r="T2303" t="str">
        <f t="shared" si="391"/>
        <v>indie rock</v>
      </c>
      <c r="U2303" t="str">
        <f t="shared" si="397"/>
        <v>5000 to 9999</v>
      </c>
      <c r="V2303">
        <f t="shared" si="392"/>
        <v>1</v>
      </c>
      <c r="W2303">
        <f t="shared" si="393"/>
        <v>0</v>
      </c>
      <c r="X2303">
        <f t="shared" si="394"/>
        <v>0</v>
      </c>
      <c r="Y2303">
        <f t="shared" si="395"/>
        <v>1</v>
      </c>
    </row>
    <row r="2304" spans="1:25" ht="15" customHeight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0">
        <f t="shared" si="387"/>
        <v>41605.868449074071</v>
      </c>
      <c r="J2304" s="11">
        <f t="shared" si="388"/>
        <v>41605.868449074071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389"/>
        <v>1.7065217391304348</v>
      </c>
      <c r="R2304">
        <f t="shared" si="390"/>
        <v>46.18</v>
      </c>
      <c r="S2304" t="str">
        <f t="shared" si="396"/>
        <v>music</v>
      </c>
      <c r="T2304" t="str">
        <f t="shared" si="391"/>
        <v>indie rock</v>
      </c>
      <c r="U2304" t="str">
        <f t="shared" si="397"/>
        <v>1000 to 4999</v>
      </c>
      <c r="V2304">
        <f t="shared" si="392"/>
        <v>1</v>
      </c>
      <c r="W2304">
        <f t="shared" si="393"/>
        <v>0</v>
      </c>
      <c r="X2304">
        <f t="shared" si="394"/>
        <v>0</v>
      </c>
      <c r="Y2304">
        <f t="shared" si="395"/>
        <v>1</v>
      </c>
    </row>
    <row r="2305" spans="1:25" ht="15" customHeight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0">
        <f t="shared" si="387"/>
        <v>40850.111064814817</v>
      </c>
      <c r="J2305" s="11">
        <f t="shared" si="388"/>
        <v>40850.111064814817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389"/>
        <v>1.0935829457364341</v>
      </c>
      <c r="R2305">
        <f t="shared" si="390"/>
        <v>68.48</v>
      </c>
      <c r="S2305" t="str">
        <f t="shared" si="396"/>
        <v>music</v>
      </c>
      <c r="T2305" t="str">
        <f t="shared" si="391"/>
        <v>indie rock</v>
      </c>
      <c r="U2305" t="str">
        <f t="shared" si="397"/>
        <v>5000 to 9999</v>
      </c>
      <c r="V2305">
        <f t="shared" si="392"/>
        <v>1</v>
      </c>
      <c r="W2305">
        <f t="shared" si="393"/>
        <v>0</v>
      </c>
      <c r="X2305">
        <f t="shared" si="394"/>
        <v>0</v>
      </c>
      <c r="Y2305">
        <f t="shared" si="395"/>
        <v>1</v>
      </c>
    </row>
    <row r="2306" spans="1:25" ht="15" customHeight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0">
        <f t="shared" si="387"/>
        <v>40502.815868055557</v>
      </c>
      <c r="J2306" s="11">
        <f t="shared" si="388"/>
        <v>40502.815868055557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389"/>
        <v>1.0070033333333335</v>
      </c>
      <c r="R2306">
        <f t="shared" si="390"/>
        <v>53.47</v>
      </c>
      <c r="S2306" t="str">
        <f t="shared" si="396"/>
        <v>music</v>
      </c>
      <c r="T2306" t="str">
        <f t="shared" si="391"/>
        <v>indie rock</v>
      </c>
      <c r="U2306" t="str">
        <f t="shared" si="397"/>
        <v>5000 to 9999</v>
      </c>
      <c r="V2306">
        <f t="shared" si="392"/>
        <v>1</v>
      </c>
      <c r="W2306">
        <f t="shared" si="393"/>
        <v>0</v>
      </c>
      <c r="X2306">
        <f t="shared" si="394"/>
        <v>0</v>
      </c>
      <c r="Y2306">
        <f t="shared" si="395"/>
        <v>1</v>
      </c>
    </row>
    <row r="2307" spans="1:25" ht="15" customHeight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0">
        <f t="shared" ref="I2307:I2370" si="398">(((L2307/60)/60)/24)+DATE(1970,1,1)</f>
        <v>41834.695277777777</v>
      </c>
      <c r="J2307" s="11">
        <f t="shared" ref="J2307:J2370" si="399">(((L2307/60)/60)/24)+DATE(1970,1,1)</f>
        <v>41834.695277777777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400">E2307/D2307</f>
        <v>1.0122777777777778</v>
      </c>
      <c r="R2307">
        <f t="shared" ref="R2307:R2370" si="401">ROUND(E2307/N2307,2)</f>
        <v>109.11</v>
      </c>
      <c r="S2307" t="str">
        <f t="shared" si="396"/>
        <v>music</v>
      </c>
      <c r="T2307" t="str">
        <f t="shared" ref="T2307:T2370" si="402">MID(P2307,FIND("/",P2307,1)+1,LEN(P2307))</f>
        <v>indie rock</v>
      </c>
      <c r="U2307" t="str">
        <f t="shared" si="397"/>
        <v>15000 to 19999</v>
      </c>
      <c r="V2307">
        <f t="shared" ref="V2307:V2370" si="403">COUNTIF(F2307,"successful")</f>
        <v>1</v>
      </c>
      <c r="W2307">
        <f t="shared" ref="W2307:W2370" si="404">COUNTIF(F2307,"Failed")</f>
        <v>0</v>
      </c>
      <c r="X2307">
        <f t="shared" ref="X2307:X2370" si="405">COUNTIF(F2307,"Canceled")</f>
        <v>0</v>
      </c>
      <c r="Y2307">
        <f t="shared" ref="Y2307:Y2370" si="406">COUNTIF(F2307,"Successful")+ COUNTIF(F2307,"Failed") + COUNTIF(F2307,"Canceled")</f>
        <v>1</v>
      </c>
    </row>
    <row r="2308" spans="1:25" ht="15" customHeight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0">
        <f t="shared" si="398"/>
        <v>40948.16815972222</v>
      </c>
      <c r="J2308" s="11">
        <f t="shared" si="399"/>
        <v>40948.16815972222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400"/>
        <v>1.0675857142857144</v>
      </c>
      <c r="R2308">
        <f t="shared" si="401"/>
        <v>51.19</v>
      </c>
      <c r="S2308" t="str">
        <f t="shared" ref="S2308:S2371" si="407">LEFT(P2308,FIND("/",P2308,1)-1)</f>
        <v>music</v>
      </c>
      <c r="T2308" t="str">
        <f t="shared" si="402"/>
        <v>indie rock</v>
      </c>
      <c r="U2308" t="str">
        <f t="shared" ref="U2308:U2371" si="408">IF(D2308&lt;1000,"Less than 1000",
IF(D2308&lt;5000,"1000 to 4999",
IF(D2308 &lt; 10000,"5000 to 9999",
IF(D2308&lt;15000,"10000 to 14999",
IF(D2308&lt;20000,"15000 to 19999",
IF(D2308&lt;25000,"20000 to 24999",
IF(D2308&lt;30000,"25000 to 29999",
IF(D2308&lt;35000,"30000 to 34999",
IF(D2308&lt;40000,"35000 to 39999",
IF(D2308&lt;45000,"40000 to 44999",IF(D2308&lt;50000,"45000 to 49999","Greater than 50000")))))))))))</f>
        <v>1000 to 4999</v>
      </c>
      <c r="V2308">
        <f t="shared" si="403"/>
        <v>1</v>
      </c>
      <c r="W2308">
        <f t="shared" si="404"/>
        <v>0</v>
      </c>
      <c r="X2308">
        <f t="shared" si="405"/>
        <v>0</v>
      </c>
      <c r="Y2308">
        <f t="shared" si="406"/>
        <v>1</v>
      </c>
    </row>
    <row r="2309" spans="1:25" ht="15" customHeight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0">
        <f t="shared" si="398"/>
        <v>41004.802465277775</v>
      </c>
      <c r="J2309" s="11">
        <f t="shared" si="399"/>
        <v>41004.802465277775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400"/>
        <v>1.0665777537961894</v>
      </c>
      <c r="R2309">
        <f t="shared" si="401"/>
        <v>27.94</v>
      </c>
      <c r="S2309" t="str">
        <f t="shared" si="407"/>
        <v>music</v>
      </c>
      <c r="T2309" t="str">
        <f t="shared" si="402"/>
        <v>indie rock</v>
      </c>
      <c r="U2309" t="str">
        <f t="shared" si="408"/>
        <v>1000 to 4999</v>
      </c>
      <c r="V2309">
        <f t="shared" si="403"/>
        <v>1</v>
      </c>
      <c r="W2309">
        <f t="shared" si="404"/>
        <v>0</v>
      </c>
      <c r="X2309">
        <f t="shared" si="405"/>
        <v>0</v>
      </c>
      <c r="Y2309">
        <f t="shared" si="406"/>
        <v>1</v>
      </c>
    </row>
    <row r="2310" spans="1:25" ht="15" customHeight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0">
        <f t="shared" si="398"/>
        <v>41851.962916666671</v>
      </c>
      <c r="J2310" s="11">
        <f t="shared" si="399"/>
        <v>41851.962916666671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400"/>
        <v>1.0130622</v>
      </c>
      <c r="R2310">
        <f t="shared" si="401"/>
        <v>82.5</v>
      </c>
      <c r="S2310" t="str">
        <f t="shared" si="407"/>
        <v>music</v>
      </c>
      <c r="T2310" t="str">
        <f t="shared" si="402"/>
        <v>indie rock</v>
      </c>
      <c r="U2310" t="str">
        <f t="shared" si="408"/>
        <v>Greater than 50000</v>
      </c>
      <c r="V2310">
        <f t="shared" si="403"/>
        <v>1</v>
      </c>
      <c r="W2310">
        <f t="shared" si="404"/>
        <v>0</v>
      </c>
      <c r="X2310">
        <f t="shared" si="405"/>
        <v>0</v>
      </c>
      <c r="Y2310">
        <f t="shared" si="406"/>
        <v>1</v>
      </c>
    </row>
    <row r="2311" spans="1:25" ht="15" customHeight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0">
        <f t="shared" si="398"/>
        <v>41307.987696759257</v>
      </c>
      <c r="J2311" s="11">
        <f t="shared" si="399"/>
        <v>41307.987696759257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400"/>
        <v>1.0667450000000001</v>
      </c>
      <c r="R2311">
        <f t="shared" si="401"/>
        <v>59.82</v>
      </c>
      <c r="S2311" t="str">
        <f t="shared" si="407"/>
        <v>music</v>
      </c>
      <c r="T2311" t="str">
        <f t="shared" si="402"/>
        <v>indie rock</v>
      </c>
      <c r="U2311" t="str">
        <f t="shared" si="408"/>
        <v>5000 to 9999</v>
      </c>
      <c r="V2311">
        <f t="shared" si="403"/>
        <v>1</v>
      </c>
      <c r="W2311">
        <f t="shared" si="404"/>
        <v>0</v>
      </c>
      <c r="X2311">
        <f t="shared" si="405"/>
        <v>0</v>
      </c>
      <c r="Y2311">
        <f t="shared" si="406"/>
        <v>1</v>
      </c>
    </row>
    <row r="2312" spans="1:25" ht="15" customHeight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0">
        <f t="shared" si="398"/>
        <v>41324.79415509259</v>
      </c>
      <c r="J2312" s="11">
        <f t="shared" si="399"/>
        <v>41324.79415509259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400"/>
        <v>4.288397837837838</v>
      </c>
      <c r="R2312">
        <f t="shared" si="401"/>
        <v>64.819999999999993</v>
      </c>
      <c r="S2312" t="str">
        <f t="shared" si="407"/>
        <v>music</v>
      </c>
      <c r="T2312" t="str">
        <f t="shared" si="402"/>
        <v>indie rock</v>
      </c>
      <c r="U2312" t="str">
        <f t="shared" si="408"/>
        <v>15000 to 19999</v>
      </c>
      <c r="V2312">
        <f t="shared" si="403"/>
        <v>1</v>
      </c>
      <c r="W2312">
        <f t="shared" si="404"/>
        <v>0</v>
      </c>
      <c r="X2312">
        <f t="shared" si="405"/>
        <v>0</v>
      </c>
      <c r="Y2312">
        <f t="shared" si="406"/>
        <v>1</v>
      </c>
    </row>
    <row r="2313" spans="1:25" ht="15" customHeight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0">
        <f t="shared" si="398"/>
        <v>41736.004502314812</v>
      </c>
      <c r="J2313" s="11">
        <f t="shared" si="399"/>
        <v>41736.004502314812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400"/>
        <v>1.0411111111111111</v>
      </c>
      <c r="R2313">
        <f t="shared" si="401"/>
        <v>90.1</v>
      </c>
      <c r="S2313" t="str">
        <f t="shared" si="407"/>
        <v>music</v>
      </c>
      <c r="T2313" t="str">
        <f t="shared" si="402"/>
        <v>indie rock</v>
      </c>
      <c r="U2313" t="str">
        <f t="shared" si="408"/>
        <v>5000 to 9999</v>
      </c>
      <c r="V2313">
        <f t="shared" si="403"/>
        <v>1</v>
      </c>
      <c r="W2313">
        <f t="shared" si="404"/>
        <v>0</v>
      </c>
      <c r="X2313">
        <f t="shared" si="405"/>
        <v>0</v>
      </c>
      <c r="Y2313">
        <f t="shared" si="406"/>
        <v>1</v>
      </c>
    </row>
    <row r="2314" spans="1:25" ht="15" customHeight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0">
        <f t="shared" si="398"/>
        <v>41716.632847222223</v>
      </c>
      <c r="J2314" s="11">
        <f t="shared" si="399"/>
        <v>41716.632847222223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400"/>
        <v>1.0786666666666667</v>
      </c>
      <c r="R2314">
        <f t="shared" si="401"/>
        <v>40.96</v>
      </c>
      <c r="S2314" t="str">
        <f t="shared" si="407"/>
        <v>music</v>
      </c>
      <c r="T2314" t="str">
        <f t="shared" si="402"/>
        <v>indie rock</v>
      </c>
      <c r="U2314" t="str">
        <f t="shared" si="408"/>
        <v>1000 to 4999</v>
      </c>
      <c r="V2314">
        <f t="shared" si="403"/>
        <v>1</v>
      </c>
      <c r="W2314">
        <f t="shared" si="404"/>
        <v>0</v>
      </c>
      <c r="X2314">
        <f t="shared" si="405"/>
        <v>0</v>
      </c>
      <c r="Y2314">
        <f t="shared" si="406"/>
        <v>1</v>
      </c>
    </row>
    <row r="2315" spans="1:25" ht="15" customHeight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0">
        <f t="shared" si="398"/>
        <v>41002.958634259259</v>
      </c>
      <c r="J2315" s="11">
        <f t="shared" si="399"/>
        <v>41002.958634259259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400"/>
        <v>1.7584040000000001</v>
      </c>
      <c r="R2315">
        <f t="shared" si="401"/>
        <v>56</v>
      </c>
      <c r="S2315" t="str">
        <f t="shared" si="407"/>
        <v>music</v>
      </c>
      <c r="T2315" t="str">
        <f t="shared" si="402"/>
        <v>indie rock</v>
      </c>
      <c r="U2315" t="str">
        <f t="shared" si="408"/>
        <v>5000 to 9999</v>
      </c>
      <c r="V2315">
        <f t="shared" si="403"/>
        <v>1</v>
      </c>
      <c r="W2315">
        <f t="shared" si="404"/>
        <v>0</v>
      </c>
      <c r="X2315">
        <f t="shared" si="405"/>
        <v>0</v>
      </c>
      <c r="Y2315">
        <f t="shared" si="406"/>
        <v>1</v>
      </c>
    </row>
    <row r="2316" spans="1:25" ht="15" customHeight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0">
        <f t="shared" si="398"/>
        <v>41037.551585648151</v>
      </c>
      <c r="J2316" s="11">
        <f t="shared" si="399"/>
        <v>41037.551585648151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400"/>
        <v>1.5697000000000001</v>
      </c>
      <c r="R2316">
        <f t="shared" si="401"/>
        <v>37.67</v>
      </c>
      <c r="S2316" t="str">
        <f t="shared" si="407"/>
        <v>music</v>
      </c>
      <c r="T2316" t="str">
        <f t="shared" si="402"/>
        <v>indie rock</v>
      </c>
      <c r="U2316" t="str">
        <f t="shared" si="408"/>
        <v>1000 to 4999</v>
      </c>
      <c r="V2316">
        <f t="shared" si="403"/>
        <v>1</v>
      </c>
      <c r="W2316">
        <f t="shared" si="404"/>
        <v>0</v>
      </c>
      <c r="X2316">
        <f t="shared" si="405"/>
        <v>0</v>
      </c>
      <c r="Y2316">
        <f t="shared" si="406"/>
        <v>1</v>
      </c>
    </row>
    <row r="2317" spans="1:25" ht="15" customHeight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0">
        <f t="shared" si="398"/>
        <v>41004.72619212963</v>
      </c>
      <c r="J2317" s="11">
        <f t="shared" si="399"/>
        <v>41004.72619212963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400"/>
        <v>1.026</v>
      </c>
      <c r="R2317">
        <f t="shared" si="401"/>
        <v>40.08</v>
      </c>
      <c r="S2317" t="str">
        <f t="shared" si="407"/>
        <v>music</v>
      </c>
      <c r="T2317" t="str">
        <f t="shared" si="402"/>
        <v>indie rock</v>
      </c>
      <c r="U2317" t="str">
        <f t="shared" si="408"/>
        <v>1000 to 4999</v>
      </c>
      <c r="V2317">
        <f t="shared" si="403"/>
        <v>1</v>
      </c>
      <c r="W2317">
        <f t="shared" si="404"/>
        <v>0</v>
      </c>
      <c r="X2317">
        <f t="shared" si="405"/>
        <v>0</v>
      </c>
      <c r="Y2317">
        <f t="shared" si="406"/>
        <v>1</v>
      </c>
    </row>
    <row r="2318" spans="1:25" ht="15" customHeight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0">
        <f t="shared" si="398"/>
        <v>40079.725115740745</v>
      </c>
      <c r="J2318" s="11">
        <f t="shared" si="399"/>
        <v>40079.725115740745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400"/>
        <v>1.0404266666666666</v>
      </c>
      <c r="R2318">
        <f t="shared" si="401"/>
        <v>78.03</v>
      </c>
      <c r="S2318" t="str">
        <f t="shared" si="407"/>
        <v>music</v>
      </c>
      <c r="T2318" t="str">
        <f t="shared" si="402"/>
        <v>indie rock</v>
      </c>
      <c r="U2318" t="str">
        <f t="shared" si="408"/>
        <v>15000 to 19999</v>
      </c>
      <c r="V2318">
        <f t="shared" si="403"/>
        <v>1</v>
      </c>
      <c r="W2318">
        <f t="shared" si="404"/>
        <v>0</v>
      </c>
      <c r="X2318">
        <f t="shared" si="405"/>
        <v>0</v>
      </c>
      <c r="Y2318">
        <f t="shared" si="406"/>
        <v>1</v>
      </c>
    </row>
    <row r="2319" spans="1:25" ht="15" customHeight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0">
        <f t="shared" si="398"/>
        <v>40192.542233796295</v>
      </c>
      <c r="J2319" s="11">
        <f t="shared" si="399"/>
        <v>40192.542233796295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400"/>
        <v>1.04</v>
      </c>
      <c r="R2319">
        <f t="shared" si="401"/>
        <v>18.91</v>
      </c>
      <c r="S2319" t="str">
        <f t="shared" si="407"/>
        <v>music</v>
      </c>
      <c r="T2319" t="str">
        <f t="shared" si="402"/>
        <v>indie rock</v>
      </c>
      <c r="U2319" t="str">
        <f t="shared" si="408"/>
        <v>Less than 1000</v>
      </c>
      <c r="V2319">
        <f t="shared" si="403"/>
        <v>1</v>
      </c>
      <c r="W2319">
        <f t="shared" si="404"/>
        <v>0</v>
      </c>
      <c r="X2319">
        <f t="shared" si="405"/>
        <v>0</v>
      </c>
      <c r="Y2319">
        <f t="shared" si="406"/>
        <v>1</v>
      </c>
    </row>
    <row r="2320" spans="1:25" ht="15" customHeight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0">
        <f t="shared" si="398"/>
        <v>40050.643680555557</v>
      </c>
      <c r="J2320" s="11">
        <f t="shared" si="399"/>
        <v>40050.643680555557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400"/>
        <v>1.2105999999999999</v>
      </c>
      <c r="R2320">
        <f t="shared" si="401"/>
        <v>37.130000000000003</v>
      </c>
      <c r="S2320" t="str">
        <f t="shared" si="407"/>
        <v>music</v>
      </c>
      <c r="T2320" t="str">
        <f t="shared" si="402"/>
        <v>indie rock</v>
      </c>
      <c r="U2320" t="str">
        <f t="shared" si="408"/>
        <v>5000 to 9999</v>
      </c>
      <c r="V2320">
        <f t="shared" si="403"/>
        <v>1</v>
      </c>
      <c r="W2320">
        <f t="shared" si="404"/>
        <v>0</v>
      </c>
      <c r="X2320">
        <f t="shared" si="405"/>
        <v>0</v>
      </c>
      <c r="Y2320">
        <f t="shared" si="406"/>
        <v>1</v>
      </c>
    </row>
    <row r="2321" spans="1:25" ht="15" customHeight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0">
        <f t="shared" si="398"/>
        <v>41593.082002314812</v>
      </c>
      <c r="J2321" s="11">
        <f t="shared" si="399"/>
        <v>41593.082002314812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400"/>
        <v>1.077</v>
      </c>
      <c r="R2321">
        <f t="shared" si="401"/>
        <v>41.96</v>
      </c>
      <c r="S2321" t="str">
        <f t="shared" si="407"/>
        <v>music</v>
      </c>
      <c r="T2321" t="str">
        <f t="shared" si="402"/>
        <v>indie rock</v>
      </c>
      <c r="U2321" t="str">
        <f t="shared" si="408"/>
        <v>1000 to 4999</v>
      </c>
      <c r="V2321">
        <f t="shared" si="403"/>
        <v>1</v>
      </c>
      <c r="W2321">
        <f t="shared" si="404"/>
        <v>0</v>
      </c>
      <c r="X2321">
        <f t="shared" si="405"/>
        <v>0</v>
      </c>
      <c r="Y2321">
        <f t="shared" si="406"/>
        <v>1</v>
      </c>
    </row>
    <row r="2322" spans="1:25" ht="15" customHeight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0">
        <f t="shared" si="398"/>
        <v>41696.817129629628</v>
      </c>
      <c r="J2322" s="11">
        <f t="shared" si="399"/>
        <v>41696.817129629628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400"/>
        <v>1.0866</v>
      </c>
      <c r="R2322">
        <f t="shared" si="401"/>
        <v>61.04</v>
      </c>
      <c r="S2322" t="str">
        <f t="shared" si="407"/>
        <v>music</v>
      </c>
      <c r="T2322" t="str">
        <f t="shared" si="402"/>
        <v>indie rock</v>
      </c>
      <c r="U2322" t="str">
        <f t="shared" si="408"/>
        <v>5000 to 9999</v>
      </c>
      <c r="V2322">
        <f t="shared" si="403"/>
        <v>1</v>
      </c>
      <c r="W2322">
        <f t="shared" si="404"/>
        <v>0</v>
      </c>
      <c r="X2322">
        <f t="shared" si="405"/>
        <v>0</v>
      </c>
      <c r="Y2322">
        <f t="shared" si="406"/>
        <v>1</v>
      </c>
    </row>
    <row r="2323" spans="1:25" ht="15" customHeight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0">
        <f t="shared" si="398"/>
        <v>42799.260428240741</v>
      </c>
      <c r="J2323" s="11">
        <f t="shared" si="399"/>
        <v>42799.260428240741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400"/>
        <v>0.39120962394619685</v>
      </c>
      <c r="R2323">
        <f t="shared" si="401"/>
        <v>64.53</v>
      </c>
      <c r="S2323" t="str">
        <f t="shared" si="407"/>
        <v>food</v>
      </c>
      <c r="T2323" t="str">
        <f t="shared" si="402"/>
        <v>small batch</v>
      </c>
      <c r="U2323" t="str">
        <f t="shared" si="408"/>
        <v>10000 to 14999</v>
      </c>
      <c r="V2323">
        <f t="shared" si="403"/>
        <v>0</v>
      </c>
      <c r="W2323">
        <f t="shared" si="404"/>
        <v>0</v>
      </c>
      <c r="X2323">
        <f t="shared" si="405"/>
        <v>0</v>
      </c>
      <c r="Y2323">
        <f t="shared" si="406"/>
        <v>0</v>
      </c>
    </row>
    <row r="2324" spans="1:25" ht="15" customHeight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0">
        <f t="shared" si="398"/>
        <v>42804.895474537043</v>
      </c>
      <c r="J2324" s="11">
        <f t="shared" si="399"/>
        <v>42804.895474537043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400"/>
        <v>3.1481481481481478E-2</v>
      </c>
      <c r="R2324">
        <f t="shared" si="401"/>
        <v>21.25</v>
      </c>
      <c r="S2324" t="str">
        <f t="shared" si="407"/>
        <v>food</v>
      </c>
      <c r="T2324" t="str">
        <f t="shared" si="402"/>
        <v>small batch</v>
      </c>
      <c r="U2324" t="str">
        <f t="shared" si="408"/>
        <v>1000 to 4999</v>
      </c>
      <c r="V2324">
        <f t="shared" si="403"/>
        <v>0</v>
      </c>
      <c r="W2324">
        <f t="shared" si="404"/>
        <v>0</v>
      </c>
      <c r="X2324">
        <f t="shared" si="405"/>
        <v>0</v>
      </c>
      <c r="Y2324">
        <f t="shared" si="406"/>
        <v>0</v>
      </c>
    </row>
    <row r="2325" spans="1:25" ht="15" customHeight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0">
        <f t="shared" si="398"/>
        <v>42807.755173611105</v>
      </c>
      <c r="J2325" s="11">
        <f t="shared" si="399"/>
        <v>42807.755173611105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400"/>
        <v>0.48</v>
      </c>
      <c r="R2325">
        <f t="shared" si="401"/>
        <v>30</v>
      </c>
      <c r="S2325" t="str">
        <f t="shared" si="407"/>
        <v>food</v>
      </c>
      <c r="T2325" t="str">
        <f t="shared" si="402"/>
        <v>small batch</v>
      </c>
      <c r="U2325" t="str">
        <f t="shared" si="408"/>
        <v>Less than 1000</v>
      </c>
      <c r="V2325">
        <f t="shared" si="403"/>
        <v>0</v>
      </c>
      <c r="W2325">
        <f t="shared" si="404"/>
        <v>0</v>
      </c>
      <c r="X2325">
        <f t="shared" si="405"/>
        <v>0</v>
      </c>
      <c r="Y2325">
        <f t="shared" si="406"/>
        <v>0</v>
      </c>
    </row>
    <row r="2326" spans="1:25" ht="15" customHeight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0">
        <f t="shared" si="398"/>
        <v>42790.885243055556</v>
      </c>
      <c r="J2326" s="11">
        <f t="shared" si="399"/>
        <v>42790.885243055556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400"/>
        <v>0.20733333333333334</v>
      </c>
      <c r="R2326">
        <f t="shared" si="401"/>
        <v>25.49</v>
      </c>
      <c r="S2326" t="str">
        <f t="shared" si="407"/>
        <v>food</v>
      </c>
      <c r="T2326" t="str">
        <f t="shared" si="402"/>
        <v>small batch</v>
      </c>
      <c r="U2326" t="str">
        <f t="shared" si="408"/>
        <v>5000 to 9999</v>
      </c>
      <c r="V2326">
        <f t="shared" si="403"/>
        <v>0</v>
      </c>
      <c r="W2326">
        <f t="shared" si="404"/>
        <v>0</v>
      </c>
      <c r="X2326">
        <f t="shared" si="405"/>
        <v>0</v>
      </c>
      <c r="Y2326">
        <f t="shared" si="406"/>
        <v>0</v>
      </c>
    </row>
    <row r="2327" spans="1:25" ht="15" customHeight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0">
        <f t="shared" si="398"/>
        <v>42794.022349537037</v>
      </c>
      <c r="J2327" s="11">
        <f t="shared" si="399"/>
        <v>42794.022349537037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400"/>
        <v>0.08</v>
      </c>
      <c r="R2327">
        <f t="shared" si="401"/>
        <v>11.43</v>
      </c>
      <c r="S2327" t="str">
        <f t="shared" si="407"/>
        <v>food</v>
      </c>
      <c r="T2327" t="str">
        <f t="shared" si="402"/>
        <v>small batch</v>
      </c>
      <c r="U2327" t="str">
        <f t="shared" si="408"/>
        <v>1000 to 4999</v>
      </c>
      <c r="V2327">
        <f t="shared" si="403"/>
        <v>0</v>
      </c>
      <c r="W2327">
        <f t="shared" si="404"/>
        <v>0</v>
      </c>
      <c r="X2327">
        <f t="shared" si="405"/>
        <v>0</v>
      </c>
      <c r="Y2327">
        <f t="shared" si="406"/>
        <v>0</v>
      </c>
    </row>
    <row r="2328" spans="1:25" ht="15" customHeight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0">
        <f t="shared" si="398"/>
        <v>42804.034120370372</v>
      </c>
      <c r="J2328" s="11">
        <f t="shared" si="399"/>
        <v>42804.034120370372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400"/>
        <v>7.1999999999999998E-3</v>
      </c>
      <c r="R2328">
        <f t="shared" si="401"/>
        <v>108</v>
      </c>
      <c r="S2328" t="str">
        <f t="shared" si="407"/>
        <v>food</v>
      </c>
      <c r="T2328" t="str">
        <f t="shared" si="402"/>
        <v>small batch</v>
      </c>
      <c r="U2328" t="str">
        <f t="shared" si="408"/>
        <v>15000 to 19999</v>
      </c>
      <c r="V2328">
        <f t="shared" si="403"/>
        <v>0</v>
      </c>
      <c r="W2328">
        <f t="shared" si="404"/>
        <v>0</v>
      </c>
      <c r="X2328">
        <f t="shared" si="405"/>
        <v>0</v>
      </c>
      <c r="Y2328">
        <f t="shared" si="406"/>
        <v>0</v>
      </c>
    </row>
    <row r="2329" spans="1:25" ht="15" customHeight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0">
        <f t="shared" si="398"/>
        <v>41842.917129629634</v>
      </c>
      <c r="J2329" s="11">
        <f t="shared" si="399"/>
        <v>41842.917129629634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400"/>
        <v>5.2609431428571432</v>
      </c>
      <c r="R2329">
        <f t="shared" si="401"/>
        <v>54.88</v>
      </c>
      <c r="S2329" t="str">
        <f t="shared" si="407"/>
        <v>food</v>
      </c>
      <c r="T2329" t="str">
        <f t="shared" si="402"/>
        <v>small batch</v>
      </c>
      <c r="U2329" t="str">
        <f t="shared" si="408"/>
        <v>35000 to 39999</v>
      </c>
      <c r="V2329">
        <f t="shared" si="403"/>
        <v>1</v>
      </c>
      <c r="W2329">
        <f t="shared" si="404"/>
        <v>0</v>
      </c>
      <c r="X2329">
        <f t="shared" si="405"/>
        <v>0</v>
      </c>
      <c r="Y2329">
        <f t="shared" si="406"/>
        <v>1</v>
      </c>
    </row>
    <row r="2330" spans="1:25" ht="15" customHeight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0">
        <f t="shared" si="398"/>
        <v>42139.781678240746</v>
      </c>
      <c r="J2330" s="11">
        <f t="shared" si="399"/>
        <v>42139.781678240746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400"/>
        <v>2.5445000000000002</v>
      </c>
      <c r="R2330">
        <f t="shared" si="401"/>
        <v>47.38</v>
      </c>
      <c r="S2330" t="str">
        <f t="shared" si="407"/>
        <v>food</v>
      </c>
      <c r="T2330" t="str">
        <f t="shared" si="402"/>
        <v>small batch</v>
      </c>
      <c r="U2330" t="str">
        <f t="shared" si="408"/>
        <v>10000 to 14999</v>
      </c>
      <c r="V2330">
        <f t="shared" si="403"/>
        <v>1</v>
      </c>
      <c r="W2330">
        <f t="shared" si="404"/>
        <v>0</v>
      </c>
      <c r="X2330">
        <f t="shared" si="405"/>
        <v>0</v>
      </c>
      <c r="Y2330">
        <f t="shared" si="406"/>
        <v>1</v>
      </c>
    </row>
    <row r="2331" spans="1:25" ht="15" customHeight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0">
        <f t="shared" si="398"/>
        <v>41807.624374999999</v>
      </c>
      <c r="J2331" s="11">
        <f t="shared" si="399"/>
        <v>41807.624374999999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400"/>
        <v>1.0591999999999999</v>
      </c>
      <c r="R2331">
        <f t="shared" si="401"/>
        <v>211.84</v>
      </c>
      <c r="S2331" t="str">
        <f t="shared" si="407"/>
        <v>food</v>
      </c>
      <c r="T2331" t="str">
        <f t="shared" si="402"/>
        <v>small batch</v>
      </c>
      <c r="U2331" t="str">
        <f t="shared" si="408"/>
        <v>25000 to 29999</v>
      </c>
      <c r="V2331">
        <f t="shared" si="403"/>
        <v>1</v>
      </c>
      <c r="W2331">
        <f t="shared" si="404"/>
        <v>0</v>
      </c>
      <c r="X2331">
        <f t="shared" si="405"/>
        <v>0</v>
      </c>
      <c r="Y2331">
        <f t="shared" si="406"/>
        <v>1</v>
      </c>
    </row>
    <row r="2332" spans="1:25" ht="15" customHeight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0">
        <f t="shared" si="398"/>
        <v>42332.89980324074</v>
      </c>
      <c r="J2332" s="11">
        <f t="shared" si="399"/>
        <v>42332.89980324074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400"/>
        <v>1.0242285714285715</v>
      </c>
      <c r="R2332">
        <f t="shared" si="401"/>
        <v>219.93</v>
      </c>
      <c r="S2332" t="str">
        <f t="shared" si="407"/>
        <v>food</v>
      </c>
      <c r="T2332" t="str">
        <f t="shared" si="402"/>
        <v>small batch</v>
      </c>
      <c r="U2332" t="str">
        <f t="shared" si="408"/>
        <v>35000 to 39999</v>
      </c>
      <c r="V2332">
        <f t="shared" si="403"/>
        <v>1</v>
      </c>
      <c r="W2332">
        <f t="shared" si="404"/>
        <v>0</v>
      </c>
      <c r="X2332">
        <f t="shared" si="405"/>
        <v>0</v>
      </c>
      <c r="Y2332">
        <f t="shared" si="406"/>
        <v>1</v>
      </c>
    </row>
    <row r="2333" spans="1:25" ht="15" customHeight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0">
        <f t="shared" si="398"/>
        <v>41839.005671296298</v>
      </c>
      <c r="J2333" s="11">
        <f t="shared" si="399"/>
        <v>41839.005671296298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400"/>
        <v>1.4431375</v>
      </c>
      <c r="R2333">
        <f t="shared" si="401"/>
        <v>40.799999999999997</v>
      </c>
      <c r="S2333" t="str">
        <f t="shared" si="407"/>
        <v>food</v>
      </c>
      <c r="T2333" t="str">
        <f t="shared" si="402"/>
        <v>small batch</v>
      </c>
      <c r="U2333" t="str">
        <f t="shared" si="408"/>
        <v>5000 to 9999</v>
      </c>
      <c r="V2333">
        <f t="shared" si="403"/>
        <v>1</v>
      </c>
      <c r="W2333">
        <f t="shared" si="404"/>
        <v>0</v>
      </c>
      <c r="X2333">
        <f t="shared" si="405"/>
        <v>0</v>
      </c>
      <c r="Y2333">
        <f t="shared" si="406"/>
        <v>1</v>
      </c>
    </row>
    <row r="2334" spans="1:25" ht="15" customHeight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0">
        <f t="shared" si="398"/>
        <v>42011.628136574072</v>
      </c>
      <c r="J2334" s="11">
        <f t="shared" si="399"/>
        <v>42011.628136574072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400"/>
        <v>1.06308</v>
      </c>
      <c r="R2334">
        <f t="shared" si="401"/>
        <v>75.5</v>
      </c>
      <c r="S2334" t="str">
        <f t="shared" si="407"/>
        <v>food</v>
      </c>
      <c r="T2334" t="str">
        <f t="shared" si="402"/>
        <v>small batch</v>
      </c>
      <c r="U2334" t="str">
        <f t="shared" si="408"/>
        <v>25000 to 29999</v>
      </c>
      <c r="V2334">
        <f t="shared" si="403"/>
        <v>1</v>
      </c>
      <c r="W2334">
        <f t="shared" si="404"/>
        <v>0</v>
      </c>
      <c r="X2334">
        <f t="shared" si="405"/>
        <v>0</v>
      </c>
      <c r="Y2334">
        <f t="shared" si="406"/>
        <v>1</v>
      </c>
    </row>
    <row r="2335" spans="1:25" ht="15" customHeight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0">
        <f t="shared" si="398"/>
        <v>41767.650347222225</v>
      </c>
      <c r="J2335" s="11">
        <f t="shared" si="399"/>
        <v>41767.650347222225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400"/>
        <v>2.1216666666666666</v>
      </c>
      <c r="R2335">
        <f t="shared" si="401"/>
        <v>13.54</v>
      </c>
      <c r="S2335" t="str">
        <f t="shared" si="407"/>
        <v>food</v>
      </c>
      <c r="T2335" t="str">
        <f t="shared" si="402"/>
        <v>small batch</v>
      </c>
      <c r="U2335" t="str">
        <f t="shared" si="408"/>
        <v>Less than 1000</v>
      </c>
      <c r="V2335">
        <f t="shared" si="403"/>
        <v>1</v>
      </c>
      <c r="W2335">
        <f t="shared" si="404"/>
        <v>0</v>
      </c>
      <c r="X2335">
        <f t="shared" si="405"/>
        <v>0</v>
      </c>
      <c r="Y2335">
        <f t="shared" si="406"/>
        <v>1</v>
      </c>
    </row>
    <row r="2336" spans="1:25" ht="15" customHeight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0">
        <f t="shared" si="398"/>
        <v>41918.670115740737</v>
      </c>
      <c r="J2336" s="11">
        <f t="shared" si="399"/>
        <v>41918.670115740737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400"/>
        <v>1.0195000000000001</v>
      </c>
      <c r="R2336">
        <f t="shared" si="401"/>
        <v>60.87</v>
      </c>
      <c r="S2336" t="str">
        <f t="shared" si="407"/>
        <v>food</v>
      </c>
      <c r="T2336" t="str">
        <f t="shared" si="402"/>
        <v>small batch</v>
      </c>
      <c r="U2336" t="str">
        <f t="shared" si="408"/>
        <v>1000 to 4999</v>
      </c>
      <c r="V2336">
        <f t="shared" si="403"/>
        <v>1</v>
      </c>
      <c r="W2336">
        <f t="shared" si="404"/>
        <v>0</v>
      </c>
      <c r="X2336">
        <f t="shared" si="405"/>
        <v>0</v>
      </c>
      <c r="Y2336">
        <f t="shared" si="406"/>
        <v>1</v>
      </c>
    </row>
    <row r="2337" spans="1:25" ht="15" customHeight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0">
        <f t="shared" si="398"/>
        <v>41771.572256944448</v>
      </c>
      <c r="J2337" s="11">
        <f t="shared" si="399"/>
        <v>41771.572256944448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400"/>
        <v>1.0227200000000001</v>
      </c>
      <c r="R2337">
        <f t="shared" si="401"/>
        <v>115.69</v>
      </c>
      <c r="S2337" t="str">
        <f t="shared" si="407"/>
        <v>food</v>
      </c>
      <c r="T2337" t="str">
        <f t="shared" si="402"/>
        <v>small batch</v>
      </c>
      <c r="U2337" t="str">
        <f t="shared" si="408"/>
        <v>25000 to 29999</v>
      </c>
      <c r="V2337">
        <f t="shared" si="403"/>
        <v>1</v>
      </c>
      <c r="W2337">
        <f t="shared" si="404"/>
        <v>0</v>
      </c>
      <c r="X2337">
        <f t="shared" si="405"/>
        <v>0</v>
      </c>
      <c r="Y2337">
        <f t="shared" si="406"/>
        <v>1</v>
      </c>
    </row>
    <row r="2338" spans="1:25" ht="15" customHeight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0">
        <f t="shared" si="398"/>
        <v>41666.924710648149</v>
      </c>
      <c r="J2338" s="11">
        <f t="shared" si="399"/>
        <v>41666.924710648149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400"/>
        <v>5.2073254999999996</v>
      </c>
      <c r="R2338">
        <f t="shared" si="401"/>
        <v>48.1</v>
      </c>
      <c r="S2338" t="str">
        <f t="shared" si="407"/>
        <v>food</v>
      </c>
      <c r="T2338" t="str">
        <f t="shared" si="402"/>
        <v>small batch</v>
      </c>
      <c r="U2338" t="str">
        <f t="shared" si="408"/>
        <v>20000 to 24999</v>
      </c>
      <c r="V2338">
        <f t="shared" si="403"/>
        <v>1</v>
      </c>
      <c r="W2338">
        <f t="shared" si="404"/>
        <v>0</v>
      </c>
      <c r="X2338">
        <f t="shared" si="405"/>
        <v>0</v>
      </c>
      <c r="Y2338">
        <f t="shared" si="406"/>
        <v>1</v>
      </c>
    </row>
    <row r="2339" spans="1:25" ht="15" customHeight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0">
        <f t="shared" si="398"/>
        <v>41786.640543981484</v>
      </c>
      <c r="J2339" s="11">
        <f t="shared" si="399"/>
        <v>41786.640543981484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400"/>
        <v>1.1065833333333333</v>
      </c>
      <c r="R2339">
        <f t="shared" si="401"/>
        <v>74.180000000000007</v>
      </c>
      <c r="S2339" t="str">
        <f t="shared" si="407"/>
        <v>food</v>
      </c>
      <c r="T2339" t="str">
        <f t="shared" si="402"/>
        <v>small batch</v>
      </c>
      <c r="U2339" t="str">
        <f t="shared" si="408"/>
        <v>10000 to 14999</v>
      </c>
      <c r="V2339">
        <f t="shared" si="403"/>
        <v>1</v>
      </c>
      <c r="W2339">
        <f t="shared" si="404"/>
        <v>0</v>
      </c>
      <c r="X2339">
        <f t="shared" si="405"/>
        <v>0</v>
      </c>
      <c r="Y2339">
        <f t="shared" si="406"/>
        <v>1</v>
      </c>
    </row>
    <row r="2340" spans="1:25" ht="15" customHeight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0">
        <f t="shared" si="398"/>
        <v>41789.896805555552</v>
      </c>
      <c r="J2340" s="11">
        <f t="shared" si="399"/>
        <v>41789.896805555552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400"/>
        <v>1.0114333333333334</v>
      </c>
      <c r="R2340">
        <f t="shared" si="401"/>
        <v>123.35</v>
      </c>
      <c r="S2340" t="str">
        <f t="shared" si="407"/>
        <v>food</v>
      </c>
      <c r="T2340" t="str">
        <f t="shared" si="402"/>
        <v>small batch</v>
      </c>
      <c r="U2340" t="str">
        <f t="shared" si="408"/>
        <v>15000 to 19999</v>
      </c>
      <c r="V2340">
        <f t="shared" si="403"/>
        <v>1</v>
      </c>
      <c r="W2340">
        <f t="shared" si="404"/>
        <v>0</v>
      </c>
      <c r="X2340">
        <f t="shared" si="405"/>
        <v>0</v>
      </c>
      <c r="Y2340">
        <f t="shared" si="406"/>
        <v>1</v>
      </c>
    </row>
    <row r="2341" spans="1:25" ht="15" customHeight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0">
        <f t="shared" si="398"/>
        <v>42692.79987268518</v>
      </c>
      <c r="J2341" s="11">
        <f t="shared" si="399"/>
        <v>42692.79987268518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400"/>
        <v>2.9420799999999998</v>
      </c>
      <c r="R2341">
        <f t="shared" si="401"/>
        <v>66.62</v>
      </c>
      <c r="S2341" t="str">
        <f t="shared" si="407"/>
        <v>food</v>
      </c>
      <c r="T2341" t="str">
        <f t="shared" si="402"/>
        <v>small batch</v>
      </c>
      <c r="U2341" t="str">
        <f t="shared" si="408"/>
        <v>25000 to 29999</v>
      </c>
      <c r="V2341">
        <f t="shared" si="403"/>
        <v>1</v>
      </c>
      <c r="W2341">
        <f t="shared" si="404"/>
        <v>0</v>
      </c>
      <c r="X2341">
        <f t="shared" si="405"/>
        <v>0</v>
      </c>
      <c r="Y2341">
        <f t="shared" si="406"/>
        <v>1</v>
      </c>
    </row>
    <row r="2342" spans="1:25" ht="15" customHeight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0">
        <f t="shared" si="398"/>
        <v>42643.642800925925</v>
      </c>
      <c r="J2342" s="11">
        <f t="shared" si="399"/>
        <v>42643.642800925925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400"/>
        <v>1.0577749999999999</v>
      </c>
      <c r="R2342">
        <f t="shared" si="401"/>
        <v>104.99</v>
      </c>
      <c r="S2342" t="str">
        <f t="shared" si="407"/>
        <v>food</v>
      </c>
      <c r="T2342" t="str">
        <f t="shared" si="402"/>
        <v>small batch</v>
      </c>
      <c r="U2342" t="str">
        <f t="shared" si="408"/>
        <v>40000 to 44999</v>
      </c>
      <c r="V2342">
        <f t="shared" si="403"/>
        <v>1</v>
      </c>
      <c r="W2342">
        <f t="shared" si="404"/>
        <v>0</v>
      </c>
      <c r="X2342">
        <f t="shared" si="405"/>
        <v>0</v>
      </c>
      <c r="Y2342">
        <f t="shared" si="406"/>
        <v>1</v>
      </c>
    </row>
    <row r="2343" spans="1:25" ht="15" customHeight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0">
        <f t="shared" si="398"/>
        <v>42167.813703703709</v>
      </c>
      <c r="J2343" s="11">
        <f t="shared" si="399"/>
        <v>42167.813703703709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400"/>
        <v>0</v>
      </c>
      <c r="R2343" t="e">
        <f t="shared" si="401"/>
        <v>#DIV/0!</v>
      </c>
      <c r="S2343" t="str">
        <f t="shared" si="407"/>
        <v>technology</v>
      </c>
      <c r="T2343" t="str">
        <f t="shared" si="402"/>
        <v>web</v>
      </c>
      <c r="U2343" t="str">
        <f t="shared" si="408"/>
        <v>5000 to 9999</v>
      </c>
      <c r="V2343">
        <f t="shared" si="403"/>
        <v>0</v>
      </c>
      <c r="W2343">
        <f t="shared" si="404"/>
        <v>0</v>
      </c>
      <c r="X2343">
        <f t="shared" si="405"/>
        <v>1</v>
      </c>
      <c r="Y2343">
        <f t="shared" si="406"/>
        <v>1</v>
      </c>
    </row>
    <row r="2344" spans="1:25" ht="15" customHeight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0">
        <f t="shared" si="398"/>
        <v>41897.702199074076</v>
      </c>
      <c r="J2344" s="11">
        <f t="shared" si="399"/>
        <v>41897.702199074076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400"/>
        <v>0</v>
      </c>
      <c r="R2344" t="e">
        <f t="shared" si="401"/>
        <v>#DIV/0!</v>
      </c>
      <c r="S2344" t="str">
        <f t="shared" si="407"/>
        <v>technology</v>
      </c>
      <c r="T2344" t="str">
        <f t="shared" si="402"/>
        <v>web</v>
      </c>
      <c r="U2344" t="str">
        <f t="shared" si="408"/>
        <v>5000 to 9999</v>
      </c>
      <c r="V2344">
        <f t="shared" si="403"/>
        <v>0</v>
      </c>
      <c r="W2344">
        <f t="shared" si="404"/>
        <v>0</v>
      </c>
      <c r="X2344">
        <f t="shared" si="405"/>
        <v>1</v>
      </c>
      <c r="Y2344">
        <f t="shared" si="406"/>
        <v>1</v>
      </c>
    </row>
    <row r="2345" spans="1:25" ht="15" customHeight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0">
        <f t="shared" si="398"/>
        <v>42327.825289351851</v>
      </c>
      <c r="J2345" s="11">
        <f t="shared" si="399"/>
        <v>42327.825289351851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400"/>
        <v>0.03</v>
      </c>
      <c r="R2345">
        <f t="shared" si="401"/>
        <v>300</v>
      </c>
      <c r="S2345" t="str">
        <f t="shared" si="407"/>
        <v>technology</v>
      </c>
      <c r="T2345" t="str">
        <f t="shared" si="402"/>
        <v>web</v>
      </c>
      <c r="U2345" t="str">
        <f t="shared" si="408"/>
        <v>10000 to 14999</v>
      </c>
      <c r="V2345">
        <f t="shared" si="403"/>
        <v>0</v>
      </c>
      <c r="W2345">
        <f t="shared" si="404"/>
        <v>0</v>
      </c>
      <c r="X2345">
        <f t="shared" si="405"/>
        <v>1</v>
      </c>
      <c r="Y2345">
        <f t="shared" si="406"/>
        <v>1</v>
      </c>
    </row>
    <row r="2346" spans="1:25" ht="15" customHeight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0">
        <f t="shared" si="398"/>
        <v>42515.727650462963</v>
      </c>
      <c r="J2346" s="11">
        <f t="shared" si="399"/>
        <v>42515.727650462963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400"/>
        <v>1E-3</v>
      </c>
      <c r="R2346">
        <f t="shared" si="401"/>
        <v>1</v>
      </c>
      <c r="S2346" t="str">
        <f t="shared" si="407"/>
        <v>technology</v>
      </c>
      <c r="T2346" t="str">
        <f t="shared" si="402"/>
        <v>web</v>
      </c>
      <c r="U2346" t="str">
        <f t="shared" si="408"/>
        <v>1000 to 4999</v>
      </c>
      <c r="V2346">
        <f t="shared" si="403"/>
        <v>0</v>
      </c>
      <c r="W2346">
        <f t="shared" si="404"/>
        <v>0</v>
      </c>
      <c r="X2346">
        <f t="shared" si="405"/>
        <v>1</v>
      </c>
      <c r="Y2346">
        <f t="shared" si="406"/>
        <v>1</v>
      </c>
    </row>
    <row r="2347" spans="1:25" ht="15" customHeight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0">
        <f t="shared" si="398"/>
        <v>42060.001805555556</v>
      </c>
      <c r="J2347" s="11">
        <f t="shared" si="399"/>
        <v>42060.001805555556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400"/>
        <v>0</v>
      </c>
      <c r="R2347" t="e">
        <f t="shared" si="401"/>
        <v>#DIV/0!</v>
      </c>
      <c r="S2347" t="str">
        <f t="shared" si="407"/>
        <v>technology</v>
      </c>
      <c r="T2347" t="str">
        <f t="shared" si="402"/>
        <v>web</v>
      </c>
      <c r="U2347" t="str">
        <f t="shared" si="408"/>
        <v>1000 to 4999</v>
      </c>
      <c r="V2347">
        <f t="shared" si="403"/>
        <v>0</v>
      </c>
      <c r="W2347">
        <f t="shared" si="404"/>
        <v>0</v>
      </c>
      <c r="X2347">
        <f t="shared" si="405"/>
        <v>1</v>
      </c>
      <c r="Y2347">
        <f t="shared" si="406"/>
        <v>1</v>
      </c>
    </row>
    <row r="2348" spans="1:25" ht="15" customHeight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0">
        <f t="shared" si="398"/>
        <v>42615.79896990741</v>
      </c>
      <c r="J2348" s="11">
        <f t="shared" si="399"/>
        <v>42615.79896990741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400"/>
        <v>6.4999999999999997E-4</v>
      </c>
      <c r="R2348">
        <f t="shared" si="401"/>
        <v>13</v>
      </c>
      <c r="S2348" t="str">
        <f t="shared" si="407"/>
        <v>technology</v>
      </c>
      <c r="T2348" t="str">
        <f t="shared" si="402"/>
        <v>web</v>
      </c>
      <c r="U2348" t="str">
        <f t="shared" si="408"/>
        <v>Greater than 50000</v>
      </c>
      <c r="V2348">
        <f t="shared" si="403"/>
        <v>0</v>
      </c>
      <c r="W2348">
        <f t="shared" si="404"/>
        <v>0</v>
      </c>
      <c r="X2348">
        <f t="shared" si="405"/>
        <v>1</v>
      </c>
      <c r="Y2348">
        <f t="shared" si="406"/>
        <v>1</v>
      </c>
    </row>
    <row r="2349" spans="1:25" ht="15" customHeight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0">
        <f t="shared" si="398"/>
        <v>42577.607361111113</v>
      </c>
      <c r="J2349" s="11">
        <f t="shared" si="399"/>
        <v>42577.607361111113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400"/>
        <v>1.4999999999999999E-2</v>
      </c>
      <c r="R2349">
        <f t="shared" si="401"/>
        <v>15</v>
      </c>
      <c r="S2349" t="str">
        <f t="shared" si="407"/>
        <v>technology</v>
      </c>
      <c r="T2349" t="str">
        <f t="shared" si="402"/>
        <v>web</v>
      </c>
      <c r="U2349" t="str">
        <f t="shared" si="408"/>
        <v>1000 to 4999</v>
      </c>
      <c r="V2349">
        <f t="shared" si="403"/>
        <v>0</v>
      </c>
      <c r="W2349">
        <f t="shared" si="404"/>
        <v>0</v>
      </c>
      <c r="X2349">
        <f t="shared" si="405"/>
        <v>1</v>
      </c>
      <c r="Y2349">
        <f t="shared" si="406"/>
        <v>1</v>
      </c>
    </row>
    <row r="2350" spans="1:25" ht="15" customHeight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0">
        <f t="shared" si="398"/>
        <v>42360.932152777779</v>
      </c>
      <c r="J2350" s="11">
        <f t="shared" si="399"/>
        <v>42360.932152777779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400"/>
        <v>3.8571428571428572E-3</v>
      </c>
      <c r="R2350">
        <f t="shared" si="401"/>
        <v>54</v>
      </c>
      <c r="S2350" t="str">
        <f t="shared" si="407"/>
        <v>technology</v>
      </c>
      <c r="T2350" t="str">
        <f t="shared" si="402"/>
        <v>web</v>
      </c>
      <c r="U2350" t="str">
        <f t="shared" si="408"/>
        <v>Greater than 50000</v>
      </c>
      <c r="V2350">
        <f t="shared" si="403"/>
        <v>0</v>
      </c>
      <c r="W2350">
        <f t="shared" si="404"/>
        <v>0</v>
      </c>
      <c r="X2350">
        <f t="shared" si="405"/>
        <v>1</v>
      </c>
      <c r="Y2350">
        <f t="shared" si="406"/>
        <v>1</v>
      </c>
    </row>
    <row r="2351" spans="1:25" ht="15" customHeight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0">
        <f t="shared" si="398"/>
        <v>42198.775787037041</v>
      </c>
      <c r="J2351" s="11">
        <f t="shared" si="399"/>
        <v>42198.775787037041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400"/>
        <v>0</v>
      </c>
      <c r="R2351" t="e">
        <f t="shared" si="401"/>
        <v>#DIV/0!</v>
      </c>
      <c r="S2351" t="str">
        <f t="shared" si="407"/>
        <v>technology</v>
      </c>
      <c r="T2351" t="str">
        <f t="shared" si="402"/>
        <v>web</v>
      </c>
      <c r="U2351" t="str">
        <f t="shared" si="408"/>
        <v>Greater than 50000</v>
      </c>
      <c r="V2351">
        <f t="shared" si="403"/>
        <v>0</v>
      </c>
      <c r="W2351">
        <f t="shared" si="404"/>
        <v>0</v>
      </c>
      <c r="X2351">
        <f t="shared" si="405"/>
        <v>1</v>
      </c>
      <c r="Y2351">
        <f t="shared" si="406"/>
        <v>1</v>
      </c>
    </row>
    <row r="2352" spans="1:25" ht="15" customHeight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0">
        <f t="shared" si="398"/>
        <v>42708.842245370368</v>
      </c>
      <c r="J2352" s="11">
        <f t="shared" si="399"/>
        <v>42708.842245370368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400"/>
        <v>0</v>
      </c>
      <c r="R2352" t="e">
        <f t="shared" si="401"/>
        <v>#DIV/0!</v>
      </c>
      <c r="S2352" t="str">
        <f t="shared" si="407"/>
        <v>technology</v>
      </c>
      <c r="T2352" t="str">
        <f t="shared" si="402"/>
        <v>web</v>
      </c>
      <c r="U2352" t="str">
        <f t="shared" si="408"/>
        <v>Greater than 50000</v>
      </c>
      <c r="V2352">
        <f t="shared" si="403"/>
        <v>0</v>
      </c>
      <c r="W2352">
        <f t="shared" si="404"/>
        <v>0</v>
      </c>
      <c r="X2352">
        <f t="shared" si="405"/>
        <v>1</v>
      </c>
      <c r="Y2352">
        <f t="shared" si="406"/>
        <v>1</v>
      </c>
    </row>
    <row r="2353" spans="1:25" ht="15" customHeight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0">
        <f t="shared" si="398"/>
        <v>42094.101145833338</v>
      </c>
      <c r="J2353" s="11">
        <f t="shared" si="399"/>
        <v>42094.101145833338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400"/>
        <v>5.7142857142857143E-3</v>
      </c>
      <c r="R2353">
        <f t="shared" si="401"/>
        <v>15.43</v>
      </c>
      <c r="S2353" t="str">
        <f t="shared" si="407"/>
        <v>technology</v>
      </c>
      <c r="T2353" t="str">
        <f t="shared" si="402"/>
        <v>web</v>
      </c>
      <c r="U2353" t="str">
        <f t="shared" si="408"/>
        <v>15000 to 19999</v>
      </c>
      <c r="V2353">
        <f t="shared" si="403"/>
        <v>0</v>
      </c>
      <c r="W2353">
        <f t="shared" si="404"/>
        <v>0</v>
      </c>
      <c r="X2353">
        <f t="shared" si="405"/>
        <v>1</v>
      </c>
      <c r="Y2353">
        <f t="shared" si="406"/>
        <v>1</v>
      </c>
    </row>
    <row r="2354" spans="1:25" ht="15" customHeight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0">
        <f t="shared" si="398"/>
        <v>42101.633703703701</v>
      </c>
      <c r="J2354" s="11">
        <f t="shared" si="399"/>
        <v>42101.633703703701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400"/>
        <v>0</v>
      </c>
      <c r="R2354" t="e">
        <f t="shared" si="401"/>
        <v>#DIV/0!</v>
      </c>
      <c r="S2354" t="str">
        <f t="shared" si="407"/>
        <v>technology</v>
      </c>
      <c r="T2354" t="str">
        <f t="shared" si="402"/>
        <v>web</v>
      </c>
      <c r="U2354" t="str">
        <f t="shared" si="408"/>
        <v>1000 to 4999</v>
      </c>
      <c r="V2354">
        <f t="shared" si="403"/>
        <v>0</v>
      </c>
      <c r="W2354">
        <f t="shared" si="404"/>
        <v>0</v>
      </c>
      <c r="X2354">
        <f t="shared" si="405"/>
        <v>1</v>
      </c>
      <c r="Y2354">
        <f t="shared" si="406"/>
        <v>1</v>
      </c>
    </row>
    <row r="2355" spans="1:25" ht="15" customHeight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0">
        <f t="shared" si="398"/>
        <v>42103.676180555558</v>
      </c>
      <c r="J2355" s="11">
        <f t="shared" si="399"/>
        <v>42103.676180555558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400"/>
        <v>0</v>
      </c>
      <c r="R2355" t="e">
        <f t="shared" si="401"/>
        <v>#DIV/0!</v>
      </c>
      <c r="S2355" t="str">
        <f t="shared" si="407"/>
        <v>technology</v>
      </c>
      <c r="T2355" t="str">
        <f t="shared" si="402"/>
        <v>web</v>
      </c>
      <c r="U2355" t="str">
        <f t="shared" si="408"/>
        <v>1000 to 4999</v>
      </c>
      <c r="V2355">
        <f t="shared" si="403"/>
        <v>0</v>
      </c>
      <c r="W2355">
        <f t="shared" si="404"/>
        <v>0</v>
      </c>
      <c r="X2355">
        <f t="shared" si="405"/>
        <v>1</v>
      </c>
      <c r="Y2355">
        <f t="shared" si="406"/>
        <v>1</v>
      </c>
    </row>
    <row r="2356" spans="1:25" ht="15" customHeight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0">
        <f t="shared" si="398"/>
        <v>41954.722916666666</v>
      </c>
      <c r="J2356" s="11">
        <f t="shared" si="399"/>
        <v>41954.722916666666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400"/>
        <v>7.1428571428571429E-4</v>
      </c>
      <c r="R2356">
        <f t="shared" si="401"/>
        <v>25</v>
      </c>
      <c r="S2356" t="str">
        <f t="shared" si="407"/>
        <v>technology</v>
      </c>
      <c r="T2356" t="str">
        <f t="shared" si="402"/>
        <v>web</v>
      </c>
      <c r="U2356" t="str">
        <f t="shared" si="408"/>
        <v>35000 to 39999</v>
      </c>
      <c r="V2356">
        <f t="shared" si="403"/>
        <v>0</v>
      </c>
      <c r="W2356">
        <f t="shared" si="404"/>
        <v>0</v>
      </c>
      <c r="X2356">
        <f t="shared" si="405"/>
        <v>1</v>
      </c>
      <c r="Y2356">
        <f t="shared" si="406"/>
        <v>1</v>
      </c>
    </row>
    <row r="2357" spans="1:25" ht="15" customHeight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0">
        <f t="shared" si="398"/>
        <v>42096.918240740735</v>
      </c>
      <c r="J2357" s="11">
        <f t="shared" si="399"/>
        <v>42096.918240740735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400"/>
        <v>6.875E-3</v>
      </c>
      <c r="R2357">
        <f t="shared" si="401"/>
        <v>27.5</v>
      </c>
      <c r="S2357" t="str">
        <f t="shared" si="407"/>
        <v>technology</v>
      </c>
      <c r="T2357" t="str">
        <f t="shared" si="402"/>
        <v>web</v>
      </c>
      <c r="U2357" t="str">
        <f t="shared" si="408"/>
        <v>5000 to 9999</v>
      </c>
      <c r="V2357">
        <f t="shared" si="403"/>
        <v>0</v>
      </c>
      <c r="W2357">
        <f t="shared" si="404"/>
        <v>0</v>
      </c>
      <c r="X2357">
        <f t="shared" si="405"/>
        <v>1</v>
      </c>
      <c r="Y2357">
        <f t="shared" si="406"/>
        <v>1</v>
      </c>
    </row>
    <row r="2358" spans="1:25" ht="15" customHeight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0">
        <f t="shared" si="398"/>
        <v>42130.78361111111</v>
      </c>
      <c r="J2358" s="11">
        <f t="shared" si="399"/>
        <v>42130.78361111111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400"/>
        <v>0</v>
      </c>
      <c r="R2358" t="e">
        <f t="shared" si="401"/>
        <v>#DIV/0!</v>
      </c>
      <c r="S2358" t="str">
        <f t="shared" si="407"/>
        <v>technology</v>
      </c>
      <c r="T2358" t="str">
        <f t="shared" si="402"/>
        <v>web</v>
      </c>
      <c r="U2358" t="str">
        <f t="shared" si="408"/>
        <v>10000 to 14999</v>
      </c>
      <c r="V2358">
        <f t="shared" si="403"/>
        <v>0</v>
      </c>
      <c r="W2358">
        <f t="shared" si="404"/>
        <v>0</v>
      </c>
      <c r="X2358">
        <f t="shared" si="405"/>
        <v>1</v>
      </c>
      <c r="Y2358">
        <f t="shared" si="406"/>
        <v>1</v>
      </c>
    </row>
    <row r="2359" spans="1:25" ht="15" customHeight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0">
        <f t="shared" si="398"/>
        <v>42264.620115740734</v>
      </c>
      <c r="J2359" s="11">
        <f t="shared" si="399"/>
        <v>42264.620115740734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400"/>
        <v>0</v>
      </c>
      <c r="R2359" t="e">
        <f t="shared" si="401"/>
        <v>#DIV/0!</v>
      </c>
      <c r="S2359" t="str">
        <f t="shared" si="407"/>
        <v>technology</v>
      </c>
      <c r="T2359" t="str">
        <f t="shared" si="402"/>
        <v>web</v>
      </c>
      <c r="U2359" t="str">
        <f t="shared" si="408"/>
        <v>25000 to 29999</v>
      </c>
      <c r="V2359">
        <f t="shared" si="403"/>
        <v>0</v>
      </c>
      <c r="W2359">
        <f t="shared" si="404"/>
        <v>0</v>
      </c>
      <c r="X2359">
        <f t="shared" si="405"/>
        <v>1</v>
      </c>
      <c r="Y2359">
        <f t="shared" si="406"/>
        <v>1</v>
      </c>
    </row>
    <row r="2360" spans="1:25" ht="15" customHeight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0">
        <f t="shared" si="398"/>
        <v>41978.930972222224</v>
      </c>
      <c r="J2360" s="11">
        <f t="shared" si="399"/>
        <v>41978.930972222224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400"/>
        <v>0</v>
      </c>
      <c r="R2360" t="e">
        <f t="shared" si="401"/>
        <v>#DIV/0!</v>
      </c>
      <c r="S2360" t="str">
        <f t="shared" si="407"/>
        <v>technology</v>
      </c>
      <c r="T2360" t="str">
        <f t="shared" si="402"/>
        <v>web</v>
      </c>
      <c r="U2360" t="str">
        <f t="shared" si="408"/>
        <v>1000 to 4999</v>
      </c>
      <c r="V2360">
        <f t="shared" si="403"/>
        <v>0</v>
      </c>
      <c r="W2360">
        <f t="shared" si="404"/>
        <v>0</v>
      </c>
      <c r="X2360">
        <f t="shared" si="405"/>
        <v>1</v>
      </c>
      <c r="Y2360">
        <f t="shared" si="406"/>
        <v>1</v>
      </c>
    </row>
    <row r="2361" spans="1:25" ht="15" customHeight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0">
        <f t="shared" si="398"/>
        <v>42159.649583333332</v>
      </c>
      <c r="J2361" s="11">
        <f t="shared" si="399"/>
        <v>42159.649583333332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400"/>
        <v>0.14680000000000001</v>
      </c>
      <c r="R2361">
        <f t="shared" si="401"/>
        <v>367</v>
      </c>
      <c r="S2361" t="str">
        <f t="shared" si="407"/>
        <v>technology</v>
      </c>
      <c r="T2361" t="str">
        <f t="shared" si="402"/>
        <v>web</v>
      </c>
      <c r="U2361" t="str">
        <f t="shared" si="408"/>
        <v>5000 to 9999</v>
      </c>
      <c r="V2361">
        <f t="shared" si="403"/>
        <v>0</v>
      </c>
      <c r="W2361">
        <f t="shared" si="404"/>
        <v>0</v>
      </c>
      <c r="X2361">
        <f t="shared" si="405"/>
        <v>1</v>
      </c>
      <c r="Y2361">
        <f t="shared" si="406"/>
        <v>1</v>
      </c>
    </row>
    <row r="2362" spans="1:25" ht="15" customHeight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0">
        <f t="shared" si="398"/>
        <v>42377.70694444445</v>
      </c>
      <c r="J2362" s="11">
        <f t="shared" si="399"/>
        <v>42377.70694444445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400"/>
        <v>4.0000000000000002E-4</v>
      </c>
      <c r="R2362">
        <f t="shared" si="401"/>
        <v>2</v>
      </c>
      <c r="S2362" t="str">
        <f t="shared" si="407"/>
        <v>technology</v>
      </c>
      <c r="T2362" t="str">
        <f t="shared" si="402"/>
        <v>web</v>
      </c>
      <c r="U2362" t="str">
        <f t="shared" si="408"/>
        <v>5000 to 9999</v>
      </c>
      <c r="V2362">
        <f t="shared" si="403"/>
        <v>0</v>
      </c>
      <c r="W2362">
        <f t="shared" si="404"/>
        <v>0</v>
      </c>
      <c r="X2362">
        <f t="shared" si="405"/>
        <v>1</v>
      </c>
      <c r="Y2362">
        <f t="shared" si="406"/>
        <v>1</v>
      </c>
    </row>
    <row r="2363" spans="1:25" ht="15" customHeight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0">
        <f t="shared" si="398"/>
        <v>42466.858888888892</v>
      </c>
      <c r="J2363" s="11">
        <f t="shared" si="399"/>
        <v>42466.858888888892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400"/>
        <v>0</v>
      </c>
      <c r="R2363" t="e">
        <f t="shared" si="401"/>
        <v>#DIV/0!</v>
      </c>
      <c r="S2363" t="str">
        <f t="shared" si="407"/>
        <v>technology</v>
      </c>
      <c r="T2363" t="str">
        <f t="shared" si="402"/>
        <v>web</v>
      </c>
      <c r="U2363" t="str">
        <f t="shared" si="408"/>
        <v>Less than 1000</v>
      </c>
      <c r="V2363">
        <f t="shared" si="403"/>
        <v>0</v>
      </c>
      <c r="W2363">
        <f t="shared" si="404"/>
        <v>0</v>
      </c>
      <c r="X2363">
        <f t="shared" si="405"/>
        <v>1</v>
      </c>
      <c r="Y2363">
        <f t="shared" si="406"/>
        <v>1</v>
      </c>
    </row>
    <row r="2364" spans="1:25" ht="15" customHeight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0">
        <f t="shared" si="398"/>
        <v>41954.688310185185</v>
      </c>
      <c r="J2364" s="11">
        <f t="shared" si="399"/>
        <v>41954.688310185185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400"/>
        <v>0.2857142857142857</v>
      </c>
      <c r="R2364">
        <f t="shared" si="401"/>
        <v>60</v>
      </c>
      <c r="S2364" t="str">
        <f t="shared" si="407"/>
        <v>technology</v>
      </c>
      <c r="T2364" t="str">
        <f t="shared" si="402"/>
        <v>web</v>
      </c>
      <c r="U2364" t="str">
        <f t="shared" si="408"/>
        <v>Less than 1000</v>
      </c>
      <c r="V2364">
        <f t="shared" si="403"/>
        <v>0</v>
      </c>
      <c r="W2364">
        <f t="shared" si="404"/>
        <v>0</v>
      </c>
      <c r="X2364">
        <f t="shared" si="405"/>
        <v>1</v>
      </c>
      <c r="Y2364">
        <f t="shared" si="406"/>
        <v>1</v>
      </c>
    </row>
    <row r="2365" spans="1:25" ht="15" customHeight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0">
        <f t="shared" si="398"/>
        <v>42322.011574074073</v>
      </c>
      <c r="J2365" s="11">
        <f t="shared" si="399"/>
        <v>42322.011574074073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400"/>
        <v>0</v>
      </c>
      <c r="R2365" t="e">
        <f t="shared" si="401"/>
        <v>#DIV/0!</v>
      </c>
      <c r="S2365" t="str">
        <f t="shared" si="407"/>
        <v>technology</v>
      </c>
      <c r="T2365" t="str">
        <f t="shared" si="402"/>
        <v>web</v>
      </c>
      <c r="U2365" t="str">
        <f t="shared" si="408"/>
        <v>Greater than 50000</v>
      </c>
      <c r="V2365">
        <f t="shared" si="403"/>
        <v>0</v>
      </c>
      <c r="W2365">
        <f t="shared" si="404"/>
        <v>0</v>
      </c>
      <c r="X2365">
        <f t="shared" si="405"/>
        <v>1</v>
      </c>
      <c r="Y2365">
        <f t="shared" si="406"/>
        <v>1</v>
      </c>
    </row>
    <row r="2366" spans="1:25" ht="15" customHeight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0">
        <f t="shared" si="398"/>
        <v>42248.934675925921</v>
      </c>
      <c r="J2366" s="11">
        <f t="shared" si="399"/>
        <v>42248.934675925921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400"/>
        <v>0</v>
      </c>
      <c r="R2366" t="e">
        <f t="shared" si="401"/>
        <v>#DIV/0!</v>
      </c>
      <c r="S2366" t="str">
        <f t="shared" si="407"/>
        <v>technology</v>
      </c>
      <c r="T2366" t="str">
        <f t="shared" si="402"/>
        <v>web</v>
      </c>
      <c r="U2366" t="str">
        <f t="shared" si="408"/>
        <v>Less than 1000</v>
      </c>
      <c r="V2366">
        <f t="shared" si="403"/>
        <v>0</v>
      </c>
      <c r="W2366">
        <f t="shared" si="404"/>
        <v>0</v>
      </c>
      <c r="X2366">
        <f t="shared" si="405"/>
        <v>1</v>
      </c>
      <c r="Y2366">
        <f t="shared" si="406"/>
        <v>1</v>
      </c>
    </row>
    <row r="2367" spans="1:25" ht="15" customHeight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0">
        <f t="shared" si="398"/>
        <v>42346.736400462964</v>
      </c>
      <c r="J2367" s="11">
        <f t="shared" si="399"/>
        <v>42346.736400462964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400"/>
        <v>0</v>
      </c>
      <c r="R2367" t="e">
        <f t="shared" si="401"/>
        <v>#DIV/0!</v>
      </c>
      <c r="S2367" t="str">
        <f t="shared" si="407"/>
        <v>technology</v>
      </c>
      <c r="T2367" t="str">
        <f t="shared" si="402"/>
        <v>web</v>
      </c>
      <c r="U2367" t="str">
        <f t="shared" si="408"/>
        <v>1000 to 4999</v>
      </c>
      <c r="V2367">
        <f t="shared" si="403"/>
        <v>0</v>
      </c>
      <c r="W2367">
        <f t="shared" si="404"/>
        <v>0</v>
      </c>
      <c r="X2367">
        <f t="shared" si="405"/>
        <v>1</v>
      </c>
      <c r="Y2367">
        <f t="shared" si="406"/>
        <v>1</v>
      </c>
    </row>
    <row r="2368" spans="1:25" ht="15" customHeight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0">
        <f t="shared" si="398"/>
        <v>42268.531631944439</v>
      </c>
      <c r="J2368" s="11">
        <f t="shared" si="399"/>
        <v>42268.531631944439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400"/>
        <v>0.1052</v>
      </c>
      <c r="R2368">
        <f t="shared" si="401"/>
        <v>97.41</v>
      </c>
      <c r="S2368" t="str">
        <f t="shared" si="407"/>
        <v>technology</v>
      </c>
      <c r="T2368" t="str">
        <f t="shared" si="402"/>
        <v>web</v>
      </c>
      <c r="U2368" t="str">
        <f t="shared" si="408"/>
        <v>25000 to 29999</v>
      </c>
      <c r="V2368">
        <f t="shared" si="403"/>
        <v>0</v>
      </c>
      <c r="W2368">
        <f t="shared" si="404"/>
        <v>0</v>
      </c>
      <c r="X2368">
        <f t="shared" si="405"/>
        <v>1</v>
      </c>
      <c r="Y2368">
        <f t="shared" si="406"/>
        <v>1</v>
      </c>
    </row>
    <row r="2369" spans="1:25" ht="15" customHeight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0">
        <f t="shared" si="398"/>
        <v>42425.970092592594</v>
      </c>
      <c r="J2369" s="11">
        <f t="shared" si="399"/>
        <v>42425.970092592594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400"/>
        <v>1.34E-2</v>
      </c>
      <c r="R2369">
        <f t="shared" si="401"/>
        <v>47.86</v>
      </c>
      <c r="S2369" t="str">
        <f t="shared" si="407"/>
        <v>technology</v>
      </c>
      <c r="T2369" t="str">
        <f t="shared" si="402"/>
        <v>web</v>
      </c>
      <c r="U2369" t="str">
        <f t="shared" si="408"/>
        <v>Greater than 50000</v>
      </c>
      <c r="V2369">
        <f t="shared" si="403"/>
        <v>0</v>
      </c>
      <c r="W2369">
        <f t="shared" si="404"/>
        <v>0</v>
      </c>
      <c r="X2369">
        <f t="shared" si="405"/>
        <v>1</v>
      </c>
      <c r="Y2369">
        <f t="shared" si="406"/>
        <v>1</v>
      </c>
    </row>
    <row r="2370" spans="1:25" ht="15" customHeight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0">
        <f t="shared" si="398"/>
        <v>42063.721817129626</v>
      </c>
      <c r="J2370" s="11">
        <f t="shared" si="399"/>
        <v>42063.721817129626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400"/>
        <v>2.5000000000000001E-3</v>
      </c>
      <c r="R2370">
        <f t="shared" si="401"/>
        <v>50</v>
      </c>
      <c r="S2370" t="str">
        <f t="shared" si="407"/>
        <v>technology</v>
      </c>
      <c r="T2370" t="str">
        <f t="shared" si="402"/>
        <v>web</v>
      </c>
      <c r="U2370" t="str">
        <f t="shared" si="408"/>
        <v>40000 to 44999</v>
      </c>
      <c r="V2370">
        <f t="shared" si="403"/>
        <v>0</v>
      </c>
      <c r="W2370">
        <f t="shared" si="404"/>
        <v>0</v>
      </c>
      <c r="X2370">
        <f t="shared" si="405"/>
        <v>1</v>
      </c>
      <c r="Y2370">
        <f t="shared" si="406"/>
        <v>1</v>
      </c>
    </row>
    <row r="2371" spans="1:25" ht="15" customHeight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0">
        <f t="shared" ref="I2371:I2434" si="409">(((L2371/60)/60)/24)+DATE(1970,1,1)</f>
        <v>42380.812627314815</v>
      </c>
      <c r="J2371" s="11">
        <f t="shared" ref="J2371:J2434" si="410">(((L2371/60)/60)/24)+DATE(1970,1,1)</f>
        <v>42380.812627314815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411">E2371/D2371</f>
        <v>0</v>
      </c>
      <c r="R2371" t="e">
        <f t="shared" ref="R2371:R2434" si="412">ROUND(E2371/N2371,2)</f>
        <v>#DIV/0!</v>
      </c>
      <c r="S2371" t="str">
        <f t="shared" si="407"/>
        <v>technology</v>
      </c>
      <c r="T2371" t="str">
        <f t="shared" ref="T2371:T2434" si="413">MID(P2371,FIND("/",P2371,1)+1,LEN(P2371))</f>
        <v>web</v>
      </c>
      <c r="U2371" t="str">
        <f t="shared" si="408"/>
        <v>25000 to 29999</v>
      </c>
      <c r="V2371">
        <f t="shared" ref="V2371:V2434" si="414">COUNTIF(F2371,"successful")</f>
        <v>0</v>
      </c>
      <c r="W2371">
        <f t="shared" ref="W2371:W2434" si="415">COUNTIF(F2371,"Failed")</f>
        <v>0</v>
      </c>
      <c r="X2371">
        <f t="shared" ref="X2371:X2434" si="416">COUNTIF(F2371,"Canceled")</f>
        <v>1</v>
      </c>
      <c r="Y2371">
        <f t="shared" ref="Y2371:Y2434" si="417">COUNTIF(F2371,"Successful")+ COUNTIF(F2371,"Failed") + COUNTIF(F2371,"Canceled")</f>
        <v>1</v>
      </c>
    </row>
    <row r="2372" spans="1:25" ht="15" customHeight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0">
        <f t="shared" si="409"/>
        <v>41961.18913194444</v>
      </c>
      <c r="J2372" s="11">
        <f t="shared" si="410"/>
        <v>41961.18913194444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411"/>
        <v>3.2799999999999999E-3</v>
      </c>
      <c r="R2372">
        <f t="shared" si="412"/>
        <v>20.5</v>
      </c>
      <c r="S2372" t="str">
        <f t="shared" ref="S2372:S2435" si="418">LEFT(P2372,FIND("/",P2372,1)-1)</f>
        <v>technology</v>
      </c>
      <c r="T2372" t="str">
        <f t="shared" si="413"/>
        <v>web</v>
      </c>
      <c r="U2372" t="str">
        <f t="shared" ref="U2372:U2435" si="419">IF(D2372&lt;1000,"Less than 1000",
IF(D2372&lt;5000,"1000 to 4999",
IF(D2372 &lt; 10000,"5000 to 9999",
IF(D2372&lt;15000,"10000 to 14999",
IF(D2372&lt;20000,"15000 to 19999",
IF(D2372&lt;25000,"20000 to 24999",
IF(D2372&lt;30000,"25000 to 29999",
IF(D2372&lt;35000,"30000 to 34999",
IF(D2372&lt;40000,"35000 to 39999",
IF(D2372&lt;45000,"40000 to 44999",IF(D2372&lt;50000,"45000 to 49999","Greater than 50000")))))))))))</f>
        <v>25000 to 29999</v>
      </c>
      <c r="V2372">
        <f t="shared" si="414"/>
        <v>0</v>
      </c>
      <c r="W2372">
        <f t="shared" si="415"/>
        <v>0</v>
      </c>
      <c r="X2372">
        <f t="shared" si="416"/>
        <v>1</v>
      </c>
      <c r="Y2372">
        <f t="shared" si="417"/>
        <v>1</v>
      </c>
    </row>
    <row r="2373" spans="1:25" ht="15" customHeight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0">
        <f t="shared" si="409"/>
        <v>42150.777731481481</v>
      </c>
      <c r="J2373" s="11">
        <f t="shared" si="410"/>
        <v>42150.777731481481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411"/>
        <v>0</v>
      </c>
      <c r="R2373" t="e">
        <f t="shared" si="412"/>
        <v>#DIV/0!</v>
      </c>
      <c r="S2373" t="str">
        <f t="shared" si="418"/>
        <v>technology</v>
      </c>
      <c r="T2373" t="str">
        <f t="shared" si="413"/>
        <v>web</v>
      </c>
      <c r="U2373" t="str">
        <f t="shared" si="419"/>
        <v>1000 to 4999</v>
      </c>
      <c r="V2373">
        <f t="shared" si="414"/>
        <v>0</v>
      </c>
      <c r="W2373">
        <f t="shared" si="415"/>
        <v>0</v>
      </c>
      <c r="X2373">
        <f t="shared" si="416"/>
        <v>1</v>
      </c>
      <c r="Y2373">
        <f t="shared" si="417"/>
        <v>1</v>
      </c>
    </row>
    <row r="2374" spans="1:25" ht="15" customHeight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0">
        <f t="shared" si="409"/>
        <v>42088.069108796291</v>
      </c>
      <c r="J2374" s="11">
        <f t="shared" si="410"/>
        <v>42088.069108796291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411"/>
        <v>3.272727272727273E-2</v>
      </c>
      <c r="R2374">
        <f t="shared" si="412"/>
        <v>30</v>
      </c>
      <c r="S2374" t="str">
        <f t="shared" si="418"/>
        <v>technology</v>
      </c>
      <c r="T2374" t="str">
        <f t="shared" si="413"/>
        <v>web</v>
      </c>
      <c r="U2374" t="str">
        <f t="shared" si="419"/>
        <v>5000 to 9999</v>
      </c>
      <c r="V2374">
        <f t="shared" si="414"/>
        <v>0</v>
      </c>
      <c r="W2374">
        <f t="shared" si="415"/>
        <v>0</v>
      </c>
      <c r="X2374">
        <f t="shared" si="416"/>
        <v>1</v>
      </c>
      <c r="Y2374">
        <f t="shared" si="417"/>
        <v>1</v>
      </c>
    </row>
    <row r="2375" spans="1:25" ht="15" customHeight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0">
        <f t="shared" si="409"/>
        <v>42215.662314814821</v>
      </c>
      <c r="J2375" s="11">
        <f t="shared" si="410"/>
        <v>42215.662314814821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411"/>
        <v>5.8823529411764708E-5</v>
      </c>
      <c r="R2375">
        <f t="shared" si="412"/>
        <v>50</v>
      </c>
      <c r="S2375" t="str">
        <f t="shared" si="418"/>
        <v>technology</v>
      </c>
      <c r="T2375" t="str">
        <f t="shared" si="413"/>
        <v>web</v>
      </c>
      <c r="U2375" t="str">
        <f t="shared" si="419"/>
        <v>Greater than 50000</v>
      </c>
      <c r="V2375">
        <f t="shared" si="414"/>
        <v>0</v>
      </c>
      <c r="W2375">
        <f t="shared" si="415"/>
        <v>0</v>
      </c>
      <c r="X2375">
        <f t="shared" si="416"/>
        <v>1</v>
      </c>
      <c r="Y2375">
        <f t="shared" si="417"/>
        <v>1</v>
      </c>
    </row>
    <row r="2376" spans="1:25" ht="15" customHeight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0">
        <f t="shared" si="409"/>
        <v>42017.843287037031</v>
      </c>
      <c r="J2376" s="11">
        <f t="shared" si="410"/>
        <v>42017.843287037031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411"/>
        <v>4.5454545454545455E-4</v>
      </c>
      <c r="R2376">
        <f t="shared" si="412"/>
        <v>10</v>
      </c>
      <c r="S2376" t="str">
        <f t="shared" si="418"/>
        <v>technology</v>
      </c>
      <c r="T2376" t="str">
        <f t="shared" si="413"/>
        <v>web</v>
      </c>
      <c r="U2376" t="str">
        <f t="shared" si="419"/>
        <v>20000 to 24999</v>
      </c>
      <c r="V2376">
        <f t="shared" si="414"/>
        <v>0</v>
      </c>
      <c r="W2376">
        <f t="shared" si="415"/>
        <v>0</v>
      </c>
      <c r="X2376">
        <f t="shared" si="416"/>
        <v>1</v>
      </c>
      <c r="Y2376">
        <f t="shared" si="417"/>
        <v>1</v>
      </c>
    </row>
    <row r="2377" spans="1:25" ht="15" customHeight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0">
        <f t="shared" si="409"/>
        <v>42592.836076388892</v>
      </c>
      <c r="J2377" s="11">
        <f t="shared" si="410"/>
        <v>42592.836076388892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411"/>
        <v>0</v>
      </c>
      <c r="R2377" t="e">
        <f t="shared" si="412"/>
        <v>#DIV/0!</v>
      </c>
      <c r="S2377" t="str">
        <f t="shared" si="418"/>
        <v>technology</v>
      </c>
      <c r="T2377" t="str">
        <f t="shared" si="413"/>
        <v>web</v>
      </c>
      <c r="U2377" t="str">
        <f t="shared" si="419"/>
        <v>10000 to 14999</v>
      </c>
      <c r="V2377">
        <f t="shared" si="414"/>
        <v>0</v>
      </c>
      <c r="W2377">
        <f t="shared" si="415"/>
        <v>0</v>
      </c>
      <c r="X2377">
        <f t="shared" si="416"/>
        <v>1</v>
      </c>
      <c r="Y2377">
        <f t="shared" si="417"/>
        <v>1</v>
      </c>
    </row>
    <row r="2378" spans="1:25" ht="15" customHeight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0">
        <f t="shared" si="409"/>
        <v>42318.925532407404</v>
      </c>
      <c r="J2378" s="11">
        <f t="shared" si="410"/>
        <v>42318.925532407404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411"/>
        <v>0.10877666666666666</v>
      </c>
      <c r="R2378">
        <f t="shared" si="412"/>
        <v>81.58</v>
      </c>
      <c r="S2378" t="str">
        <f t="shared" si="418"/>
        <v>technology</v>
      </c>
      <c r="T2378" t="str">
        <f t="shared" si="413"/>
        <v>web</v>
      </c>
      <c r="U2378" t="str">
        <f t="shared" si="419"/>
        <v>1000 to 4999</v>
      </c>
      <c r="V2378">
        <f t="shared" si="414"/>
        <v>0</v>
      </c>
      <c r="W2378">
        <f t="shared" si="415"/>
        <v>0</v>
      </c>
      <c r="X2378">
        <f t="shared" si="416"/>
        <v>1</v>
      </c>
      <c r="Y2378">
        <f t="shared" si="417"/>
        <v>1</v>
      </c>
    </row>
    <row r="2379" spans="1:25" ht="15" customHeight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0">
        <f t="shared" si="409"/>
        <v>42669.870173611111</v>
      </c>
      <c r="J2379" s="11">
        <f t="shared" si="410"/>
        <v>42669.870173611111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411"/>
        <v>0</v>
      </c>
      <c r="R2379" t="e">
        <f t="shared" si="412"/>
        <v>#DIV/0!</v>
      </c>
      <c r="S2379" t="str">
        <f t="shared" si="418"/>
        <v>technology</v>
      </c>
      <c r="T2379" t="str">
        <f t="shared" si="413"/>
        <v>web</v>
      </c>
      <c r="U2379" t="str">
        <f t="shared" si="419"/>
        <v>1000 to 4999</v>
      </c>
      <c r="V2379">
        <f t="shared" si="414"/>
        <v>0</v>
      </c>
      <c r="W2379">
        <f t="shared" si="415"/>
        <v>0</v>
      </c>
      <c r="X2379">
        <f t="shared" si="416"/>
        <v>1</v>
      </c>
      <c r="Y2379">
        <f t="shared" si="417"/>
        <v>1</v>
      </c>
    </row>
    <row r="2380" spans="1:25" ht="15" customHeight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0">
        <f t="shared" si="409"/>
        <v>42213.013078703705</v>
      </c>
      <c r="J2380" s="11">
        <f t="shared" si="410"/>
        <v>42213.013078703705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411"/>
        <v>0</v>
      </c>
      <c r="R2380" t="e">
        <f t="shared" si="412"/>
        <v>#DIV/0!</v>
      </c>
      <c r="S2380" t="str">
        <f t="shared" si="418"/>
        <v>technology</v>
      </c>
      <c r="T2380" t="str">
        <f t="shared" si="413"/>
        <v>web</v>
      </c>
      <c r="U2380" t="str">
        <f t="shared" si="419"/>
        <v>Greater than 50000</v>
      </c>
      <c r="V2380">
        <f t="shared" si="414"/>
        <v>0</v>
      </c>
      <c r="W2380">
        <f t="shared" si="415"/>
        <v>0</v>
      </c>
      <c r="X2380">
        <f t="shared" si="416"/>
        <v>1</v>
      </c>
      <c r="Y2380">
        <f t="shared" si="417"/>
        <v>1</v>
      </c>
    </row>
    <row r="2381" spans="1:25" ht="15" customHeight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0">
        <f t="shared" si="409"/>
        <v>42237.016388888893</v>
      </c>
      <c r="J2381" s="11">
        <f t="shared" si="410"/>
        <v>42237.016388888893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411"/>
        <v>0</v>
      </c>
      <c r="R2381" t="e">
        <f t="shared" si="412"/>
        <v>#DIV/0!</v>
      </c>
      <c r="S2381" t="str">
        <f t="shared" si="418"/>
        <v>technology</v>
      </c>
      <c r="T2381" t="str">
        <f t="shared" si="413"/>
        <v>web</v>
      </c>
      <c r="U2381" t="str">
        <f t="shared" si="419"/>
        <v>30000 to 34999</v>
      </c>
      <c r="V2381">
        <f t="shared" si="414"/>
        <v>0</v>
      </c>
      <c r="W2381">
        <f t="shared" si="415"/>
        <v>0</v>
      </c>
      <c r="X2381">
        <f t="shared" si="416"/>
        <v>1</v>
      </c>
      <c r="Y2381">
        <f t="shared" si="417"/>
        <v>1</v>
      </c>
    </row>
    <row r="2382" spans="1:25" ht="15" customHeight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0">
        <f t="shared" si="409"/>
        <v>42248.793310185181</v>
      </c>
      <c r="J2382" s="11">
        <f t="shared" si="410"/>
        <v>42248.793310185181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411"/>
        <v>3.6666666666666666E-3</v>
      </c>
      <c r="R2382">
        <f t="shared" si="412"/>
        <v>18.329999999999998</v>
      </c>
      <c r="S2382" t="str">
        <f t="shared" si="418"/>
        <v>technology</v>
      </c>
      <c r="T2382" t="str">
        <f t="shared" si="413"/>
        <v>web</v>
      </c>
      <c r="U2382" t="str">
        <f t="shared" si="419"/>
        <v>15000 to 19999</v>
      </c>
      <c r="V2382">
        <f t="shared" si="414"/>
        <v>0</v>
      </c>
      <c r="W2382">
        <f t="shared" si="415"/>
        <v>0</v>
      </c>
      <c r="X2382">
        <f t="shared" si="416"/>
        <v>1</v>
      </c>
      <c r="Y2382">
        <f t="shared" si="417"/>
        <v>1</v>
      </c>
    </row>
    <row r="2383" spans="1:25" ht="15" customHeight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0">
        <f t="shared" si="409"/>
        <v>42074.935740740737</v>
      </c>
      <c r="J2383" s="11">
        <f t="shared" si="410"/>
        <v>42074.935740740737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411"/>
        <v>1.8193398957730169E-2</v>
      </c>
      <c r="R2383">
        <f t="shared" si="412"/>
        <v>224.43</v>
      </c>
      <c r="S2383" t="str">
        <f t="shared" si="418"/>
        <v>technology</v>
      </c>
      <c r="T2383" t="str">
        <f t="shared" si="413"/>
        <v>web</v>
      </c>
      <c r="U2383" t="str">
        <f t="shared" si="419"/>
        <v>Greater than 50000</v>
      </c>
      <c r="V2383">
        <f t="shared" si="414"/>
        <v>0</v>
      </c>
      <c r="W2383">
        <f t="shared" si="415"/>
        <v>0</v>
      </c>
      <c r="X2383">
        <f t="shared" si="416"/>
        <v>1</v>
      </c>
      <c r="Y2383">
        <f t="shared" si="417"/>
        <v>1</v>
      </c>
    </row>
    <row r="2384" spans="1:25" ht="15" customHeight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0">
        <f t="shared" si="409"/>
        <v>42195.187534722223</v>
      </c>
      <c r="J2384" s="11">
        <f t="shared" si="410"/>
        <v>42195.187534722223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411"/>
        <v>2.5000000000000001E-2</v>
      </c>
      <c r="R2384">
        <f t="shared" si="412"/>
        <v>37.5</v>
      </c>
      <c r="S2384" t="str">
        <f t="shared" si="418"/>
        <v>technology</v>
      </c>
      <c r="T2384" t="str">
        <f t="shared" si="413"/>
        <v>web</v>
      </c>
      <c r="U2384" t="str">
        <f t="shared" si="419"/>
        <v>1000 to 4999</v>
      </c>
      <c r="V2384">
        <f t="shared" si="414"/>
        <v>0</v>
      </c>
      <c r="W2384">
        <f t="shared" si="415"/>
        <v>0</v>
      </c>
      <c r="X2384">
        <f t="shared" si="416"/>
        <v>1</v>
      </c>
      <c r="Y2384">
        <f t="shared" si="417"/>
        <v>1</v>
      </c>
    </row>
    <row r="2385" spans="1:25" ht="15" customHeight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0">
        <f t="shared" si="409"/>
        <v>42027.056793981479</v>
      </c>
      <c r="J2385" s="11">
        <f t="shared" si="410"/>
        <v>42027.056793981479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411"/>
        <v>4.3499999999999997E-2</v>
      </c>
      <c r="R2385">
        <f t="shared" si="412"/>
        <v>145</v>
      </c>
      <c r="S2385" t="str">
        <f t="shared" si="418"/>
        <v>technology</v>
      </c>
      <c r="T2385" t="str">
        <f t="shared" si="413"/>
        <v>web</v>
      </c>
      <c r="U2385" t="str">
        <f t="shared" si="419"/>
        <v>10000 to 14999</v>
      </c>
      <c r="V2385">
        <f t="shared" si="414"/>
        <v>0</v>
      </c>
      <c r="W2385">
        <f t="shared" si="415"/>
        <v>0</v>
      </c>
      <c r="X2385">
        <f t="shared" si="416"/>
        <v>1</v>
      </c>
      <c r="Y2385">
        <f t="shared" si="417"/>
        <v>1</v>
      </c>
    </row>
    <row r="2386" spans="1:25" ht="15" customHeight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0">
        <f t="shared" si="409"/>
        <v>41927.067627314813</v>
      </c>
      <c r="J2386" s="11">
        <f t="shared" si="410"/>
        <v>41927.067627314813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411"/>
        <v>8.0000000000000002E-3</v>
      </c>
      <c r="R2386">
        <f t="shared" si="412"/>
        <v>1</v>
      </c>
      <c r="S2386" t="str">
        <f t="shared" si="418"/>
        <v>technology</v>
      </c>
      <c r="T2386" t="str">
        <f t="shared" si="413"/>
        <v>web</v>
      </c>
      <c r="U2386" t="str">
        <f t="shared" si="419"/>
        <v>1000 to 4999</v>
      </c>
      <c r="V2386">
        <f t="shared" si="414"/>
        <v>0</v>
      </c>
      <c r="W2386">
        <f t="shared" si="415"/>
        <v>0</v>
      </c>
      <c r="X2386">
        <f t="shared" si="416"/>
        <v>1</v>
      </c>
      <c r="Y2386">
        <f t="shared" si="417"/>
        <v>1</v>
      </c>
    </row>
    <row r="2387" spans="1:25" ht="15" customHeight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0">
        <f t="shared" si="409"/>
        <v>42191.70175925926</v>
      </c>
      <c r="J2387" s="11">
        <f t="shared" si="410"/>
        <v>42191.70175925926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411"/>
        <v>1.2123076923076924E-2</v>
      </c>
      <c r="R2387">
        <f t="shared" si="412"/>
        <v>112.57</v>
      </c>
      <c r="S2387" t="str">
        <f t="shared" si="418"/>
        <v>technology</v>
      </c>
      <c r="T2387" t="str">
        <f t="shared" si="413"/>
        <v>web</v>
      </c>
      <c r="U2387" t="str">
        <f t="shared" si="419"/>
        <v>Greater than 50000</v>
      </c>
      <c r="V2387">
        <f t="shared" si="414"/>
        <v>0</v>
      </c>
      <c r="W2387">
        <f t="shared" si="415"/>
        <v>0</v>
      </c>
      <c r="X2387">
        <f t="shared" si="416"/>
        <v>1</v>
      </c>
      <c r="Y2387">
        <f t="shared" si="417"/>
        <v>1</v>
      </c>
    </row>
    <row r="2388" spans="1:25" ht="15" customHeight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0">
        <f t="shared" si="409"/>
        <v>41954.838240740741</v>
      </c>
      <c r="J2388" s="11">
        <f t="shared" si="410"/>
        <v>41954.838240740741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411"/>
        <v>0</v>
      </c>
      <c r="R2388" t="e">
        <f t="shared" si="412"/>
        <v>#DIV/0!</v>
      </c>
      <c r="S2388" t="str">
        <f t="shared" si="418"/>
        <v>technology</v>
      </c>
      <c r="T2388" t="str">
        <f t="shared" si="413"/>
        <v>web</v>
      </c>
      <c r="U2388" t="str">
        <f t="shared" si="419"/>
        <v>30000 to 34999</v>
      </c>
      <c r="V2388">
        <f t="shared" si="414"/>
        <v>0</v>
      </c>
      <c r="W2388">
        <f t="shared" si="415"/>
        <v>0</v>
      </c>
      <c r="X2388">
        <f t="shared" si="416"/>
        <v>1</v>
      </c>
      <c r="Y2388">
        <f t="shared" si="417"/>
        <v>1</v>
      </c>
    </row>
    <row r="2389" spans="1:25" ht="15" customHeight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0">
        <f t="shared" si="409"/>
        <v>42528.626620370371</v>
      </c>
      <c r="J2389" s="11">
        <f t="shared" si="410"/>
        <v>42528.626620370371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411"/>
        <v>6.8399999999999997E-3</v>
      </c>
      <c r="R2389">
        <f t="shared" si="412"/>
        <v>342</v>
      </c>
      <c r="S2389" t="str">
        <f t="shared" si="418"/>
        <v>technology</v>
      </c>
      <c r="T2389" t="str">
        <f t="shared" si="413"/>
        <v>web</v>
      </c>
      <c r="U2389" t="str">
        <f t="shared" si="419"/>
        <v>Greater than 50000</v>
      </c>
      <c r="V2389">
        <f t="shared" si="414"/>
        <v>0</v>
      </c>
      <c r="W2389">
        <f t="shared" si="415"/>
        <v>0</v>
      </c>
      <c r="X2389">
        <f t="shared" si="416"/>
        <v>1</v>
      </c>
      <c r="Y2389">
        <f t="shared" si="417"/>
        <v>1</v>
      </c>
    </row>
    <row r="2390" spans="1:25" ht="15" customHeight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0">
        <f t="shared" si="409"/>
        <v>41989.853692129633</v>
      </c>
      <c r="J2390" s="11">
        <f t="shared" si="410"/>
        <v>41989.853692129633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411"/>
        <v>1.2513513513513513E-2</v>
      </c>
      <c r="R2390">
        <f t="shared" si="412"/>
        <v>57.88</v>
      </c>
      <c r="S2390" t="str">
        <f t="shared" si="418"/>
        <v>technology</v>
      </c>
      <c r="T2390" t="str">
        <f t="shared" si="413"/>
        <v>web</v>
      </c>
      <c r="U2390" t="str">
        <f t="shared" si="419"/>
        <v>35000 to 39999</v>
      </c>
      <c r="V2390">
        <f t="shared" si="414"/>
        <v>0</v>
      </c>
      <c r="W2390">
        <f t="shared" si="415"/>
        <v>0</v>
      </c>
      <c r="X2390">
        <f t="shared" si="416"/>
        <v>1</v>
      </c>
      <c r="Y2390">
        <f t="shared" si="417"/>
        <v>1</v>
      </c>
    </row>
    <row r="2391" spans="1:25" ht="15" customHeight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0">
        <f t="shared" si="409"/>
        <v>42179.653379629628</v>
      </c>
      <c r="J2391" s="11">
        <f t="shared" si="410"/>
        <v>42179.653379629628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411"/>
        <v>1.8749999999999999E-3</v>
      </c>
      <c r="R2391">
        <f t="shared" si="412"/>
        <v>30</v>
      </c>
      <c r="S2391" t="str">
        <f t="shared" si="418"/>
        <v>technology</v>
      </c>
      <c r="T2391" t="str">
        <f t="shared" si="413"/>
        <v>web</v>
      </c>
      <c r="U2391" t="str">
        <f t="shared" si="419"/>
        <v>15000 to 19999</v>
      </c>
      <c r="V2391">
        <f t="shared" si="414"/>
        <v>0</v>
      </c>
      <c r="W2391">
        <f t="shared" si="415"/>
        <v>0</v>
      </c>
      <c r="X2391">
        <f t="shared" si="416"/>
        <v>1</v>
      </c>
      <c r="Y2391">
        <f t="shared" si="417"/>
        <v>1</v>
      </c>
    </row>
    <row r="2392" spans="1:25" ht="15" customHeight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0">
        <f t="shared" si="409"/>
        <v>41968.262314814812</v>
      </c>
      <c r="J2392" s="11">
        <f t="shared" si="410"/>
        <v>41968.262314814812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411"/>
        <v>0</v>
      </c>
      <c r="R2392" t="e">
        <f t="shared" si="412"/>
        <v>#DIV/0!</v>
      </c>
      <c r="S2392" t="str">
        <f t="shared" si="418"/>
        <v>technology</v>
      </c>
      <c r="T2392" t="str">
        <f t="shared" si="413"/>
        <v>web</v>
      </c>
      <c r="U2392" t="str">
        <f t="shared" si="419"/>
        <v>Greater than 50000</v>
      </c>
      <c r="V2392">
        <f t="shared" si="414"/>
        <v>0</v>
      </c>
      <c r="W2392">
        <f t="shared" si="415"/>
        <v>0</v>
      </c>
      <c r="X2392">
        <f t="shared" si="416"/>
        <v>1</v>
      </c>
      <c r="Y2392">
        <f t="shared" si="417"/>
        <v>1</v>
      </c>
    </row>
    <row r="2393" spans="1:25" ht="15" customHeight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0">
        <f t="shared" si="409"/>
        <v>42064.794490740736</v>
      </c>
      <c r="J2393" s="11">
        <f t="shared" si="410"/>
        <v>42064.794490740736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411"/>
        <v>1.25E-3</v>
      </c>
      <c r="R2393">
        <f t="shared" si="412"/>
        <v>25</v>
      </c>
      <c r="S2393" t="str">
        <f t="shared" si="418"/>
        <v>technology</v>
      </c>
      <c r="T2393" t="str">
        <f t="shared" si="413"/>
        <v>web</v>
      </c>
      <c r="U2393" t="str">
        <f t="shared" si="419"/>
        <v>20000 to 24999</v>
      </c>
      <c r="V2393">
        <f t="shared" si="414"/>
        <v>0</v>
      </c>
      <c r="W2393">
        <f t="shared" si="415"/>
        <v>0</v>
      </c>
      <c r="X2393">
        <f t="shared" si="416"/>
        <v>1</v>
      </c>
      <c r="Y2393">
        <f t="shared" si="417"/>
        <v>1</v>
      </c>
    </row>
    <row r="2394" spans="1:25" ht="15" customHeight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0">
        <f t="shared" si="409"/>
        <v>42276.120636574073</v>
      </c>
      <c r="J2394" s="11">
        <f t="shared" si="410"/>
        <v>42276.120636574073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411"/>
        <v>0</v>
      </c>
      <c r="R2394" t="e">
        <f t="shared" si="412"/>
        <v>#DIV/0!</v>
      </c>
      <c r="S2394" t="str">
        <f t="shared" si="418"/>
        <v>technology</v>
      </c>
      <c r="T2394" t="str">
        <f t="shared" si="413"/>
        <v>web</v>
      </c>
      <c r="U2394" t="str">
        <f t="shared" si="419"/>
        <v>1000 to 4999</v>
      </c>
      <c r="V2394">
        <f t="shared" si="414"/>
        <v>0</v>
      </c>
      <c r="W2394">
        <f t="shared" si="415"/>
        <v>0</v>
      </c>
      <c r="X2394">
        <f t="shared" si="416"/>
        <v>1</v>
      </c>
      <c r="Y2394">
        <f t="shared" si="417"/>
        <v>1</v>
      </c>
    </row>
    <row r="2395" spans="1:25" ht="15" customHeight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0">
        <f t="shared" si="409"/>
        <v>42194.648344907408</v>
      </c>
      <c r="J2395" s="11">
        <f t="shared" si="410"/>
        <v>42194.648344907408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411"/>
        <v>5.0000000000000001E-4</v>
      </c>
      <c r="R2395">
        <f t="shared" si="412"/>
        <v>50</v>
      </c>
      <c r="S2395" t="str">
        <f t="shared" si="418"/>
        <v>technology</v>
      </c>
      <c r="T2395" t="str">
        <f t="shared" si="413"/>
        <v>web</v>
      </c>
      <c r="U2395" t="str">
        <f t="shared" si="419"/>
        <v>Greater than 50000</v>
      </c>
      <c r="V2395">
        <f t="shared" si="414"/>
        <v>0</v>
      </c>
      <c r="W2395">
        <f t="shared" si="415"/>
        <v>0</v>
      </c>
      <c r="X2395">
        <f t="shared" si="416"/>
        <v>1</v>
      </c>
      <c r="Y2395">
        <f t="shared" si="417"/>
        <v>1</v>
      </c>
    </row>
    <row r="2396" spans="1:25" ht="15" customHeight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0">
        <f t="shared" si="409"/>
        <v>42031.362187499995</v>
      </c>
      <c r="J2396" s="11">
        <f t="shared" si="410"/>
        <v>42031.362187499995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411"/>
        <v>5.9999999999999995E-4</v>
      </c>
      <c r="R2396">
        <f t="shared" si="412"/>
        <v>1.5</v>
      </c>
      <c r="S2396" t="str">
        <f t="shared" si="418"/>
        <v>technology</v>
      </c>
      <c r="T2396" t="str">
        <f t="shared" si="413"/>
        <v>web</v>
      </c>
      <c r="U2396" t="str">
        <f t="shared" si="419"/>
        <v>5000 to 9999</v>
      </c>
      <c r="V2396">
        <f t="shared" si="414"/>
        <v>0</v>
      </c>
      <c r="W2396">
        <f t="shared" si="415"/>
        <v>0</v>
      </c>
      <c r="X2396">
        <f t="shared" si="416"/>
        <v>1</v>
      </c>
      <c r="Y2396">
        <f t="shared" si="417"/>
        <v>1</v>
      </c>
    </row>
    <row r="2397" spans="1:25" ht="15" customHeight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0">
        <f t="shared" si="409"/>
        <v>42717.121377314819</v>
      </c>
      <c r="J2397" s="11">
        <f t="shared" si="410"/>
        <v>42717.121377314819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411"/>
        <v>0</v>
      </c>
      <c r="R2397" t="e">
        <f t="shared" si="412"/>
        <v>#DIV/0!</v>
      </c>
      <c r="S2397" t="str">
        <f t="shared" si="418"/>
        <v>technology</v>
      </c>
      <c r="T2397" t="str">
        <f t="shared" si="413"/>
        <v>web</v>
      </c>
      <c r="U2397" t="str">
        <f t="shared" si="419"/>
        <v>30000 to 34999</v>
      </c>
      <c r="V2397">
        <f t="shared" si="414"/>
        <v>0</v>
      </c>
      <c r="W2397">
        <f t="shared" si="415"/>
        <v>0</v>
      </c>
      <c r="X2397">
        <f t="shared" si="416"/>
        <v>1</v>
      </c>
      <c r="Y2397">
        <f t="shared" si="417"/>
        <v>1</v>
      </c>
    </row>
    <row r="2398" spans="1:25" ht="15" customHeight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0">
        <f t="shared" si="409"/>
        <v>42262.849050925928</v>
      </c>
      <c r="J2398" s="11">
        <f t="shared" si="410"/>
        <v>42262.849050925928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411"/>
        <v>2E-3</v>
      </c>
      <c r="R2398">
        <f t="shared" si="412"/>
        <v>10</v>
      </c>
      <c r="S2398" t="str">
        <f t="shared" si="418"/>
        <v>technology</v>
      </c>
      <c r="T2398" t="str">
        <f t="shared" si="413"/>
        <v>web</v>
      </c>
      <c r="U2398" t="str">
        <f t="shared" si="419"/>
        <v>5000 to 9999</v>
      </c>
      <c r="V2398">
        <f t="shared" si="414"/>
        <v>0</v>
      </c>
      <c r="W2398">
        <f t="shared" si="415"/>
        <v>0</v>
      </c>
      <c r="X2398">
        <f t="shared" si="416"/>
        <v>1</v>
      </c>
      <c r="Y2398">
        <f t="shared" si="417"/>
        <v>1</v>
      </c>
    </row>
    <row r="2399" spans="1:25" ht="15" customHeight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0">
        <f t="shared" si="409"/>
        <v>41976.88490740741</v>
      </c>
      <c r="J2399" s="11">
        <f t="shared" si="410"/>
        <v>41976.88490740741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411"/>
        <v>0</v>
      </c>
      <c r="R2399" t="e">
        <f t="shared" si="412"/>
        <v>#DIV/0!</v>
      </c>
      <c r="S2399" t="str">
        <f t="shared" si="418"/>
        <v>technology</v>
      </c>
      <c r="T2399" t="str">
        <f t="shared" si="413"/>
        <v>web</v>
      </c>
      <c r="U2399" t="str">
        <f t="shared" si="419"/>
        <v>Greater than 50000</v>
      </c>
      <c r="V2399">
        <f t="shared" si="414"/>
        <v>0</v>
      </c>
      <c r="W2399">
        <f t="shared" si="415"/>
        <v>0</v>
      </c>
      <c r="X2399">
        <f t="shared" si="416"/>
        <v>1</v>
      </c>
      <c r="Y2399">
        <f t="shared" si="417"/>
        <v>1</v>
      </c>
    </row>
    <row r="2400" spans="1:25" ht="15" customHeight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0">
        <f t="shared" si="409"/>
        <v>42157.916481481487</v>
      </c>
      <c r="J2400" s="11">
        <f t="shared" si="410"/>
        <v>42157.916481481487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411"/>
        <v>0</v>
      </c>
      <c r="R2400" t="e">
        <f t="shared" si="412"/>
        <v>#DIV/0!</v>
      </c>
      <c r="S2400" t="str">
        <f t="shared" si="418"/>
        <v>technology</v>
      </c>
      <c r="T2400" t="str">
        <f t="shared" si="413"/>
        <v>web</v>
      </c>
      <c r="U2400" t="str">
        <f t="shared" si="419"/>
        <v>1000 to 4999</v>
      </c>
      <c r="V2400">
        <f t="shared" si="414"/>
        <v>0</v>
      </c>
      <c r="W2400">
        <f t="shared" si="415"/>
        <v>0</v>
      </c>
      <c r="X2400">
        <f t="shared" si="416"/>
        <v>1</v>
      </c>
      <c r="Y2400">
        <f t="shared" si="417"/>
        <v>1</v>
      </c>
    </row>
    <row r="2401" spans="1:25" ht="15" customHeight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0">
        <f t="shared" si="409"/>
        <v>41956.853078703702</v>
      </c>
      <c r="J2401" s="11">
        <f t="shared" si="410"/>
        <v>41956.853078703702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411"/>
        <v>0</v>
      </c>
      <c r="R2401" t="e">
        <f t="shared" si="412"/>
        <v>#DIV/0!</v>
      </c>
      <c r="S2401" t="str">
        <f t="shared" si="418"/>
        <v>technology</v>
      </c>
      <c r="T2401" t="str">
        <f t="shared" si="413"/>
        <v>web</v>
      </c>
      <c r="U2401" t="str">
        <f t="shared" si="419"/>
        <v>10000 to 14999</v>
      </c>
      <c r="V2401">
        <f t="shared" si="414"/>
        <v>0</v>
      </c>
      <c r="W2401">
        <f t="shared" si="415"/>
        <v>0</v>
      </c>
      <c r="X2401">
        <f t="shared" si="416"/>
        <v>1</v>
      </c>
      <c r="Y2401">
        <f t="shared" si="417"/>
        <v>1</v>
      </c>
    </row>
    <row r="2402" spans="1:25" ht="15" customHeigh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0">
        <f t="shared" si="409"/>
        <v>42444.268101851849</v>
      </c>
      <c r="J2402" s="11">
        <f t="shared" si="410"/>
        <v>42444.268101851849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411"/>
        <v>0</v>
      </c>
      <c r="R2402" t="e">
        <f t="shared" si="412"/>
        <v>#DIV/0!</v>
      </c>
      <c r="S2402" t="str">
        <f t="shared" si="418"/>
        <v>technology</v>
      </c>
      <c r="T2402" t="str">
        <f t="shared" si="413"/>
        <v>web</v>
      </c>
      <c r="U2402" t="str">
        <f t="shared" si="419"/>
        <v>Greater than 50000</v>
      </c>
      <c r="V2402">
        <f t="shared" si="414"/>
        <v>0</v>
      </c>
      <c r="W2402">
        <f t="shared" si="415"/>
        <v>0</v>
      </c>
      <c r="X2402">
        <f t="shared" si="416"/>
        <v>1</v>
      </c>
      <c r="Y2402">
        <f t="shared" si="417"/>
        <v>1</v>
      </c>
    </row>
    <row r="2403" spans="1:25" ht="15" customHeight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0">
        <f t="shared" si="409"/>
        <v>42374.822870370372</v>
      </c>
      <c r="J2403" s="11">
        <f t="shared" si="410"/>
        <v>42374.822870370372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411"/>
        <v>7.1785714285714283E-3</v>
      </c>
      <c r="R2403">
        <f t="shared" si="412"/>
        <v>22.33</v>
      </c>
      <c r="S2403" t="str">
        <f t="shared" si="418"/>
        <v>food</v>
      </c>
      <c r="T2403" t="str">
        <f t="shared" si="413"/>
        <v>food trucks</v>
      </c>
      <c r="U2403" t="str">
        <f t="shared" si="419"/>
        <v>25000 to 29999</v>
      </c>
      <c r="V2403">
        <f t="shared" si="414"/>
        <v>0</v>
      </c>
      <c r="W2403">
        <f t="shared" si="415"/>
        <v>1</v>
      </c>
      <c r="X2403">
        <f t="shared" si="416"/>
        <v>0</v>
      </c>
      <c r="Y2403">
        <f t="shared" si="417"/>
        <v>1</v>
      </c>
    </row>
    <row r="2404" spans="1:25" ht="15" customHeight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0">
        <f t="shared" si="409"/>
        <v>42107.679756944446</v>
      </c>
      <c r="J2404" s="11">
        <f t="shared" si="410"/>
        <v>42107.679756944446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411"/>
        <v>4.3333333333333331E-3</v>
      </c>
      <c r="R2404">
        <f t="shared" si="412"/>
        <v>52</v>
      </c>
      <c r="S2404" t="str">
        <f t="shared" si="418"/>
        <v>food</v>
      </c>
      <c r="T2404" t="str">
        <f t="shared" si="413"/>
        <v>food trucks</v>
      </c>
      <c r="U2404" t="str">
        <f t="shared" si="419"/>
        <v>10000 to 14999</v>
      </c>
      <c r="V2404">
        <f t="shared" si="414"/>
        <v>0</v>
      </c>
      <c r="W2404">
        <f t="shared" si="415"/>
        <v>1</v>
      </c>
      <c r="X2404">
        <f t="shared" si="416"/>
        <v>0</v>
      </c>
      <c r="Y2404">
        <f t="shared" si="417"/>
        <v>1</v>
      </c>
    </row>
    <row r="2405" spans="1:25" ht="15" customHeight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0">
        <f t="shared" si="409"/>
        <v>42399.882615740738</v>
      </c>
      <c r="J2405" s="11">
        <f t="shared" si="410"/>
        <v>42399.882615740738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411"/>
        <v>0.16833333333333333</v>
      </c>
      <c r="R2405">
        <f t="shared" si="412"/>
        <v>16.829999999999998</v>
      </c>
      <c r="S2405" t="str">
        <f t="shared" si="418"/>
        <v>food</v>
      </c>
      <c r="T2405" t="str">
        <f t="shared" si="413"/>
        <v>food trucks</v>
      </c>
      <c r="U2405" t="str">
        <f t="shared" si="419"/>
        <v>1000 to 4999</v>
      </c>
      <c r="V2405">
        <f t="shared" si="414"/>
        <v>0</v>
      </c>
      <c r="W2405">
        <f t="shared" si="415"/>
        <v>1</v>
      </c>
      <c r="X2405">
        <f t="shared" si="416"/>
        <v>0</v>
      </c>
      <c r="Y2405">
        <f t="shared" si="417"/>
        <v>1</v>
      </c>
    </row>
    <row r="2406" spans="1:25" ht="15" customHeight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0">
        <f t="shared" si="409"/>
        <v>42342.03943287037</v>
      </c>
      <c r="J2406" s="11">
        <f t="shared" si="410"/>
        <v>42342.03943287037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411"/>
        <v>0</v>
      </c>
      <c r="R2406" t="e">
        <f t="shared" si="412"/>
        <v>#DIV/0!</v>
      </c>
      <c r="S2406" t="str">
        <f t="shared" si="418"/>
        <v>food</v>
      </c>
      <c r="T2406" t="str">
        <f t="shared" si="413"/>
        <v>food trucks</v>
      </c>
      <c r="U2406" t="str">
        <f t="shared" si="419"/>
        <v>15000 to 19999</v>
      </c>
      <c r="V2406">
        <f t="shared" si="414"/>
        <v>0</v>
      </c>
      <c r="W2406">
        <f t="shared" si="415"/>
        <v>1</v>
      </c>
      <c r="X2406">
        <f t="shared" si="416"/>
        <v>0</v>
      </c>
      <c r="Y2406">
        <f t="shared" si="417"/>
        <v>1</v>
      </c>
    </row>
    <row r="2407" spans="1:25" ht="15" customHeight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0">
        <f t="shared" si="409"/>
        <v>42595.585358796292</v>
      </c>
      <c r="J2407" s="11">
        <f t="shared" si="410"/>
        <v>42595.585358796292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411"/>
        <v>0.22520000000000001</v>
      </c>
      <c r="R2407">
        <f t="shared" si="412"/>
        <v>56.3</v>
      </c>
      <c r="S2407" t="str">
        <f t="shared" si="418"/>
        <v>food</v>
      </c>
      <c r="T2407" t="str">
        <f t="shared" si="413"/>
        <v>food trucks</v>
      </c>
      <c r="U2407" t="str">
        <f t="shared" si="419"/>
        <v>5000 to 9999</v>
      </c>
      <c r="V2407">
        <f t="shared" si="414"/>
        <v>0</v>
      </c>
      <c r="W2407">
        <f t="shared" si="415"/>
        <v>1</v>
      </c>
      <c r="X2407">
        <f t="shared" si="416"/>
        <v>0</v>
      </c>
      <c r="Y2407">
        <f t="shared" si="417"/>
        <v>1</v>
      </c>
    </row>
    <row r="2408" spans="1:25" ht="15" customHeight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0">
        <f t="shared" si="409"/>
        <v>41983.110995370371</v>
      </c>
      <c r="J2408" s="11">
        <f t="shared" si="410"/>
        <v>41983.110995370371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411"/>
        <v>0.41384615384615386</v>
      </c>
      <c r="R2408">
        <f t="shared" si="412"/>
        <v>84.06</v>
      </c>
      <c r="S2408" t="str">
        <f t="shared" si="418"/>
        <v>food</v>
      </c>
      <c r="T2408" t="str">
        <f t="shared" si="413"/>
        <v>food trucks</v>
      </c>
      <c r="U2408" t="str">
        <f t="shared" si="419"/>
        <v>1000 to 4999</v>
      </c>
      <c r="V2408">
        <f t="shared" si="414"/>
        <v>0</v>
      </c>
      <c r="W2408">
        <f t="shared" si="415"/>
        <v>1</v>
      </c>
      <c r="X2408">
        <f t="shared" si="416"/>
        <v>0</v>
      </c>
      <c r="Y2408">
        <f t="shared" si="417"/>
        <v>1</v>
      </c>
    </row>
    <row r="2409" spans="1:25" ht="15" customHeight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0">
        <f t="shared" si="409"/>
        <v>42082.575555555552</v>
      </c>
      <c r="J2409" s="11">
        <f t="shared" si="410"/>
        <v>42082.575555555552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411"/>
        <v>0.25259090909090909</v>
      </c>
      <c r="R2409">
        <f t="shared" si="412"/>
        <v>168.39</v>
      </c>
      <c r="S2409" t="str">
        <f t="shared" si="418"/>
        <v>food</v>
      </c>
      <c r="T2409" t="str">
        <f t="shared" si="413"/>
        <v>food trucks</v>
      </c>
      <c r="U2409" t="str">
        <f t="shared" si="419"/>
        <v>20000 to 24999</v>
      </c>
      <c r="V2409">
        <f t="shared" si="414"/>
        <v>0</v>
      </c>
      <c r="W2409">
        <f t="shared" si="415"/>
        <v>1</v>
      </c>
      <c r="X2409">
        <f t="shared" si="416"/>
        <v>0</v>
      </c>
      <c r="Y2409">
        <f t="shared" si="417"/>
        <v>1</v>
      </c>
    </row>
    <row r="2410" spans="1:25" ht="15" customHeight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0">
        <f t="shared" si="409"/>
        <v>41919.140706018516</v>
      </c>
      <c r="J2410" s="11">
        <f t="shared" si="410"/>
        <v>41919.140706018516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411"/>
        <v>2E-3</v>
      </c>
      <c r="R2410">
        <f t="shared" si="412"/>
        <v>15</v>
      </c>
      <c r="S2410" t="str">
        <f t="shared" si="418"/>
        <v>food</v>
      </c>
      <c r="T2410" t="str">
        <f t="shared" si="413"/>
        <v>food trucks</v>
      </c>
      <c r="U2410" t="str">
        <f t="shared" si="419"/>
        <v>15000 to 19999</v>
      </c>
      <c r="V2410">
        <f t="shared" si="414"/>
        <v>0</v>
      </c>
      <c r="W2410">
        <f t="shared" si="415"/>
        <v>1</v>
      </c>
      <c r="X2410">
        <f t="shared" si="416"/>
        <v>0</v>
      </c>
      <c r="Y2410">
        <f t="shared" si="417"/>
        <v>1</v>
      </c>
    </row>
    <row r="2411" spans="1:25" ht="15" customHeight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0">
        <f t="shared" si="409"/>
        <v>42204.875868055555</v>
      </c>
      <c r="J2411" s="11">
        <f t="shared" si="410"/>
        <v>42204.875868055555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411"/>
        <v>1.84E-2</v>
      </c>
      <c r="R2411">
        <f t="shared" si="412"/>
        <v>76.67</v>
      </c>
      <c r="S2411" t="str">
        <f t="shared" si="418"/>
        <v>food</v>
      </c>
      <c r="T2411" t="str">
        <f t="shared" si="413"/>
        <v>food trucks</v>
      </c>
      <c r="U2411" t="str">
        <f t="shared" si="419"/>
        <v>25000 to 29999</v>
      </c>
      <c r="V2411">
        <f t="shared" si="414"/>
        <v>0</v>
      </c>
      <c r="W2411">
        <f t="shared" si="415"/>
        <v>1</v>
      </c>
      <c r="X2411">
        <f t="shared" si="416"/>
        <v>0</v>
      </c>
      <c r="Y2411">
        <f t="shared" si="417"/>
        <v>1</v>
      </c>
    </row>
    <row r="2412" spans="1:25" ht="15" customHeight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0">
        <f t="shared" si="409"/>
        <v>42224.408275462964</v>
      </c>
      <c r="J2412" s="11">
        <f t="shared" si="410"/>
        <v>42224.408275462964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411"/>
        <v>0</v>
      </c>
      <c r="R2412" t="e">
        <f t="shared" si="412"/>
        <v>#DIV/0!</v>
      </c>
      <c r="S2412" t="str">
        <f t="shared" si="418"/>
        <v>food</v>
      </c>
      <c r="T2412" t="str">
        <f t="shared" si="413"/>
        <v>food trucks</v>
      </c>
      <c r="U2412" t="str">
        <f t="shared" si="419"/>
        <v>15000 to 19999</v>
      </c>
      <c r="V2412">
        <f t="shared" si="414"/>
        <v>0</v>
      </c>
      <c r="W2412">
        <f t="shared" si="415"/>
        <v>1</v>
      </c>
      <c r="X2412">
        <f t="shared" si="416"/>
        <v>0</v>
      </c>
      <c r="Y2412">
        <f t="shared" si="417"/>
        <v>1</v>
      </c>
    </row>
    <row r="2413" spans="1:25" ht="15" customHeight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0">
        <f t="shared" si="409"/>
        <v>42211.732430555552</v>
      </c>
      <c r="J2413" s="11">
        <f t="shared" si="410"/>
        <v>42211.732430555552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411"/>
        <v>6.0400000000000002E-3</v>
      </c>
      <c r="R2413">
        <f t="shared" si="412"/>
        <v>50.33</v>
      </c>
      <c r="S2413" t="str">
        <f t="shared" si="418"/>
        <v>food</v>
      </c>
      <c r="T2413" t="str">
        <f t="shared" si="413"/>
        <v>food trucks</v>
      </c>
      <c r="U2413" t="str">
        <f t="shared" si="419"/>
        <v>25000 to 29999</v>
      </c>
      <c r="V2413">
        <f t="shared" si="414"/>
        <v>0</v>
      </c>
      <c r="W2413">
        <f t="shared" si="415"/>
        <v>1</v>
      </c>
      <c r="X2413">
        <f t="shared" si="416"/>
        <v>0</v>
      </c>
      <c r="Y2413">
        <f t="shared" si="417"/>
        <v>1</v>
      </c>
    </row>
    <row r="2414" spans="1:25" ht="15" customHeight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0">
        <f t="shared" si="409"/>
        <v>42655.736956018518</v>
      </c>
      <c r="J2414" s="11">
        <f t="shared" si="410"/>
        <v>42655.736956018518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411"/>
        <v>0</v>
      </c>
      <c r="R2414" t="e">
        <f t="shared" si="412"/>
        <v>#DIV/0!</v>
      </c>
      <c r="S2414" t="str">
        <f t="shared" si="418"/>
        <v>food</v>
      </c>
      <c r="T2414" t="str">
        <f t="shared" si="413"/>
        <v>food trucks</v>
      </c>
      <c r="U2414" t="str">
        <f t="shared" si="419"/>
        <v>5000 to 9999</v>
      </c>
      <c r="V2414">
        <f t="shared" si="414"/>
        <v>0</v>
      </c>
      <c r="W2414">
        <f t="shared" si="415"/>
        <v>1</v>
      </c>
      <c r="X2414">
        <f t="shared" si="416"/>
        <v>0</v>
      </c>
      <c r="Y2414">
        <f t="shared" si="417"/>
        <v>1</v>
      </c>
    </row>
    <row r="2415" spans="1:25" ht="15" customHeight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0">
        <f t="shared" si="409"/>
        <v>41760.10974537037</v>
      </c>
      <c r="J2415" s="11">
        <f t="shared" si="410"/>
        <v>41760.10974537037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411"/>
        <v>8.3333333333333332E-3</v>
      </c>
      <c r="R2415">
        <f t="shared" si="412"/>
        <v>8.33</v>
      </c>
      <c r="S2415" t="str">
        <f t="shared" si="418"/>
        <v>food</v>
      </c>
      <c r="T2415" t="str">
        <f t="shared" si="413"/>
        <v>food trucks</v>
      </c>
      <c r="U2415" t="str">
        <f t="shared" si="419"/>
        <v>1000 to 4999</v>
      </c>
      <c r="V2415">
        <f t="shared" si="414"/>
        <v>0</v>
      </c>
      <c r="W2415">
        <f t="shared" si="415"/>
        <v>1</v>
      </c>
      <c r="X2415">
        <f t="shared" si="416"/>
        <v>0</v>
      </c>
      <c r="Y2415">
        <f t="shared" si="417"/>
        <v>1</v>
      </c>
    </row>
    <row r="2416" spans="1:25" ht="15" customHeight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0">
        <f t="shared" si="409"/>
        <v>42198.695138888885</v>
      </c>
      <c r="J2416" s="11">
        <f t="shared" si="410"/>
        <v>42198.695138888885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411"/>
        <v>3.0666666666666665E-2</v>
      </c>
      <c r="R2416">
        <f t="shared" si="412"/>
        <v>35.380000000000003</v>
      </c>
      <c r="S2416" t="str">
        <f t="shared" si="418"/>
        <v>food</v>
      </c>
      <c r="T2416" t="str">
        <f t="shared" si="413"/>
        <v>food trucks</v>
      </c>
      <c r="U2416" t="str">
        <f t="shared" si="419"/>
        <v>15000 to 19999</v>
      </c>
      <c r="V2416">
        <f t="shared" si="414"/>
        <v>0</v>
      </c>
      <c r="W2416">
        <f t="shared" si="415"/>
        <v>1</v>
      </c>
      <c r="X2416">
        <f t="shared" si="416"/>
        <v>0</v>
      </c>
      <c r="Y2416">
        <f t="shared" si="417"/>
        <v>1</v>
      </c>
    </row>
    <row r="2417" spans="1:25" ht="15" customHeight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0">
        <f t="shared" si="409"/>
        <v>42536.862800925926</v>
      </c>
      <c r="J2417" s="11">
        <f t="shared" si="410"/>
        <v>42536.862800925926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411"/>
        <v>5.5833333333333334E-3</v>
      </c>
      <c r="R2417">
        <f t="shared" si="412"/>
        <v>55.83</v>
      </c>
      <c r="S2417" t="str">
        <f t="shared" si="418"/>
        <v>food</v>
      </c>
      <c r="T2417" t="str">
        <f t="shared" si="413"/>
        <v>food trucks</v>
      </c>
      <c r="U2417" t="str">
        <f t="shared" si="419"/>
        <v>Greater than 50000</v>
      </c>
      <c r="V2417">
        <f t="shared" si="414"/>
        <v>0</v>
      </c>
      <c r="W2417">
        <f t="shared" si="415"/>
        <v>1</v>
      </c>
      <c r="X2417">
        <f t="shared" si="416"/>
        <v>0</v>
      </c>
      <c r="Y2417">
        <f t="shared" si="417"/>
        <v>1</v>
      </c>
    </row>
    <row r="2418" spans="1:25" ht="15" customHeight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0">
        <f t="shared" si="409"/>
        <v>42019.737766203703</v>
      </c>
      <c r="J2418" s="11">
        <f t="shared" si="410"/>
        <v>42019.737766203703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411"/>
        <v>2.5000000000000001E-4</v>
      </c>
      <c r="R2418">
        <f t="shared" si="412"/>
        <v>5</v>
      </c>
      <c r="S2418" t="str">
        <f t="shared" si="418"/>
        <v>food</v>
      </c>
      <c r="T2418" t="str">
        <f t="shared" si="413"/>
        <v>food trucks</v>
      </c>
      <c r="U2418" t="str">
        <f t="shared" si="419"/>
        <v>20000 to 24999</v>
      </c>
      <c r="V2418">
        <f t="shared" si="414"/>
        <v>0</v>
      </c>
      <c r="W2418">
        <f t="shared" si="415"/>
        <v>1</v>
      </c>
      <c r="X2418">
        <f t="shared" si="416"/>
        <v>0</v>
      </c>
      <c r="Y2418">
        <f t="shared" si="417"/>
        <v>1</v>
      </c>
    </row>
    <row r="2419" spans="1:25" ht="15" customHeight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0">
        <f t="shared" si="409"/>
        <v>41831.884108796294</v>
      </c>
      <c r="J2419" s="11">
        <f t="shared" si="410"/>
        <v>41831.884108796294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411"/>
        <v>0</v>
      </c>
      <c r="R2419" t="e">
        <f t="shared" si="412"/>
        <v>#DIV/0!</v>
      </c>
      <c r="S2419" t="str">
        <f t="shared" si="418"/>
        <v>food</v>
      </c>
      <c r="T2419" t="str">
        <f t="shared" si="413"/>
        <v>food trucks</v>
      </c>
      <c r="U2419" t="str">
        <f t="shared" si="419"/>
        <v>1000 to 4999</v>
      </c>
      <c r="V2419">
        <f t="shared" si="414"/>
        <v>0</v>
      </c>
      <c r="W2419">
        <f t="shared" si="415"/>
        <v>1</v>
      </c>
      <c r="X2419">
        <f t="shared" si="416"/>
        <v>0</v>
      </c>
      <c r="Y2419">
        <f t="shared" si="417"/>
        <v>1</v>
      </c>
    </row>
    <row r="2420" spans="1:25" ht="15" customHeigh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0">
        <f t="shared" si="409"/>
        <v>42027.856990740736</v>
      </c>
      <c r="J2420" s="11">
        <f t="shared" si="410"/>
        <v>42027.856990740736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411"/>
        <v>2.0000000000000001E-4</v>
      </c>
      <c r="R2420">
        <f t="shared" si="412"/>
        <v>1</v>
      </c>
      <c r="S2420" t="str">
        <f t="shared" si="418"/>
        <v>food</v>
      </c>
      <c r="T2420" t="str">
        <f t="shared" si="413"/>
        <v>food trucks</v>
      </c>
      <c r="U2420" t="str">
        <f t="shared" si="419"/>
        <v>25000 to 29999</v>
      </c>
      <c r="V2420">
        <f t="shared" si="414"/>
        <v>0</v>
      </c>
      <c r="W2420">
        <f t="shared" si="415"/>
        <v>1</v>
      </c>
      <c r="X2420">
        <f t="shared" si="416"/>
        <v>0</v>
      </c>
      <c r="Y2420">
        <f t="shared" si="417"/>
        <v>1</v>
      </c>
    </row>
    <row r="2421" spans="1:25" ht="15" customHeight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0">
        <f t="shared" si="409"/>
        <v>41993.738298611104</v>
      </c>
      <c r="J2421" s="11">
        <f t="shared" si="410"/>
        <v>41993.738298611104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411"/>
        <v>0</v>
      </c>
      <c r="R2421" t="e">
        <f t="shared" si="412"/>
        <v>#DIV/0!</v>
      </c>
      <c r="S2421" t="str">
        <f t="shared" si="418"/>
        <v>food</v>
      </c>
      <c r="T2421" t="str">
        <f t="shared" si="413"/>
        <v>food trucks</v>
      </c>
      <c r="U2421" t="str">
        <f t="shared" si="419"/>
        <v>1000 to 4999</v>
      </c>
      <c r="V2421">
        <f t="shared" si="414"/>
        <v>0</v>
      </c>
      <c r="W2421">
        <f t="shared" si="415"/>
        <v>1</v>
      </c>
      <c r="X2421">
        <f t="shared" si="416"/>
        <v>0</v>
      </c>
      <c r="Y2421">
        <f t="shared" si="417"/>
        <v>1</v>
      </c>
    </row>
    <row r="2422" spans="1:25" ht="15" customHeight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0">
        <f t="shared" si="409"/>
        <v>41893.028877314813</v>
      </c>
      <c r="J2422" s="11">
        <f t="shared" si="410"/>
        <v>41893.028877314813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411"/>
        <v>0.14825133372851215</v>
      </c>
      <c r="R2422">
        <f t="shared" si="412"/>
        <v>69.47</v>
      </c>
      <c r="S2422" t="str">
        <f t="shared" si="418"/>
        <v>food</v>
      </c>
      <c r="T2422" t="str">
        <f t="shared" si="413"/>
        <v>food trucks</v>
      </c>
      <c r="U2422" t="str">
        <f t="shared" si="419"/>
        <v>15000 to 19999</v>
      </c>
      <c r="V2422">
        <f t="shared" si="414"/>
        <v>0</v>
      </c>
      <c r="W2422">
        <f t="shared" si="415"/>
        <v>1</v>
      </c>
      <c r="X2422">
        <f t="shared" si="416"/>
        <v>0</v>
      </c>
      <c r="Y2422">
        <f t="shared" si="417"/>
        <v>1</v>
      </c>
    </row>
    <row r="2423" spans="1:25" ht="15" customHeight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0">
        <f t="shared" si="409"/>
        <v>42026.687453703707</v>
      </c>
      <c r="J2423" s="11">
        <f t="shared" si="410"/>
        <v>42026.687453703707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411"/>
        <v>1.6666666666666666E-4</v>
      </c>
      <c r="R2423">
        <f t="shared" si="412"/>
        <v>1</v>
      </c>
      <c r="S2423" t="str">
        <f t="shared" si="418"/>
        <v>food</v>
      </c>
      <c r="T2423" t="str">
        <f t="shared" si="413"/>
        <v>food trucks</v>
      </c>
      <c r="U2423" t="str">
        <f t="shared" si="419"/>
        <v>5000 to 9999</v>
      </c>
      <c r="V2423">
        <f t="shared" si="414"/>
        <v>0</v>
      </c>
      <c r="W2423">
        <f t="shared" si="415"/>
        <v>1</v>
      </c>
      <c r="X2423">
        <f t="shared" si="416"/>
        <v>0</v>
      </c>
      <c r="Y2423">
        <f t="shared" si="417"/>
        <v>1</v>
      </c>
    </row>
    <row r="2424" spans="1:25" ht="15" customHeight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0">
        <f t="shared" si="409"/>
        <v>42044.724953703699</v>
      </c>
      <c r="J2424" s="11">
        <f t="shared" si="410"/>
        <v>42044.724953703699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411"/>
        <v>2E-3</v>
      </c>
      <c r="R2424">
        <f t="shared" si="412"/>
        <v>1</v>
      </c>
      <c r="S2424" t="str">
        <f t="shared" si="418"/>
        <v>food</v>
      </c>
      <c r="T2424" t="str">
        <f t="shared" si="413"/>
        <v>food trucks</v>
      </c>
      <c r="U2424" t="str">
        <f t="shared" si="419"/>
        <v>Less than 1000</v>
      </c>
      <c r="V2424">
        <f t="shared" si="414"/>
        <v>0</v>
      </c>
      <c r="W2424">
        <f t="shared" si="415"/>
        <v>1</v>
      </c>
      <c r="X2424">
        <f t="shared" si="416"/>
        <v>0</v>
      </c>
      <c r="Y2424">
        <f t="shared" si="417"/>
        <v>1</v>
      </c>
    </row>
    <row r="2425" spans="1:25" ht="15" customHeight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0">
        <f t="shared" si="409"/>
        <v>41974.704745370371</v>
      </c>
      <c r="J2425" s="11">
        <f t="shared" si="410"/>
        <v>41974.704745370371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411"/>
        <v>1.3333333333333334E-4</v>
      </c>
      <c r="R2425">
        <f t="shared" si="412"/>
        <v>8</v>
      </c>
      <c r="S2425" t="str">
        <f t="shared" si="418"/>
        <v>food</v>
      </c>
      <c r="T2425" t="str">
        <f t="shared" si="413"/>
        <v>food trucks</v>
      </c>
      <c r="U2425" t="str">
        <f t="shared" si="419"/>
        <v>Greater than 50000</v>
      </c>
      <c r="V2425">
        <f t="shared" si="414"/>
        <v>0</v>
      </c>
      <c r="W2425">
        <f t="shared" si="415"/>
        <v>1</v>
      </c>
      <c r="X2425">
        <f t="shared" si="416"/>
        <v>0</v>
      </c>
      <c r="Y2425">
        <f t="shared" si="417"/>
        <v>1</v>
      </c>
    </row>
    <row r="2426" spans="1:25" ht="15" customHeight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0">
        <f t="shared" si="409"/>
        <v>41909.892453703702</v>
      </c>
      <c r="J2426" s="11">
        <f t="shared" si="410"/>
        <v>41909.892453703702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411"/>
        <v>1.24E-2</v>
      </c>
      <c r="R2426">
        <f t="shared" si="412"/>
        <v>34.44</v>
      </c>
      <c r="S2426" t="str">
        <f t="shared" si="418"/>
        <v>food</v>
      </c>
      <c r="T2426" t="str">
        <f t="shared" si="413"/>
        <v>food trucks</v>
      </c>
      <c r="U2426" t="str">
        <f t="shared" si="419"/>
        <v>25000 to 29999</v>
      </c>
      <c r="V2426">
        <f t="shared" si="414"/>
        <v>0</v>
      </c>
      <c r="W2426">
        <f t="shared" si="415"/>
        <v>1</v>
      </c>
      <c r="X2426">
        <f t="shared" si="416"/>
        <v>0</v>
      </c>
      <c r="Y2426">
        <f t="shared" si="417"/>
        <v>1</v>
      </c>
    </row>
    <row r="2427" spans="1:25" ht="15" customHeight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0">
        <f t="shared" si="409"/>
        <v>42502.913761574076</v>
      </c>
      <c r="J2427" s="11">
        <f t="shared" si="410"/>
        <v>42502.913761574076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411"/>
        <v>2.8571428571428574E-4</v>
      </c>
      <c r="R2427">
        <f t="shared" si="412"/>
        <v>1</v>
      </c>
      <c r="S2427" t="str">
        <f t="shared" si="418"/>
        <v>food</v>
      </c>
      <c r="T2427" t="str">
        <f t="shared" si="413"/>
        <v>food trucks</v>
      </c>
      <c r="U2427" t="str">
        <f t="shared" si="419"/>
        <v>1000 to 4999</v>
      </c>
      <c r="V2427">
        <f t="shared" si="414"/>
        <v>0</v>
      </c>
      <c r="W2427">
        <f t="shared" si="415"/>
        <v>1</v>
      </c>
      <c r="X2427">
        <f t="shared" si="416"/>
        <v>0</v>
      </c>
      <c r="Y2427">
        <f t="shared" si="417"/>
        <v>1</v>
      </c>
    </row>
    <row r="2428" spans="1:25" ht="15" customHeight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0">
        <f t="shared" si="409"/>
        <v>42164.170046296291</v>
      </c>
      <c r="J2428" s="11">
        <f t="shared" si="410"/>
        <v>42164.170046296291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411"/>
        <v>0</v>
      </c>
      <c r="R2428" t="e">
        <f t="shared" si="412"/>
        <v>#DIV/0!</v>
      </c>
      <c r="S2428" t="str">
        <f t="shared" si="418"/>
        <v>food</v>
      </c>
      <c r="T2428" t="str">
        <f t="shared" si="413"/>
        <v>food trucks</v>
      </c>
      <c r="U2428" t="str">
        <f t="shared" si="419"/>
        <v>20000 to 24999</v>
      </c>
      <c r="V2428">
        <f t="shared" si="414"/>
        <v>0</v>
      </c>
      <c r="W2428">
        <f t="shared" si="415"/>
        <v>1</v>
      </c>
      <c r="X2428">
        <f t="shared" si="416"/>
        <v>0</v>
      </c>
      <c r="Y2428">
        <f t="shared" si="417"/>
        <v>1</v>
      </c>
    </row>
    <row r="2429" spans="1:25" ht="15" customHeight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0">
        <f t="shared" si="409"/>
        <v>42412.318668981476</v>
      </c>
      <c r="J2429" s="11">
        <f t="shared" si="410"/>
        <v>42412.318668981476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411"/>
        <v>2.0000000000000002E-5</v>
      </c>
      <c r="R2429">
        <f t="shared" si="412"/>
        <v>1</v>
      </c>
      <c r="S2429" t="str">
        <f t="shared" si="418"/>
        <v>food</v>
      </c>
      <c r="T2429" t="str">
        <f t="shared" si="413"/>
        <v>food trucks</v>
      </c>
      <c r="U2429" t="str">
        <f t="shared" si="419"/>
        <v>Greater than 50000</v>
      </c>
      <c r="V2429">
        <f t="shared" si="414"/>
        <v>0</v>
      </c>
      <c r="W2429">
        <f t="shared" si="415"/>
        <v>1</v>
      </c>
      <c r="X2429">
        <f t="shared" si="416"/>
        <v>0</v>
      </c>
      <c r="Y2429">
        <f t="shared" si="417"/>
        <v>1</v>
      </c>
    </row>
    <row r="2430" spans="1:25" ht="15" customHeight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0">
        <f t="shared" si="409"/>
        <v>42045.784155092595</v>
      </c>
      <c r="J2430" s="11">
        <f t="shared" si="410"/>
        <v>42045.784155092595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411"/>
        <v>2.8571428571428571E-5</v>
      </c>
      <c r="R2430">
        <f t="shared" si="412"/>
        <v>1</v>
      </c>
      <c r="S2430" t="str">
        <f t="shared" si="418"/>
        <v>food</v>
      </c>
      <c r="T2430" t="str">
        <f t="shared" si="413"/>
        <v>food trucks</v>
      </c>
      <c r="U2430" t="str">
        <f t="shared" si="419"/>
        <v>35000 to 39999</v>
      </c>
      <c r="V2430">
        <f t="shared" si="414"/>
        <v>0</v>
      </c>
      <c r="W2430">
        <f t="shared" si="415"/>
        <v>1</v>
      </c>
      <c r="X2430">
        <f t="shared" si="416"/>
        <v>0</v>
      </c>
      <c r="Y2430">
        <f t="shared" si="417"/>
        <v>1</v>
      </c>
    </row>
    <row r="2431" spans="1:25" ht="15" customHeight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0">
        <f t="shared" si="409"/>
        <v>42734.879236111112</v>
      </c>
      <c r="J2431" s="11">
        <f t="shared" si="410"/>
        <v>42734.879236111112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411"/>
        <v>1.4321428571428572E-2</v>
      </c>
      <c r="R2431">
        <f t="shared" si="412"/>
        <v>501.25</v>
      </c>
      <c r="S2431" t="str">
        <f t="shared" si="418"/>
        <v>food</v>
      </c>
      <c r="T2431" t="str">
        <f t="shared" si="413"/>
        <v>food trucks</v>
      </c>
      <c r="U2431" t="str">
        <f t="shared" si="419"/>
        <v>Greater than 50000</v>
      </c>
      <c r="V2431">
        <f t="shared" si="414"/>
        <v>0</v>
      </c>
      <c r="W2431">
        <f t="shared" si="415"/>
        <v>1</v>
      </c>
      <c r="X2431">
        <f t="shared" si="416"/>
        <v>0</v>
      </c>
      <c r="Y2431">
        <f t="shared" si="417"/>
        <v>1</v>
      </c>
    </row>
    <row r="2432" spans="1:25" ht="15" customHeight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0">
        <f t="shared" si="409"/>
        <v>42382.130833333329</v>
      </c>
      <c r="J2432" s="11">
        <f t="shared" si="410"/>
        <v>42382.130833333329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411"/>
        <v>7.0000000000000001E-3</v>
      </c>
      <c r="R2432">
        <f t="shared" si="412"/>
        <v>10.5</v>
      </c>
      <c r="S2432" t="str">
        <f t="shared" si="418"/>
        <v>food</v>
      </c>
      <c r="T2432" t="str">
        <f t="shared" si="413"/>
        <v>food trucks</v>
      </c>
      <c r="U2432" t="str">
        <f t="shared" si="419"/>
        <v>1000 to 4999</v>
      </c>
      <c r="V2432">
        <f t="shared" si="414"/>
        <v>0</v>
      </c>
      <c r="W2432">
        <f t="shared" si="415"/>
        <v>1</v>
      </c>
      <c r="X2432">
        <f t="shared" si="416"/>
        <v>0</v>
      </c>
      <c r="Y2432">
        <f t="shared" si="417"/>
        <v>1</v>
      </c>
    </row>
    <row r="2433" spans="1:25" ht="15" customHeight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0">
        <f t="shared" si="409"/>
        <v>42489.099687499998</v>
      </c>
      <c r="J2433" s="11">
        <f t="shared" si="410"/>
        <v>42489.099687499998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411"/>
        <v>2.0000000000000002E-5</v>
      </c>
      <c r="R2433">
        <f t="shared" si="412"/>
        <v>1</v>
      </c>
      <c r="S2433" t="str">
        <f t="shared" si="418"/>
        <v>food</v>
      </c>
      <c r="T2433" t="str">
        <f t="shared" si="413"/>
        <v>food trucks</v>
      </c>
      <c r="U2433" t="str">
        <f t="shared" si="419"/>
        <v>Greater than 50000</v>
      </c>
      <c r="V2433">
        <f t="shared" si="414"/>
        <v>0</v>
      </c>
      <c r="W2433">
        <f t="shared" si="415"/>
        <v>1</v>
      </c>
      <c r="X2433">
        <f t="shared" si="416"/>
        <v>0</v>
      </c>
      <c r="Y2433">
        <f t="shared" si="417"/>
        <v>1</v>
      </c>
    </row>
    <row r="2434" spans="1:25" ht="15" customHeight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0">
        <f t="shared" si="409"/>
        <v>42041.218715277777</v>
      </c>
      <c r="J2434" s="11">
        <f t="shared" si="410"/>
        <v>42041.218715277777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411"/>
        <v>1.4285714285714287E-4</v>
      </c>
      <c r="R2434">
        <f t="shared" si="412"/>
        <v>1</v>
      </c>
      <c r="S2434" t="str">
        <f t="shared" si="418"/>
        <v>food</v>
      </c>
      <c r="T2434" t="str">
        <f t="shared" si="413"/>
        <v>food trucks</v>
      </c>
      <c r="U2434" t="str">
        <f t="shared" si="419"/>
        <v>10000 to 14999</v>
      </c>
      <c r="V2434">
        <f t="shared" si="414"/>
        <v>0</v>
      </c>
      <c r="W2434">
        <f t="shared" si="415"/>
        <v>1</v>
      </c>
      <c r="X2434">
        <f t="shared" si="416"/>
        <v>0</v>
      </c>
      <c r="Y2434">
        <f t="shared" si="417"/>
        <v>1</v>
      </c>
    </row>
    <row r="2435" spans="1:25" ht="15" customHeight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0">
        <f t="shared" ref="I2435:I2498" si="420">(((L2435/60)/60)/24)+DATE(1970,1,1)</f>
        <v>42397.89980324074</v>
      </c>
      <c r="J2435" s="11">
        <f t="shared" ref="J2435:J2498" si="421">(((L2435/60)/60)/24)+DATE(1970,1,1)</f>
        <v>42397.89980324074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422">E2435/D2435</f>
        <v>0</v>
      </c>
      <c r="R2435" t="e">
        <f t="shared" ref="R2435:R2498" si="423">ROUND(E2435/N2435,2)</f>
        <v>#DIV/0!</v>
      </c>
      <c r="S2435" t="str">
        <f t="shared" si="418"/>
        <v>food</v>
      </c>
      <c r="T2435" t="str">
        <f t="shared" ref="T2435:T2498" si="424">MID(P2435,FIND("/",P2435,1)+1,LEN(P2435))</f>
        <v>food trucks</v>
      </c>
      <c r="U2435" t="str">
        <f t="shared" si="419"/>
        <v>10000 to 14999</v>
      </c>
      <c r="V2435">
        <f t="shared" ref="V2435:V2498" si="425">COUNTIF(F2435,"successful")</f>
        <v>0</v>
      </c>
      <c r="W2435">
        <f t="shared" ref="W2435:W2498" si="426">COUNTIF(F2435,"Failed")</f>
        <v>1</v>
      </c>
      <c r="X2435">
        <f t="shared" ref="X2435:X2498" si="427">COUNTIF(F2435,"Canceled")</f>
        <v>0</v>
      </c>
      <c r="Y2435">
        <f t="shared" ref="Y2435:Y2498" si="428">COUNTIF(F2435,"Successful")+ COUNTIF(F2435,"Failed") + COUNTIF(F2435,"Canceled")</f>
        <v>1</v>
      </c>
    </row>
    <row r="2436" spans="1:25" ht="15" customHeight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0">
        <f t="shared" si="420"/>
        <v>42180.18604166666</v>
      </c>
      <c r="J2436" s="11">
        <f t="shared" si="421"/>
        <v>42180.18604166666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422"/>
        <v>1.2999999999999999E-3</v>
      </c>
      <c r="R2436">
        <f t="shared" si="423"/>
        <v>13</v>
      </c>
      <c r="S2436" t="str">
        <f t="shared" ref="S2436:S2499" si="429">LEFT(P2436,FIND("/",P2436,1)-1)</f>
        <v>food</v>
      </c>
      <c r="T2436" t="str">
        <f t="shared" si="424"/>
        <v>food trucks</v>
      </c>
      <c r="U2436" t="str">
        <f t="shared" ref="U2436:U2499" si="430">IF(D2436&lt;1000,"Less than 1000",
IF(D2436&lt;5000,"1000 to 4999",
IF(D2436 &lt; 10000,"5000 to 9999",
IF(D2436&lt;15000,"10000 to 14999",
IF(D2436&lt;20000,"15000 to 19999",
IF(D2436&lt;25000,"20000 to 24999",
IF(D2436&lt;30000,"25000 to 29999",
IF(D2436&lt;35000,"30000 to 34999",
IF(D2436&lt;40000,"35000 to 39999",
IF(D2436&lt;45000,"40000 to 44999",IF(D2436&lt;50000,"45000 to 49999","Greater than 50000")))))))))))</f>
        <v>20000 to 24999</v>
      </c>
      <c r="V2436">
        <f t="shared" si="425"/>
        <v>0</v>
      </c>
      <c r="W2436">
        <f t="shared" si="426"/>
        <v>1</v>
      </c>
      <c r="X2436">
        <f t="shared" si="427"/>
        <v>0</v>
      </c>
      <c r="Y2436">
        <f t="shared" si="428"/>
        <v>1</v>
      </c>
    </row>
    <row r="2437" spans="1:25" ht="15" customHeight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0">
        <f t="shared" si="420"/>
        <v>42252.277615740735</v>
      </c>
      <c r="J2437" s="11">
        <f t="shared" si="421"/>
        <v>42252.277615740735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422"/>
        <v>4.8960000000000002E-3</v>
      </c>
      <c r="R2437">
        <f t="shared" si="423"/>
        <v>306</v>
      </c>
      <c r="S2437" t="str">
        <f t="shared" si="429"/>
        <v>food</v>
      </c>
      <c r="T2437" t="str">
        <f t="shared" si="424"/>
        <v>food trucks</v>
      </c>
      <c r="U2437" t="str">
        <f t="shared" si="430"/>
        <v>Greater than 50000</v>
      </c>
      <c r="V2437">
        <f t="shared" si="425"/>
        <v>0</v>
      </c>
      <c r="W2437">
        <f t="shared" si="426"/>
        <v>1</v>
      </c>
      <c r="X2437">
        <f t="shared" si="427"/>
        <v>0</v>
      </c>
      <c r="Y2437">
        <f t="shared" si="428"/>
        <v>1</v>
      </c>
    </row>
    <row r="2438" spans="1:25" ht="15" customHeight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0">
        <f t="shared" si="420"/>
        <v>42338.615393518514</v>
      </c>
      <c r="J2438" s="11">
        <f t="shared" si="421"/>
        <v>42338.615393518514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422"/>
        <v>3.8461538461538462E-4</v>
      </c>
      <c r="R2438">
        <f t="shared" si="423"/>
        <v>22.5</v>
      </c>
      <c r="S2438" t="str">
        <f t="shared" si="429"/>
        <v>food</v>
      </c>
      <c r="T2438" t="str">
        <f t="shared" si="424"/>
        <v>food trucks</v>
      </c>
      <c r="U2438" t="str">
        <f t="shared" si="430"/>
        <v>Greater than 50000</v>
      </c>
      <c r="V2438">
        <f t="shared" si="425"/>
        <v>0</v>
      </c>
      <c r="W2438">
        <f t="shared" si="426"/>
        <v>1</v>
      </c>
      <c r="X2438">
        <f t="shared" si="427"/>
        <v>0</v>
      </c>
      <c r="Y2438">
        <f t="shared" si="428"/>
        <v>1</v>
      </c>
    </row>
    <row r="2439" spans="1:25" ht="15" customHeight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0">
        <f t="shared" si="420"/>
        <v>42031.965138888889</v>
      </c>
      <c r="J2439" s="11">
        <f t="shared" si="421"/>
        <v>42031.965138888889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422"/>
        <v>0</v>
      </c>
      <c r="R2439" t="e">
        <f t="shared" si="423"/>
        <v>#DIV/0!</v>
      </c>
      <c r="S2439" t="str">
        <f t="shared" si="429"/>
        <v>food</v>
      </c>
      <c r="T2439" t="str">
        <f t="shared" si="424"/>
        <v>food trucks</v>
      </c>
      <c r="U2439" t="str">
        <f t="shared" si="430"/>
        <v>5000 to 9999</v>
      </c>
      <c r="V2439">
        <f t="shared" si="425"/>
        <v>0</v>
      </c>
      <c r="W2439">
        <f t="shared" si="426"/>
        <v>1</v>
      </c>
      <c r="X2439">
        <f t="shared" si="427"/>
        <v>0</v>
      </c>
      <c r="Y2439">
        <f t="shared" si="428"/>
        <v>1</v>
      </c>
    </row>
    <row r="2440" spans="1:25" ht="15" customHeight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0">
        <f t="shared" si="420"/>
        <v>42285.91506944444</v>
      </c>
      <c r="J2440" s="11">
        <f t="shared" si="421"/>
        <v>42285.91506944444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422"/>
        <v>3.3333333333333335E-3</v>
      </c>
      <c r="R2440">
        <f t="shared" si="423"/>
        <v>50</v>
      </c>
      <c r="S2440" t="str">
        <f t="shared" si="429"/>
        <v>food</v>
      </c>
      <c r="T2440" t="str">
        <f t="shared" si="424"/>
        <v>food trucks</v>
      </c>
      <c r="U2440" t="str">
        <f t="shared" si="430"/>
        <v>15000 to 19999</v>
      </c>
      <c r="V2440">
        <f t="shared" si="425"/>
        <v>0</v>
      </c>
      <c r="W2440">
        <f t="shared" si="426"/>
        <v>1</v>
      </c>
      <c r="X2440">
        <f t="shared" si="427"/>
        <v>0</v>
      </c>
      <c r="Y2440">
        <f t="shared" si="428"/>
        <v>1</v>
      </c>
    </row>
    <row r="2441" spans="1:25" ht="15" customHeight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0">
        <f t="shared" si="420"/>
        <v>42265.818622685183</v>
      </c>
      <c r="J2441" s="11">
        <f t="shared" si="421"/>
        <v>42265.818622685183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422"/>
        <v>0</v>
      </c>
      <c r="R2441" t="e">
        <f t="shared" si="423"/>
        <v>#DIV/0!</v>
      </c>
      <c r="S2441" t="str">
        <f t="shared" si="429"/>
        <v>food</v>
      </c>
      <c r="T2441" t="str">
        <f t="shared" si="424"/>
        <v>food trucks</v>
      </c>
      <c r="U2441" t="str">
        <f t="shared" si="430"/>
        <v>10000 to 14999</v>
      </c>
      <c r="V2441">
        <f t="shared" si="425"/>
        <v>0</v>
      </c>
      <c r="W2441">
        <f t="shared" si="426"/>
        <v>1</v>
      </c>
      <c r="X2441">
        <f t="shared" si="427"/>
        <v>0</v>
      </c>
      <c r="Y2441">
        <f t="shared" si="428"/>
        <v>1</v>
      </c>
    </row>
    <row r="2442" spans="1:25" ht="15" customHeight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0">
        <f t="shared" si="420"/>
        <v>42383.899456018517</v>
      </c>
      <c r="J2442" s="11">
        <f t="shared" si="421"/>
        <v>42383.899456018517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422"/>
        <v>2E-3</v>
      </c>
      <c r="R2442">
        <f t="shared" si="423"/>
        <v>5</v>
      </c>
      <c r="S2442" t="str">
        <f t="shared" si="429"/>
        <v>food</v>
      </c>
      <c r="T2442" t="str">
        <f t="shared" si="424"/>
        <v>food trucks</v>
      </c>
      <c r="U2442" t="str">
        <f t="shared" si="430"/>
        <v>5000 to 9999</v>
      </c>
      <c r="V2442">
        <f t="shared" si="425"/>
        <v>0</v>
      </c>
      <c r="W2442">
        <f t="shared" si="426"/>
        <v>1</v>
      </c>
      <c r="X2442">
        <f t="shared" si="427"/>
        <v>0</v>
      </c>
      <c r="Y2442">
        <f t="shared" si="428"/>
        <v>1</v>
      </c>
    </row>
    <row r="2443" spans="1:25" ht="15" customHeight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0">
        <f t="shared" si="420"/>
        <v>42187.125625000001</v>
      </c>
      <c r="J2443" s="11">
        <f t="shared" si="421"/>
        <v>42187.125625000001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422"/>
        <v>1.0788</v>
      </c>
      <c r="R2443">
        <f t="shared" si="423"/>
        <v>74.23</v>
      </c>
      <c r="S2443" t="str">
        <f t="shared" si="429"/>
        <v>food</v>
      </c>
      <c r="T2443" t="str">
        <f t="shared" si="424"/>
        <v>small batch</v>
      </c>
      <c r="U2443" t="str">
        <f t="shared" si="430"/>
        <v>5000 to 9999</v>
      </c>
      <c r="V2443">
        <f t="shared" si="425"/>
        <v>1</v>
      </c>
      <c r="W2443">
        <f t="shared" si="426"/>
        <v>0</v>
      </c>
      <c r="X2443">
        <f t="shared" si="427"/>
        <v>0</v>
      </c>
      <c r="Y2443">
        <f t="shared" si="428"/>
        <v>1</v>
      </c>
    </row>
    <row r="2444" spans="1:25" ht="15" customHeight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0">
        <f t="shared" si="420"/>
        <v>42052.666990740734</v>
      </c>
      <c r="J2444" s="11">
        <f t="shared" si="421"/>
        <v>42052.666990740734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422"/>
        <v>1.2594166666666666</v>
      </c>
      <c r="R2444">
        <f t="shared" si="423"/>
        <v>81.25</v>
      </c>
      <c r="S2444" t="str">
        <f t="shared" si="429"/>
        <v>food</v>
      </c>
      <c r="T2444" t="str">
        <f t="shared" si="424"/>
        <v>small batch</v>
      </c>
      <c r="U2444" t="str">
        <f t="shared" si="430"/>
        <v>20000 to 24999</v>
      </c>
      <c r="V2444">
        <f t="shared" si="425"/>
        <v>1</v>
      </c>
      <c r="W2444">
        <f t="shared" si="426"/>
        <v>0</v>
      </c>
      <c r="X2444">
        <f t="shared" si="427"/>
        <v>0</v>
      </c>
      <c r="Y2444">
        <f t="shared" si="428"/>
        <v>1</v>
      </c>
    </row>
    <row r="2445" spans="1:25" ht="15" customHeight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0">
        <f t="shared" si="420"/>
        <v>41836.625254629631</v>
      </c>
      <c r="J2445" s="11">
        <f t="shared" si="421"/>
        <v>41836.625254629631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422"/>
        <v>2.0251494999999999</v>
      </c>
      <c r="R2445">
        <f t="shared" si="423"/>
        <v>130.22999999999999</v>
      </c>
      <c r="S2445" t="str">
        <f t="shared" si="429"/>
        <v>food</v>
      </c>
      <c r="T2445" t="str">
        <f t="shared" si="424"/>
        <v>small batch</v>
      </c>
      <c r="U2445" t="str">
        <f t="shared" si="430"/>
        <v>20000 to 24999</v>
      </c>
      <c r="V2445">
        <f t="shared" si="425"/>
        <v>1</v>
      </c>
      <c r="W2445">
        <f t="shared" si="426"/>
        <v>0</v>
      </c>
      <c r="X2445">
        <f t="shared" si="427"/>
        <v>0</v>
      </c>
      <c r="Y2445">
        <f t="shared" si="428"/>
        <v>1</v>
      </c>
    </row>
    <row r="2446" spans="1:25" ht="15" customHeight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0">
        <f t="shared" si="420"/>
        <v>42485.754525462966</v>
      </c>
      <c r="J2446" s="11">
        <f t="shared" si="421"/>
        <v>42485.754525462966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422"/>
        <v>1.0860000000000001</v>
      </c>
      <c r="R2446">
        <f t="shared" si="423"/>
        <v>53.41</v>
      </c>
      <c r="S2446" t="str">
        <f t="shared" si="429"/>
        <v>food</v>
      </c>
      <c r="T2446" t="str">
        <f t="shared" si="424"/>
        <v>small batch</v>
      </c>
      <c r="U2446" t="str">
        <f t="shared" si="430"/>
        <v>1000 to 4999</v>
      </c>
      <c r="V2446">
        <f t="shared" si="425"/>
        <v>1</v>
      </c>
      <c r="W2446">
        <f t="shared" si="426"/>
        <v>0</v>
      </c>
      <c r="X2446">
        <f t="shared" si="427"/>
        <v>0</v>
      </c>
      <c r="Y2446">
        <f t="shared" si="428"/>
        <v>1</v>
      </c>
    </row>
    <row r="2447" spans="1:25" ht="15" customHeight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0">
        <f t="shared" si="420"/>
        <v>42243.190057870372</v>
      </c>
      <c r="J2447" s="11">
        <f t="shared" si="421"/>
        <v>42243.190057870372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422"/>
        <v>1.728</v>
      </c>
      <c r="R2447">
        <f t="shared" si="423"/>
        <v>75.13</v>
      </c>
      <c r="S2447" t="str">
        <f t="shared" si="429"/>
        <v>food</v>
      </c>
      <c r="T2447" t="str">
        <f t="shared" si="424"/>
        <v>small batch</v>
      </c>
      <c r="U2447" t="str">
        <f t="shared" si="430"/>
        <v>5000 to 9999</v>
      </c>
      <c r="V2447">
        <f t="shared" si="425"/>
        <v>1</v>
      </c>
      <c r="W2447">
        <f t="shared" si="426"/>
        <v>0</v>
      </c>
      <c r="X2447">
        <f t="shared" si="427"/>
        <v>0</v>
      </c>
      <c r="Y2447">
        <f t="shared" si="428"/>
        <v>1</v>
      </c>
    </row>
    <row r="2448" spans="1:25" ht="15" customHeight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0">
        <f t="shared" si="420"/>
        <v>42670.602673611109</v>
      </c>
      <c r="J2448" s="11">
        <f t="shared" si="421"/>
        <v>42670.602673611109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422"/>
        <v>1.6798</v>
      </c>
      <c r="R2448">
        <f t="shared" si="423"/>
        <v>75.67</v>
      </c>
      <c r="S2448" t="str">
        <f t="shared" si="429"/>
        <v>food</v>
      </c>
      <c r="T2448" t="str">
        <f t="shared" si="424"/>
        <v>small batch</v>
      </c>
      <c r="U2448" t="str">
        <f t="shared" si="430"/>
        <v>5000 to 9999</v>
      </c>
      <c r="V2448">
        <f t="shared" si="425"/>
        <v>1</v>
      </c>
      <c r="W2448">
        <f t="shared" si="426"/>
        <v>0</v>
      </c>
      <c r="X2448">
        <f t="shared" si="427"/>
        <v>0</v>
      </c>
      <c r="Y2448">
        <f t="shared" si="428"/>
        <v>1</v>
      </c>
    </row>
    <row r="2449" spans="1:25" ht="15" customHeight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0">
        <f t="shared" si="420"/>
        <v>42654.469826388886</v>
      </c>
      <c r="J2449" s="11">
        <f t="shared" si="421"/>
        <v>42654.469826388886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422"/>
        <v>4.2720000000000002</v>
      </c>
      <c r="R2449">
        <f t="shared" si="423"/>
        <v>31.69</v>
      </c>
      <c r="S2449" t="str">
        <f t="shared" si="429"/>
        <v>food</v>
      </c>
      <c r="T2449" t="str">
        <f t="shared" si="424"/>
        <v>small batch</v>
      </c>
      <c r="U2449" t="str">
        <f t="shared" si="430"/>
        <v>1000 to 4999</v>
      </c>
      <c r="V2449">
        <f t="shared" si="425"/>
        <v>1</v>
      </c>
      <c r="W2449">
        <f t="shared" si="426"/>
        <v>0</v>
      </c>
      <c r="X2449">
        <f t="shared" si="427"/>
        <v>0</v>
      </c>
      <c r="Y2449">
        <f t="shared" si="428"/>
        <v>1</v>
      </c>
    </row>
    <row r="2450" spans="1:25" ht="15" customHeight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0">
        <f t="shared" si="420"/>
        <v>42607.316122685181</v>
      </c>
      <c r="J2450" s="11">
        <f t="shared" si="421"/>
        <v>42607.316122685181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422"/>
        <v>1.075</v>
      </c>
      <c r="R2450">
        <f t="shared" si="423"/>
        <v>47.78</v>
      </c>
      <c r="S2450" t="str">
        <f t="shared" si="429"/>
        <v>food</v>
      </c>
      <c r="T2450" t="str">
        <f t="shared" si="424"/>
        <v>small batch</v>
      </c>
      <c r="U2450" t="str">
        <f t="shared" si="430"/>
        <v>Less than 1000</v>
      </c>
      <c r="V2450">
        <f t="shared" si="425"/>
        <v>1</v>
      </c>
      <c r="W2450">
        <f t="shared" si="426"/>
        <v>0</v>
      </c>
      <c r="X2450">
        <f t="shared" si="427"/>
        <v>0</v>
      </c>
      <c r="Y2450">
        <f t="shared" si="428"/>
        <v>1</v>
      </c>
    </row>
    <row r="2451" spans="1:25" ht="15" customHeight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0">
        <f t="shared" si="420"/>
        <v>41943.142534722225</v>
      </c>
      <c r="J2451" s="11">
        <f t="shared" si="421"/>
        <v>41943.142534722225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422"/>
        <v>1.08</v>
      </c>
      <c r="R2451">
        <f t="shared" si="423"/>
        <v>90</v>
      </c>
      <c r="S2451" t="str">
        <f t="shared" si="429"/>
        <v>food</v>
      </c>
      <c r="T2451" t="str">
        <f t="shared" si="424"/>
        <v>small batch</v>
      </c>
      <c r="U2451" t="str">
        <f t="shared" si="430"/>
        <v>10000 to 14999</v>
      </c>
      <c r="V2451">
        <f t="shared" si="425"/>
        <v>1</v>
      </c>
      <c r="W2451">
        <f t="shared" si="426"/>
        <v>0</v>
      </c>
      <c r="X2451">
        <f t="shared" si="427"/>
        <v>0</v>
      </c>
      <c r="Y2451">
        <f t="shared" si="428"/>
        <v>1</v>
      </c>
    </row>
    <row r="2452" spans="1:25" ht="15" customHeight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0">
        <f t="shared" si="420"/>
        <v>41902.07240740741</v>
      </c>
      <c r="J2452" s="11">
        <f t="shared" si="421"/>
        <v>41902.07240740741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422"/>
        <v>1.0153353333333335</v>
      </c>
      <c r="R2452">
        <f t="shared" si="423"/>
        <v>149.31</v>
      </c>
      <c r="S2452" t="str">
        <f t="shared" si="429"/>
        <v>food</v>
      </c>
      <c r="T2452" t="str">
        <f t="shared" si="424"/>
        <v>small batch</v>
      </c>
      <c r="U2452" t="str">
        <f t="shared" si="430"/>
        <v>15000 to 19999</v>
      </c>
      <c r="V2452">
        <f t="shared" si="425"/>
        <v>1</v>
      </c>
      <c r="W2452">
        <f t="shared" si="426"/>
        <v>0</v>
      </c>
      <c r="X2452">
        <f t="shared" si="427"/>
        <v>0</v>
      </c>
      <c r="Y2452">
        <f t="shared" si="428"/>
        <v>1</v>
      </c>
    </row>
    <row r="2453" spans="1:25" ht="15" customHeight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0">
        <f t="shared" si="420"/>
        <v>42779.908449074079</v>
      </c>
      <c r="J2453" s="11">
        <f t="shared" si="421"/>
        <v>42779.908449074079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422"/>
        <v>1.1545000000000001</v>
      </c>
      <c r="R2453">
        <f t="shared" si="423"/>
        <v>62.07</v>
      </c>
      <c r="S2453" t="str">
        <f t="shared" si="429"/>
        <v>food</v>
      </c>
      <c r="T2453" t="str">
        <f t="shared" si="424"/>
        <v>small batch</v>
      </c>
      <c r="U2453" t="str">
        <f t="shared" si="430"/>
        <v>10000 to 14999</v>
      </c>
      <c r="V2453">
        <f t="shared" si="425"/>
        <v>1</v>
      </c>
      <c r="W2453">
        <f t="shared" si="426"/>
        <v>0</v>
      </c>
      <c r="X2453">
        <f t="shared" si="427"/>
        <v>0</v>
      </c>
      <c r="Y2453">
        <f t="shared" si="428"/>
        <v>1</v>
      </c>
    </row>
    <row r="2454" spans="1:25" ht="15" customHeight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0">
        <f t="shared" si="420"/>
        <v>42338.84375</v>
      </c>
      <c r="J2454" s="11">
        <f t="shared" si="421"/>
        <v>42338.84375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422"/>
        <v>1.335</v>
      </c>
      <c r="R2454">
        <f t="shared" si="423"/>
        <v>53.4</v>
      </c>
      <c r="S2454" t="str">
        <f t="shared" si="429"/>
        <v>food</v>
      </c>
      <c r="T2454" t="str">
        <f t="shared" si="424"/>
        <v>small batch</v>
      </c>
      <c r="U2454" t="str">
        <f t="shared" si="430"/>
        <v>Less than 1000</v>
      </c>
      <c r="V2454">
        <f t="shared" si="425"/>
        <v>1</v>
      </c>
      <c r="W2454">
        <f t="shared" si="426"/>
        <v>0</v>
      </c>
      <c r="X2454">
        <f t="shared" si="427"/>
        <v>0</v>
      </c>
      <c r="Y2454">
        <f t="shared" si="428"/>
        <v>1</v>
      </c>
    </row>
    <row r="2455" spans="1:25" ht="15" customHeight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0">
        <f t="shared" si="420"/>
        <v>42738.692233796297</v>
      </c>
      <c r="J2455" s="11">
        <f t="shared" si="421"/>
        <v>42738.692233796297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422"/>
        <v>1.5469999999999999</v>
      </c>
      <c r="R2455">
        <f t="shared" si="423"/>
        <v>69.27</v>
      </c>
      <c r="S2455" t="str">
        <f t="shared" si="429"/>
        <v>food</v>
      </c>
      <c r="T2455" t="str">
        <f t="shared" si="424"/>
        <v>small batch</v>
      </c>
      <c r="U2455" t="str">
        <f t="shared" si="430"/>
        <v>1000 to 4999</v>
      </c>
      <c r="V2455">
        <f t="shared" si="425"/>
        <v>1</v>
      </c>
      <c r="W2455">
        <f t="shared" si="426"/>
        <v>0</v>
      </c>
      <c r="X2455">
        <f t="shared" si="427"/>
        <v>0</v>
      </c>
      <c r="Y2455">
        <f t="shared" si="428"/>
        <v>1</v>
      </c>
    </row>
    <row r="2456" spans="1:25" ht="15" customHeight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0">
        <f t="shared" si="420"/>
        <v>42770.201481481476</v>
      </c>
      <c r="J2456" s="11">
        <f t="shared" si="421"/>
        <v>42770.201481481476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422"/>
        <v>1.0084571428571429</v>
      </c>
      <c r="R2456">
        <f t="shared" si="423"/>
        <v>271.51</v>
      </c>
      <c r="S2456" t="str">
        <f t="shared" si="429"/>
        <v>food</v>
      </c>
      <c r="T2456" t="str">
        <f t="shared" si="424"/>
        <v>small batch</v>
      </c>
      <c r="U2456" t="str">
        <f t="shared" si="430"/>
        <v>35000 to 39999</v>
      </c>
      <c r="V2456">
        <f t="shared" si="425"/>
        <v>1</v>
      </c>
      <c r="W2456">
        <f t="shared" si="426"/>
        <v>0</v>
      </c>
      <c r="X2456">
        <f t="shared" si="427"/>
        <v>0</v>
      </c>
      <c r="Y2456">
        <f t="shared" si="428"/>
        <v>1</v>
      </c>
    </row>
    <row r="2457" spans="1:25" ht="15" customHeight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0">
        <f t="shared" si="420"/>
        <v>42452.781828703708</v>
      </c>
      <c r="J2457" s="11">
        <f t="shared" si="421"/>
        <v>42452.781828703708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422"/>
        <v>1.82</v>
      </c>
      <c r="R2457">
        <f t="shared" si="423"/>
        <v>34.130000000000003</v>
      </c>
      <c r="S2457" t="str">
        <f t="shared" si="429"/>
        <v>food</v>
      </c>
      <c r="T2457" t="str">
        <f t="shared" si="424"/>
        <v>small batch</v>
      </c>
      <c r="U2457" t="str">
        <f t="shared" si="430"/>
        <v>Less than 1000</v>
      </c>
      <c r="V2457">
        <f t="shared" si="425"/>
        <v>1</v>
      </c>
      <c r="W2457">
        <f t="shared" si="426"/>
        <v>0</v>
      </c>
      <c r="X2457">
        <f t="shared" si="427"/>
        <v>0</v>
      </c>
      <c r="Y2457">
        <f t="shared" si="428"/>
        <v>1</v>
      </c>
    </row>
    <row r="2458" spans="1:25" ht="15" customHeight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0">
        <f t="shared" si="420"/>
        <v>42761.961099537039</v>
      </c>
      <c r="J2458" s="11">
        <f t="shared" si="421"/>
        <v>42761.961099537039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422"/>
        <v>1.8086666666666666</v>
      </c>
      <c r="R2458">
        <f t="shared" si="423"/>
        <v>40.49</v>
      </c>
      <c r="S2458" t="str">
        <f t="shared" si="429"/>
        <v>food</v>
      </c>
      <c r="T2458" t="str">
        <f t="shared" si="424"/>
        <v>small batch</v>
      </c>
      <c r="U2458" t="str">
        <f t="shared" si="430"/>
        <v>1000 to 4999</v>
      </c>
      <c r="V2458">
        <f t="shared" si="425"/>
        <v>1</v>
      </c>
      <c r="W2458">
        <f t="shared" si="426"/>
        <v>0</v>
      </c>
      <c r="X2458">
        <f t="shared" si="427"/>
        <v>0</v>
      </c>
      <c r="Y2458">
        <f t="shared" si="428"/>
        <v>1</v>
      </c>
    </row>
    <row r="2459" spans="1:25" ht="15" customHeight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0">
        <f t="shared" si="420"/>
        <v>42423.602500000001</v>
      </c>
      <c r="J2459" s="11">
        <f t="shared" si="421"/>
        <v>42423.602500000001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422"/>
        <v>1.0230434782608695</v>
      </c>
      <c r="R2459">
        <f t="shared" si="423"/>
        <v>189.76</v>
      </c>
      <c r="S2459" t="str">
        <f t="shared" si="429"/>
        <v>food</v>
      </c>
      <c r="T2459" t="str">
        <f t="shared" si="424"/>
        <v>small batch</v>
      </c>
      <c r="U2459" t="str">
        <f t="shared" si="430"/>
        <v>20000 to 24999</v>
      </c>
      <c r="V2459">
        <f t="shared" si="425"/>
        <v>1</v>
      </c>
      <c r="W2459">
        <f t="shared" si="426"/>
        <v>0</v>
      </c>
      <c r="X2459">
        <f t="shared" si="427"/>
        <v>0</v>
      </c>
      <c r="Y2459">
        <f t="shared" si="428"/>
        <v>1</v>
      </c>
    </row>
    <row r="2460" spans="1:25" ht="15" customHeight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0">
        <f t="shared" si="420"/>
        <v>42495.871736111112</v>
      </c>
      <c r="J2460" s="11">
        <f t="shared" si="421"/>
        <v>42495.871736111112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422"/>
        <v>1.1017999999999999</v>
      </c>
      <c r="R2460">
        <f t="shared" si="423"/>
        <v>68.86</v>
      </c>
      <c r="S2460" t="str">
        <f t="shared" si="429"/>
        <v>food</v>
      </c>
      <c r="T2460" t="str">
        <f t="shared" si="424"/>
        <v>small batch</v>
      </c>
      <c r="U2460" t="str">
        <f t="shared" si="430"/>
        <v>5000 to 9999</v>
      </c>
      <c r="V2460">
        <f t="shared" si="425"/>
        <v>1</v>
      </c>
      <c r="W2460">
        <f t="shared" si="426"/>
        <v>0</v>
      </c>
      <c r="X2460">
        <f t="shared" si="427"/>
        <v>0</v>
      </c>
      <c r="Y2460">
        <f t="shared" si="428"/>
        <v>1</v>
      </c>
    </row>
    <row r="2461" spans="1:25" ht="15" customHeight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0">
        <f t="shared" si="420"/>
        <v>42407.637557870374</v>
      </c>
      <c r="J2461" s="11">
        <f t="shared" si="421"/>
        <v>42407.637557870374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422"/>
        <v>1.0225</v>
      </c>
      <c r="R2461">
        <f t="shared" si="423"/>
        <v>108.78</v>
      </c>
      <c r="S2461" t="str">
        <f t="shared" si="429"/>
        <v>food</v>
      </c>
      <c r="T2461" t="str">
        <f t="shared" si="424"/>
        <v>small batch</v>
      </c>
      <c r="U2461" t="str">
        <f t="shared" si="430"/>
        <v>30000 to 34999</v>
      </c>
      <c r="V2461">
        <f t="shared" si="425"/>
        <v>1</v>
      </c>
      <c r="W2461">
        <f t="shared" si="426"/>
        <v>0</v>
      </c>
      <c r="X2461">
        <f t="shared" si="427"/>
        <v>0</v>
      </c>
      <c r="Y2461">
        <f t="shared" si="428"/>
        <v>1</v>
      </c>
    </row>
    <row r="2462" spans="1:25" ht="15" customHeight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0">
        <f t="shared" si="420"/>
        <v>42704.187118055561</v>
      </c>
      <c r="J2462" s="11">
        <f t="shared" si="421"/>
        <v>42704.187118055561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422"/>
        <v>1.0078823529411765</v>
      </c>
      <c r="R2462">
        <f t="shared" si="423"/>
        <v>125.99</v>
      </c>
      <c r="S2462" t="str">
        <f t="shared" si="429"/>
        <v>food</v>
      </c>
      <c r="T2462" t="str">
        <f t="shared" si="424"/>
        <v>small batch</v>
      </c>
      <c r="U2462" t="str">
        <f t="shared" si="430"/>
        <v>5000 to 9999</v>
      </c>
      <c r="V2462">
        <f t="shared" si="425"/>
        <v>1</v>
      </c>
      <c r="W2462">
        <f t="shared" si="426"/>
        <v>0</v>
      </c>
      <c r="X2462">
        <f t="shared" si="427"/>
        <v>0</v>
      </c>
      <c r="Y2462">
        <f t="shared" si="428"/>
        <v>1</v>
      </c>
    </row>
    <row r="2463" spans="1:25" ht="15" customHeight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0">
        <f t="shared" si="420"/>
        <v>40784.012696759259</v>
      </c>
      <c r="J2463" s="11">
        <f t="shared" si="421"/>
        <v>40784.012696759259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422"/>
        <v>1.038</v>
      </c>
      <c r="R2463">
        <f t="shared" si="423"/>
        <v>90.52</v>
      </c>
      <c r="S2463" t="str">
        <f t="shared" si="429"/>
        <v>music</v>
      </c>
      <c r="T2463" t="str">
        <f t="shared" si="424"/>
        <v>indie rock</v>
      </c>
      <c r="U2463" t="str">
        <f t="shared" si="430"/>
        <v>5000 to 9999</v>
      </c>
      <c r="V2463">
        <f t="shared" si="425"/>
        <v>1</v>
      </c>
      <c r="W2463">
        <f t="shared" si="426"/>
        <v>0</v>
      </c>
      <c r="X2463">
        <f t="shared" si="427"/>
        <v>0</v>
      </c>
      <c r="Y2463">
        <f t="shared" si="428"/>
        <v>1</v>
      </c>
    </row>
    <row r="2464" spans="1:25" ht="15" customHeight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0">
        <f t="shared" si="420"/>
        <v>41089.186296296299</v>
      </c>
      <c r="J2464" s="11">
        <f t="shared" si="421"/>
        <v>41089.186296296299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422"/>
        <v>1.1070833333333334</v>
      </c>
      <c r="R2464">
        <f t="shared" si="423"/>
        <v>28.88</v>
      </c>
      <c r="S2464" t="str">
        <f t="shared" si="429"/>
        <v>music</v>
      </c>
      <c r="T2464" t="str">
        <f t="shared" si="424"/>
        <v>indie rock</v>
      </c>
      <c r="U2464" t="str">
        <f t="shared" si="430"/>
        <v>1000 to 4999</v>
      </c>
      <c r="V2464">
        <f t="shared" si="425"/>
        <v>1</v>
      </c>
      <c r="W2464">
        <f t="shared" si="426"/>
        <v>0</v>
      </c>
      <c r="X2464">
        <f t="shared" si="427"/>
        <v>0</v>
      </c>
      <c r="Y2464">
        <f t="shared" si="428"/>
        <v>1</v>
      </c>
    </row>
    <row r="2465" spans="1:25" ht="15" customHeight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0">
        <f t="shared" si="420"/>
        <v>41341.111400462964</v>
      </c>
      <c r="J2465" s="11">
        <f t="shared" si="421"/>
        <v>41341.111400462964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422"/>
        <v>1.1625000000000001</v>
      </c>
      <c r="R2465">
        <f t="shared" si="423"/>
        <v>31</v>
      </c>
      <c r="S2465" t="str">
        <f t="shared" si="429"/>
        <v>music</v>
      </c>
      <c r="T2465" t="str">
        <f t="shared" si="424"/>
        <v>indie rock</v>
      </c>
      <c r="U2465" t="str">
        <f t="shared" si="430"/>
        <v>1000 to 4999</v>
      </c>
      <c r="V2465">
        <f t="shared" si="425"/>
        <v>1</v>
      </c>
      <c r="W2465">
        <f t="shared" si="426"/>
        <v>0</v>
      </c>
      <c r="X2465">
        <f t="shared" si="427"/>
        <v>0</v>
      </c>
      <c r="Y2465">
        <f t="shared" si="428"/>
        <v>1</v>
      </c>
    </row>
    <row r="2466" spans="1:25" ht="15" customHeight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0">
        <f t="shared" si="420"/>
        <v>42248.90042824074</v>
      </c>
      <c r="J2466" s="11">
        <f t="shared" si="421"/>
        <v>42248.90042824074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422"/>
        <v>1.111</v>
      </c>
      <c r="R2466">
        <f t="shared" si="423"/>
        <v>51.67</v>
      </c>
      <c r="S2466" t="str">
        <f t="shared" si="429"/>
        <v>music</v>
      </c>
      <c r="T2466" t="str">
        <f t="shared" si="424"/>
        <v>indie rock</v>
      </c>
      <c r="U2466" t="str">
        <f t="shared" si="430"/>
        <v>1000 to 4999</v>
      </c>
      <c r="V2466">
        <f t="shared" si="425"/>
        <v>1</v>
      </c>
      <c r="W2466">
        <f t="shared" si="426"/>
        <v>0</v>
      </c>
      <c r="X2466">
        <f t="shared" si="427"/>
        <v>0</v>
      </c>
      <c r="Y2466">
        <f t="shared" si="428"/>
        <v>1</v>
      </c>
    </row>
    <row r="2467" spans="1:25" ht="15" customHeight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0">
        <f t="shared" si="420"/>
        <v>41145.719305555554</v>
      </c>
      <c r="J2467" s="11">
        <f t="shared" si="421"/>
        <v>41145.719305555554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422"/>
        <v>1.8014285714285714</v>
      </c>
      <c r="R2467">
        <f t="shared" si="423"/>
        <v>26.27</v>
      </c>
      <c r="S2467" t="str">
        <f t="shared" si="429"/>
        <v>music</v>
      </c>
      <c r="T2467" t="str">
        <f t="shared" si="424"/>
        <v>indie rock</v>
      </c>
      <c r="U2467" t="str">
        <f t="shared" si="430"/>
        <v>Less than 1000</v>
      </c>
      <c r="V2467">
        <f t="shared" si="425"/>
        <v>1</v>
      </c>
      <c r="W2467">
        <f t="shared" si="426"/>
        <v>0</v>
      </c>
      <c r="X2467">
        <f t="shared" si="427"/>
        <v>0</v>
      </c>
      <c r="Y2467">
        <f t="shared" si="428"/>
        <v>1</v>
      </c>
    </row>
    <row r="2468" spans="1:25" ht="15" customHeight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0">
        <f t="shared" si="420"/>
        <v>41373.102465277778</v>
      </c>
      <c r="J2468" s="11">
        <f t="shared" si="421"/>
        <v>41373.102465277778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422"/>
        <v>1</v>
      </c>
      <c r="R2468">
        <f t="shared" si="423"/>
        <v>48.08</v>
      </c>
      <c r="S2468" t="str">
        <f t="shared" si="429"/>
        <v>music</v>
      </c>
      <c r="T2468" t="str">
        <f t="shared" si="424"/>
        <v>indie rock</v>
      </c>
      <c r="U2468" t="str">
        <f t="shared" si="430"/>
        <v>1000 to 4999</v>
      </c>
      <c r="V2468">
        <f t="shared" si="425"/>
        <v>1</v>
      </c>
      <c r="W2468">
        <f t="shared" si="426"/>
        <v>0</v>
      </c>
      <c r="X2468">
        <f t="shared" si="427"/>
        <v>0</v>
      </c>
      <c r="Y2468">
        <f t="shared" si="428"/>
        <v>1</v>
      </c>
    </row>
    <row r="2469" spans="1:25" ht="15" customHeight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0">
        <f t="shared" si="420"/>
        <v>41025.874201388891</v>
      </c>
      <c r="J2469" s="11">
        <f t="shared" si="421"/>
        <v>41025.874201388891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422"/>
        <v>1.1850000000000001</v>
      </c>
      <c r="R2469">
        <f t="shared" si="423"/>
        <v>27.56</v>
      </c>
      <c r="S2469" t="str">
        <f t="shared" si="429"/>
        <v>music</v>
      </c>
      <c r="T2469" t="str">
        <f t="shared" si="424"/>
        <v>indie rock</v>
      </c>
      <c r="U2469" t="str">
        <f t="shared" si="430"/>
        <v>1000 to 4999</v>
      </c>
      <c r="V2469">
        <f t="shared" si="425"/>
        <v>1</v>
      </c>
      <c r="W2469">
        <f t="shared" si="426"/>
        <v>0</v>
      </c>
      <c r="X2469">
        <f t="shared" si="427"/>
        <v>0</v>
      </c>
      <c r="Y2469">
        <f t="shared" si="428"/>
        <v>1</v>
      </c>
    </row>
    <row r="2470" spans="1:25" ht="15" customHeight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0">
        <f t="shared" si="420"/>
        <v>41174.154178240737</v>
      </c>
      <c r="J2470" s="11">
        <f t="shared" si="421"/>
        <v>41174.154178240737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422"/>
        <v>1.0721700000000001</v>
      </c>
      <c r="R2470">
        <f t="shared" si="423"/>
        <v>36.97</v>
      </c>
      <c r="S2470" t="str">
        <f t="shared" si="429"/>
        <v>music</v>
      </c>
      <c r="T2470" t="str">
        <f t="shared" si="424"/>
        <v>indie rock</v>
      </c>
      <c r="U2470" t="str">
        <f t="shared" si="430"/>
        <v>1000 to 4999</v>
      </c>
      <c r="V2470">
        <f t="shared" si="425"/>
        <v>1</v>
      </c>
      <c r="W2470">
        <f t="shared" si="426"/>
        <v>0</v>
      </c>
      <c r="X2470">
        <f t="shared" si="427"/>
        <v>0</v>
      </c>
      <c r="Y2470">
        <f t="shared" si="428"/>
        <v>1</v>
      </c>
    </row>
    <row r="2471" spans="1:25" ht="15" customHeight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0">
        <f t="shared" si="420"/>
        <v>40557.429733796293</v>
      </c>
      <c r="J2471" s="11">
        <f t="shared" si="421"/>
        <v>40557.429733796293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422"/>
        <v>1.1366666666666667</v>
      </c>
      <c r="R2471">
        <f t="shared" si="423"/>
        <v>29.02</v>
      </c>
      <c r="S2471" t="str">
        <f t="shared" si="429"/>
        <v>music</v>
      </c>
      <c r="T2471" t="str">
        <f t="shared" si="424"/>
        <v>indie rock</v>
      </c>
      <c r="U2471" t="str">
        <f t="shared" si="430"/>
        <v>1000 to 4999</v>
      </c>
      <c r="V2471">
        <f t="shared" si="425"/>
        <v>1</v>
      </c>
      <c r="W2471">
        <f t="shared" si="426"/>
        <v>0</v>
      </c>
      <c r="X2471">
        <f t="shared" si="427"/>
        <v>0</v>
      </c>
      <c r="Y2471">
        <f t="shared" si="428"/>
        <v>1</v>
      </c>
    </row>
    <row r="2472" spans="1:25" ht="15" customHeight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0">
        <f t="shared" si="420"/>
        <v>41023.07471064815</v>
      </c>
      <c r="J2472" s="11">
        <f t="shared" si="421"/>
        <v>41023.07471064815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422"/>
        <v>1.0316400000000001</v>
      </c>
      <c r="R2472">
        <f t="shared" si="423"/>
        <v>28.66</v>
      </c>
      <c r="S2472" t="str">
        <f t="shared" si="429"/>
        <v>music</v>
      </c>
      <c r="T2472" t="str">
        <f t="shared" si="424"/>
        <v>indie rock</v>
      </c>
      <c r="U2472" t="str">
        <f t="shared" si="430"/>
        <v>1000 to 4999</v>
      </c>
      <c r="V2472">
        <f t="shared" si="425"/>
        <v>1</v>
      </c>
      <c r="W2472">
        <f t="shared" si="426"/>
        <v>0</v>
      </c>
      <c r="X2472">
        <f t="shared" si="427"/>
        <v>0</v>
      </c>
      <c r="Y2472">
        <f t="shared" si="428"/>
        <v>1</v>
      </c>
    </row>
    <row r="2473" spans="1:25" ht="15" customHeight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0">
        <f t="shared" si="420"/>
        <v>40893.992962962962</v>
      </c>
      <c r="J2473" s="11">
        <f t="shared" si="421"/>
        <v>40893.992962962962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422"/>
        <v>1.28</v>
      </c>
      <c r="R2473">
        <f t="shared" si="423"/>
        <v>37.65</v>
      </c>
      <c r="S2473" t="str">
        <f t="shared" si="429"/>
        <v>music</v>
      </c>
      <c r="T2473" t="str">
        <f t="shared" si="424"/>
        <v>indie rock</v>
      </c>
      <c r="U2473" t="str">
        <f t="shared" si="430"/>
        <v>Less than 1000</v>
      </c>
      <c r="V2473">
        <f t="shared" si="425"/>
        <v>1</v>
      </c>
      <c r="W2473">
        <f t="shared" si="426"/>
        <v>0</v>
      </c>
      <c r="X2473">
        <f t="shared" si="427"/>
        <v>0</v>
      </c>
      <c r="Y2473">
        <f t="shared" si="428"/>
        <v>1</v>
      </c>
    </row>
    <row r="2474" spans="1:25" ht="15" customHeight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0">
        <f t="shared" si="420"/>
        <v>40354.11550925926</v>
      </c>
      <c r="J2474" s="11">
        <f t="shared" si="421"/>
        <v>40354.11550925926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422"/>
        <v>1.3576026666666667</v>
      </c>
      <c r="R2474">
        <f t="shared" si="423"/>
        <v>97.9</v>
      </c>
      <c r="S2474" t="str">
        <f t="shared" si="429"/>
        <v>music</v>
      </c>
      <c r="T2474" t="str">
        <f t="shared" si="424"/>
        <v>indie rock</v>
      </c>
      <c r="U2474" t="str">
        <f t="shared" si="430"/>
        <v>5000 to 9999</v>
      </c>
      <c r="V2474">
        <f t="shared" si="425"/>
        <v>1</v>
      </c>
      <c r="W2474">
        <f t="shared" si="426"/>
        <v>0</v>
      </c>
      <c r="X2474">
        <f t="shared" si="427"/>
        <v>0</v>
      </c>
      <c r="Y2474">
        <f t="shared" si="428"/>
        <v>1</v>
      </c>
    </row>
    <row r="2475" spans="1:25" ht="15" customHeight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0">
        <f t="shared" si="420"/>
        <v>41193.748483796298</v>
      </c>
      <c r="J2475" s="11">
        <f t="shared" si="421"/>
        <v>41193.748483796298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422"/>
        <v>1</v>
      </c>
      <c r="R2475">
        <f t="shared" si="423"/>
        <v>42.55</v>
      </c>
      <c r="S2475" t="str">
        <f t="shared" si="429"/>
        <v>music</v>
      </c>
      <c r="T2475" t="str">
        <f t="shared" si="424"/>
        <v>indie rock</v>
      </c>
      <c r="U2475" t="str">
        <f t="shared" si="430"/>
        <v>1000 to 4999</v>
      </c>
      <c r="V2475">
        <f t="shared" si="425"/>
        <v>1</v>
      </c>
      <c r="W2475">
        <f t="shared" si="426"/>
        <v>0</v>
      </c>
      <c r="X2475">
        <f t="shared" si="427"/>
        <v>0</v>
      </c>
      <c r="Y2475">
        <f t="shared" si="428"/>
        <v>1</v>
      </c>
    </row>
    <row r="2476" spans="1:25" ht="15" customHeight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0">
        <f t="shared" si="420"/>
        <v>40417.011296296296</v>
      </c>
      <c r="J2476" s="11">
        <f t="shared" si="421"/>
        <v>40417.011296296296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422"/>
        <v>1.0000360000000001</v>
      </c>
      <c r="R2476">
        <f t="shared" si="423"/>
        <v>131.58000000000001</v>
      </c>
      <c r="S2476" t="str">
        <f t="shared" si="429"/>
        <v>music</v>
      </c>
      <c r="T2476" t="str">
        <f t="shared" si="424"/>
        <v>indie rock</v>
      </c>
      <c r="U2476" t="str">
        <f t="shared" si="430"/>
        <v>5000 to 9999</v>
      </c>
      <c r="V2476">
        <f t="shared" si="425"/>
        <v>1</v>
      </c>
      <c r="W2476">
        <f t="shared" si="426"/>
        <v>0</v>
      </c>
      <c r="X2476">
        <f t="shared" si="427"/>
        <v>0</v>
      </c>
      <c r="Y2476">
        <f t="shared" si="428"/>
        <v>1</v>
      </c>
    </row>
    <row r="2477" spans="1:25" ht="15" customHeight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0">
        <f t="shared" si="420"/>
        <v>40310.287673611114</v>
      </c>
      <c r="J2477" s="11">
        <f t="shared" si="421"/>
        <v>40310.287673611114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422"/>
        <v>1.0471999999999999</v>
      </c>
      <c r="R2477">
        <f t="shared" si="423"/>
        <v>32.32</v>
      </c>
      <c r="S2477" t="str">
        <f t="shared" si="429"/>
        <v>music</v>
      </c>
      <c r="T2477" t="str">
        <f t="shared" si="424"/>
        <v>indie rock</v>
      </c>
      <c r="U2477" t="str">
        <f t="shared" si="430"/>
        <v>1000 to 4999</v>
      </c>
      <c r="V2477">
        <f t="shared" si="425"/>
        <v>1</v>
      </c>
      <c r="W2477">
        <f t="shared" si="426"/>
        <v>0</v>
      </c>
      <c r="X2477">
        <f t="shared" si="427"/>
        <v>0</v>
      </c>
      <c r="Y2477">
        <f t="shared" si="428"/>
        <v>1</v>
      </c>
    </row>
    <row r="2478" spans="1:25" ht="15" customHeight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0">
        <f t="shared" si="420"/>
        <v>41913.328356481477</v>
      </c>
      <c r="J2478" s="11">
        <f t="shared" si="421"/>
        <v>41913.328356481477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422"/>
        <v>1.050225</v>
      </c>
      <c r="R2478">
        <f t="shared" si="423"/>
        <v>61.1</v>
      </c>
      <c r="S2478" t="str">
        <f t="shared" si="429"/>
        <v>music</v>
      </c>
      <c r="T2478" t="str">
        <f t="shared" si="424"/>
        <v>indie rock</v>
      </c>
      <c r="U2478" t="str">
        <f t="shared" si="430"/>
        <v>1000 to 4999</v>
      </c>
      <c r="V2478">
        <f t="shared" si="425"/>
        <v>1</v>
      </c>
      <c r="W2478">
        <f t="shared" si="426"/>
        <v>0</v>
      </c>
      <c r="X2478">
        <f t="shared" si="427"/>
        <v>0</v>
      </c>
      <c r="Y2478">
        <f t="shared" si="428"/>
        <v>1</v>
      </c>
    </row>
    <row r="2479" spans="1:25" ht="15" customHeight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0">
        <f t="shared" si="420"/>
        <v>41088.691493055558</v>
      </c>
      <c r="J2479" s="11">
        <f t="shared" si="421"/>
        <v>41088.691493055558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422"/>
        <v>1.7133333333333334</v>
      </c>
      <c r="R2479">
        <f t="shared" si="423"/>
        <v>31.34</v>
      </c>
      <c r="S2479" t="str">
        <f t="shared" si="429"/>
        <v>music</v>
      </c>
      <c r="T2479" t="str">
        <f t="shared" si="424"/>
        <v>indie rock</v>
      </c>
      <c r="U2479" t="str">
        <f t="shared" si="430"/>
        <v>Less than 1000</v>
      </c>
      <c r="V2479">
        <f t="shared" si="425"/>
        <v>1</v>
      </c>
      <c r="W2479">
        <f t="shared" si="426"/>
        <v>0</v>
      </c>
      <c r="X2479">
        <f t="shared" si="427"/>
        <v>0</v>
      </c>
      <c r="Y2479">
        <f t="shared" si="428"/>
        <v>1</v>
      </c>
    </row>
    <row r="2480" spans="1:25" ht="15" customHeight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0">
        <f t="shared" si="420"/>
        <v>41257.950381944444</v>
      </c>
      <c r="J2480" s="11">
        <f t="shared" si="421"/>
        <v>41257.950381944444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422"/>
        <v>1.2749999999999999</v>
      </c>
      <c r="R2480">
        <f t="shared" si="423"/>
        <v>129.11000000000001</v>
      </c>
      <c r="S2480" t="str">
        <f t="shared" si="429"/>
        <v>music</v>
      </c>
      <c r="T2480" t="str">
        <f t="shared" si="424"/>
        <v>indie rock</v>
      </c>
      <c r="U2480" t="str">
        <f t="shared" si="430"/>
        <v>5000 to 9999</v>
      </c>
      <c r="V2480">
        <f t="shared" si="425"/>
        <v>1</v>
      </c>
      <c r="W2480">
        <f t="shared" si="426"/>
        <v>0</v>
      </c>
      <c r="X2480">
        <f t="shared" si="427"/>
        <v>0</v>
      </c>
      <c r="Y2480">
        <f t="shared" si="428"/>
        <v>1</v>
      </c>
    </row>
    <row r="2481" spans="1:25" ht="15" customHeight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0">
        <f t="shared" si="420"/>
        <v>41107.726782407408</v>
      </c>
      <c r="J2481" s="11">
        <f t="shared" si="421"/>
        <v>41107.726782407408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422"/>
        <v>1.3344333333333334</v>
      </c>
      <c r="R2481">
        <f t="shared" si="423"/>
        <v>25.02</v>
      </c>
      <c r="S2481" t="str">
        <f t="shared" si="429"/>
        <v>music</v>
      </c>
      <c r="T2481" t="str">
        <f t="shared" si="424"/>
        <v>indie rock</v>
      </c>
      <c r="U2481" t="str">
        <f t="shared" si="430"/>
        <v>Less than 1000</v>
      </c>
      <c r="V2481">
        <f t="shared" si="425"/>
        <v>1</v>
      </c>
      <c r="W2481">
        <f t="shared" si="426"/>
        <v>0</v>
      </c>
      <c r="X2481">
        <f t="shared" si="427"/>
        <v>0</v>
      </c>
      <c r="Y2481">
        <f t="shared" si="428"/>
        <v>1</v>
      </c>
    </row>
    <row r="2482" spans="1:25" ht="15" customHeight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0">
        <f t="shared" si="420"/>
        <v>42227.936157407406</v>
      </c>
      <c r="J2482" s="11">
        <f t="shared" si="421"/>
        <v>42227.936157407406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422"/>
        <v>1</v>
      </c>
      <c r="R2482">
        <f t="shared" si="423"/>
        <v>250</v>
      </c>
      <c r="S2482" t="str">
        <f t="shared" si="429"/>
        <v>music</v>
      </c>
      <c r="T2482" t="str">
        <f t="shared" si="424"/>
        <v>indie rock</v>
      </c>
      <c r="U2482" t="str">
        <f t="shared" si="430"/>
        <v>1000 to 4999</v>
      </c>
      <c r="V2482">
        <f t="shared" si="425"/>
        <v>1</v>
      </c>
      <c r="W2482">
        <f t="shared" si="426"/>
        <v>0</v>
      </c>
      <c r="X2482">
        <f t="shared" si="427"/>
        <v>0</v>
      </c>
      <c r="Y2482">
        <f t="shared" si="428"/>
        <v>1</v>
      </c>
    </row>
    <row r="2483" spans="1:25" ht="15" customHeight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0">
        <f t="shared" si="420"/>
        <v>40999.645925925928</v>
      </c>
      <c r="J2483" s="11">
        <f t="shared" si="421"/>
        <v>40999.645925925928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422"/>
        <v>1.1291099999999998</v>
      </c>
      <c r="R2483">
        <f t="shared" si="423"/>
        <v>47.54</v>
      </c>
      <c r="S2483" t="str">
        <f t="shared" si="429"/>
        <v>music</v>
      </c>
      <c r="T2483" t="str">
        <f t="shared" si="424"/>
        <v>indie rock</v>
      </c>
      <c r="U2483" t="str">
        <f t="shared" si="430"/>
        <v>1000 to 4999</v>
      </c>
      <c r="V2483">
        <f t="shared" si="425"/>
        <v>1</v>
      </c>
      <c r="W2483">
        <f t="shared" si="426"/>
        <v>0</v>
      </c>
      <c r="X2483">
        <f t="shared" si="427"/>
        <v>0</v>
      </c>
      <c r="Y2483">
        <f t="shared" si="428"/>
        <v>1</v>
      </c>
    </row>
    <row r="2484" spans="1:25" ht="15" customHeight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0">
        <f t="shared" si="420"/>
        <v>40711.782210648147</v>
      </c>
      <c r="J2484" s="11">
        <f t="shared" si="421"/>
        <v>40711.782210648147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422"/>
        <v>1.0009999999999999</v>
      </c>
      <c r="R2484">
        <f t="shared" si="423"/>
        <v>40.04</v>
      </c>
      <c r="S2484" t="str">
        <f t="shared" si="429"/>
        <v>music</v>
      </c>
      <c r="T2484" t="str">
        <f t="shared" si="424"/>
        <v>indie rock</v>
      </c>
      <c r="U2484" t="str">
        <f t="shared" si="430"/>
        <v>1000 to 4999</v>
      </c>
      <c r="V2484">
        <f t="shared" si="425"/>
        <v>1</v>
      </c>
      <c r="W2484">
        <f t="shared" si="426"/>
        <v>0</v>
      </c>
      <c r="X2484">
        <f t="shared" si="427"/>
        <v>0</v>
      </c>
      <c r="Y2484">
        <f t="shared" si="428"/>
        <v>1</v>
      </c>
    </row>
    <row r="2485" spans="1:25" ht="15" customHeight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0">
        <f t="shared" si="420"/>
        <v>40970.750034722223</v>
      </c>
      <c r="J2485" s="11">
        <f t="shared" si="421"/>
        <v>40970.750034722223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422"/>
        <v>1.1372727272727272</v>
      </c>
      <c r="R2485">
        <f t="shared" si="423"/>
        <v>65.84</v>
      </c>
      <c r="S2485" t="str">
        <f t="shared" si="429"/>
        <v>music</v>
      </c>
      <c r="T2485" t="str">
        <f t="shared" si="424"/>
        <v>indie rock</v>
      </c>
      <c r="U2485" t="str">
        <f t="shared" si="430"/>
        <v>1000 to 4999</v>
      </c>
      <c r="V2485">
        <f t="shared" si="425"/>
        <v>1</v>
      </c>
      <c r="W2485">
        <f t="shared" si="426"/>
        <v>0</v>
      </c>
      <c r="X2485">
        <f t="shared" si="427"/>
        <v>0</v>
      </c>
      <c r="Y2485">
        <f t="shared" si="428"/>
        <v>1</v>
      </c>
    </row>
    <row r="2486" spans="1:25" ht="15" customHeight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0">
        <f t="shared" si="420"/>
        <v>40771.916701388887</v>
      </c>
      <c r="J2486" s="11">
        <f t="shared" si="421"/>
        <v>40771.916701388887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422"/>
        <v>1.1931742857142855</v>
      </c>
      <c r="R2486">
        <f t="shared" si="423"/>
        <v>46.4</v>
      </c>
      <c r="S2486" t="str">
        <f t="shared" si="429"/>
        <v>music</v>
      </c>
      <c r="T2486" t="str">
        <f t="shared" si="424"/>
        <v>indie rock</v>
      </c>
      <c r="U2486" t="str">
        <f t="shared" si="430"/>
        <v>1000 to 4999</v>
      </c>
      <c r="V2486">
        <f t="shared" si="425"/>
        <v>1</v>
      </c>
      <c r="W2486">
        <f t="shared" si="426"/>
        <v>0</v>
      </c>
      <c r="X2486">
        <f t="shared" si="427"/>
        <v>0</v>
      </c>
      <c r="Y2486">
        <f t="shared" si="428"/>
        <v>1</v>
      </c>
    </row>
    <row r="2487" spans="1:25" ht="15" customHeight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0">
        <f t="shared" si="420"/>
        <v>40793.998599537037</v>
      </c>
      <c r="J2487" s="11">
        <f t="shared" si="421"/>
        <v>40793.998599537037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422"/>
        <v>1.0325</v>
      </c>
      <c r="R2487">
        <f t="shared" si="423"/>
        <v>50.37</v>
      </c>
      <c r="S2487" t="str">
        <f t="shared" si="429"/>
        <v>music</v>
      </c>
      <c r="T2487" t="str">
        <f t="shared" si="424"/>
        <v>indie rock</v>
      </c>
      <c r="U2487" t="str">
        <f t="shared" si="430"/>
        <v>1000 to 4999</v>
      </c>
      <c r="V2487">
        <f t="shared" si="425"/>
        <v>1</v>
      </c>
      <c r="W2487">
        <f t="shared" si="426"/>
        <v>0</v>
      </c>
      <c r="X2487">
        <f t="shared" si="427"/>
        <v>0</v>
      </c>
      <c r="Y2487">
        <f t="shared" si="428"/>
        <v>1</v>
      </c>
    </row>
    <row r="2488" spans="1:25" ht="15" customHeight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0">
        <f t="shared" si="420"/>
        <v>40991.708055555559</v>
      </c>
      <c r="J2488" s="11">
        <f t="shared" si="421"/>
        <v>40991.708055555559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422"/>
        <v>2.6566666666666667</v>
      </c>
      <c r="R2488">
        <f t="shared" si="423"/>
        <v>26.57</v>
      </c>
      <c r="S2488" t="str">
        <f t="shared" si="429"/>
        <v>music</v>
      </c>
      <c r="T2488" t="str">
        <f t="shared" si="424"/>
        <v>indie rock</v>
      </c>
      <c r="U2488" t="str">
        <f t="shared" si="430"/>
        <v>Less than 1000</v>
      </c>
      <c r="V2488">
        <f t="shared" si="425"/>
        <v>1</v>
      </c>
      <c r="W2488">
        <f t="shared" si="426"/>
        <v>0</v>
      </c>
      <c r="X2488">
        <f t="shared" si="427"/>
        <v>0</v>
      </c>
      <c r="Y2488">
        <f t="shared" si="428"/>
        <v>1</v>
      </c>
    </row>
    <row r="2489" spans="1:25" ht="15" customHeight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0">
        <f t="shared" si="420"/>
        <v>41026.083298611113</v>
      </c>
      <c r="J2489" s="11">
        <f t="shared" si="421"/>
        <v>41026.083298611113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422"/>
        <v>1.0005066666666667</v>
      </c>
      <c r="R2489">
        <f t="shared" si="423"/>
        <v>39.49</v>
      </c>
      <c r="S2489" t="str">
        <f t="shared" si="429"/>
        <v>music</v>
      </c>
      <c r="T2489" t="str">
        <f t="shared" si="424"/>
        <v>indie rock</v>
      </c>
      <c r="U2489" t="str">
        <f t="shared" si="430"/>
        <v>1000 to 4999</v>
      </c>
      <c r="V2489">
        <f t="shared" si="425"/>
        <v>1</v>
      </c>
      <c r="W2489">
        <f t="shared" si="426"/>
        <v>0</v>
      </c>
      <c r="X2489">
        <f t="shared" si="427"/>
        <v>0</v>
      </c>
      <c r="Y2489">
        <f t="shared" si="428"/>
        <v>1</v>
      </c>
    </row>
    <row r="2490" spans="1:25" ht="15" customHeight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0">
        <f t="shared" si="420"/>
        <v>40833.633194444446</v>
      </c>
      <c r="J2490" s="11">
        <f t="shared" si="421"/>
        <v>40833.633194444446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422"/>
        <v>1.0669999999999999</v>
      </c>
      <c r="R2490">
        <f t="shared" si="423"/>
        <v>49.25</v>
      </c>
      <c r="S2490" t="str">
        <f t="shared" si="429"/>
        <v>music</v>
      </c>
      <c r="T2490" t="str">
        <f t="shared" si="424"/>
        <v>indie rock</v>
      </c>
      <c r="U2490" t="str">
        <f t="shared" si="430"/>
        <v>1000 to 4999</v>
      </c>
      <c r="V2490">
        <f t="shared" si="425"/>
        <v>1</v>
      </c>
      <c r="W2490">
        <f t="shared" si="426"/>
        <v>0</v>
      </c>
      <c r="X2490">
        <f t="shared" si="427"/>
        <v>0</v>
      </c>
      <c r="Y2490">
        <f t="shared" si="428"/>
        <v>1</v>
      </c>
    </row>
    <row r="2491" spans="1:25" ht="15" customHeight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0">
        <f t="shared" si="420"/>
        <v>41373.690266203703</v>
      </c>
      <c r="J2491" s="11">
        <f t="shared" si="421"/>
        <v>41373.690266203703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422"/>
        <v>1.3367142857142857</v>
      </c>
      <c r="R2491">
        <f t="shared" si="423"/>
        <v>62.38</v>
      </c>
      <c r="S2491" t="str">
        <f t="shared" si="429"/>
        <v>music</v>
      </c>
      <c r="T2491" t="str">
        <f t="shared" si="424"/>
        <v>indie rock</v>
      </c>
      <c r="U2491" t="str">
        <f t="shared" si="430"/>
        <v>1000 to 4999</v>
      </c>
      <c r="V2491">
        <f t="shared" si="425"/>
        <v>1</v>
      </c>
      <c r="W2491">
        <f t="shared" si="426"/>
        <v>0</v>
      </c>
      <c r="X2491">
        <f t="shared" si="427"/>
        <v>0</v>
      </c>
      <c r="Y2491">
        <f t="shared" si="428"/>
        <v>1</v>
      </c>
    </row>
    <row r="2492" spans="1:25" ht="15" customHeight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0">
        <f t="shared" si="420"/>
        <v>41023.227731481478</v>
      </c>
      <c r="J2492" s="11">
        <f t="shared" si="421"/>
        <v>41023.227731481478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422"/>
        <v>1.214</v>
      </c>
      <c r="R2492">
        <f t="shared" si="423"/>
        <v>37.94</v>
      </c>
      <c r="S2492" t="str">
        <f t="shared" si="429"/>
        <v>music</v>
      </c>
      <c r="T2492" t="str">
        <f t="shared" si="424"/>
        <v>indie rock</v>
      </c>
      <c r="U2492" t="str">
        <f t="shared" si="430"/>
        <v>Less than 1000</v>
      </c>
      <c r="V2492">
        <f t="shared" si="425"/>
        <v>1</v>
      </c>
      <c r="W2492">
        <f t="shared" si="426"/>
        <v>0</v>
      </c>
      <c r="X2492">
        <f t="shared" si="427"/>
        <v>0</v>
      </c>
      <c r="Y2492">
        <f t="shared" si="428"/>
        <v>1</v>
      </c>
    </row>
    <row r="2493" spans="1:25" ht="15" customHeight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0">
        <f t="shared" si="420"/>
        <v>40542.839282407411</v>
      </c>
      <c r="J2493" s="11">
        <f t="shared" si="421"/>
        <v>40542.839282407411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422"/>
        <v>1.032</v>
      </c>
      <c r="R2493">
        <f t="shared" si="423"/>
        <v>51.6</v>
      </c>
      <c r="S2493" t="str">
        <f t="shared" si="429"/>
        <v>music</v>
      </c>
      <c r="T2493" t="str">
        <f t="shared" si="424"/>
        <v>indie rock</v>
      </c>
      <c r="U2493" t="str">
        <f t="shared" si="430"/>
        <v>Less than 1000</v>
      </c>
      <c r="V2493">
        <f t="shared" si="425"/>
        <v>1</v>
      </c>
      <c r="W2493">
        <f t="shared" si="426"/>
        <v>0</v>
      </c>
      <c r="X2493">
        <f t="shared" si="427"/>
        <v>0</v>
      </c>
      <c r="Y2493">
        <f t="shared" si="428"/>
        <v>1</v>
      </c>
    </row>
    <row r="2494" spans="1:25" ht="15" customHeight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0">
        <f t="shared" si="420"/>
        <v>41024.985972222225</v>
      </c>
      <c r="J2494" s="11">
        <f t="shared" si="421"/>
        <v>41024.985972222225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422"/>
        <v>1.25</v>
      </c>
      <c r="R2494">
        <f t="shared" si="423"/>
        <v>27.78</v>
      </c>
      <c r="S2494" t="str">
        <f t="shared" si="429"/>
        <v>music</v>
      </c>
      <c r="T2494" t="str">
        <f t="shared" si="424"/>
        <v>indie rock</v>
      </c>
      <c r="U2494" t="str">
        <f t="shared" si="430"/>
        <v>Less than 1000</v>
      </c>
      <c r="V2494">
        <f t="shared" si="425"/>
        <v>1</v>
      </c>
      <c r="W2494">
        <f t="shared" si="426"/>
        <v>0</v>
      </c>
      <c r="X2494">
        <f t="shared" si="427"/>
        <v>0</v>
      </c>
      <c r="Y2494">
        <f t="shared" si="428"/>
        <v>1</v>
      </c>
    </row>
    <row r="2495" spans="1:25" ht="15" customHeight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0">
        <f t="shared" si="420"/>
        <v>41348.168287037035</v>
      </c>
      <c r="J2495" s="11">
        <f t="shared" si="421"/>
        <v>41348.168287037035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422"/>
        <v>1.2869999999999999</v>
      </c>
      <c r="R2495">
        <f t="shared" si="423"/>
        <v>99.38</v>
      </c>
      <c r="S2495" t="str">
        <f t="shared" si="429"/>
        <v>music</v>
      </c>
      <c r="T2495" t="str">
        <f t="shared" si="424"/>
        <v>indie rock</v>
      </c>
      <c r="U2495" t="str">
        <f t="shared" si="430"/>
        <v>20000 to 24999</v>
      </c>
      <c r="V2495">
        <f t="shared" si="425"/>
        <v>1</v>
      </c>
      <c r="W2495">
        <f t="shared" si="426"/>
        <v>0</v>
      </c>
      <c r="X2495">
        <f t="shared" si="427"/>
        <v>0</v>
      </c>
      <c r="Y2495">
        <f t="shared" si="428"/>
        <v>1</v>
      </c>
    </row>
    <row r="2496" spans="1:25" ht="15" customHeight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0">
        <f t="shared" si="420"/>
        <v>41022.645185185182</v>
      </c>
      <c r="J2496" s="11">
        <f t="shared" si="421"/>
        <v>41022.645185185182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422"/>
        <v>1.0100533333333332</v>
      </c>
      <c r="R2496">
        <f t="shared" si="423"/>
        <v>38.85</v>
      </c>
      <c r="S2496" t="str">
        <f t="shared" si="429"/>
        <v>music</v>
      </c>
      <c r="T2496" t="str">
        <f t="shared" si="424"/>
        <v>indie rock</v>
      </c>
      <c r="U2496" t="str">
        <f t="shared" si="430"/>
        <v>1000 to 4999</v>
      </c>
      <c r="V2496">
        <f t="shared" si="425"/>
        <v>1</v>
      </c>
      <c r="W2496">
        <f t="shared" si="426"/>
        <v>0</v>
      </c>
      <c r="X2496">
        <f t="shared" si="427"/>
        <v>0</v>
      </c>
      <c r="Y2496">
        <f t="shared" si="428"/>
        <v>1</v>
      </c>
    </row>
    <row r="2497" spans="1:25" ht="15" customHeight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0">
        <f t="shared" si="420"/>
        <v>41036.946469907409</v>
      </c>
      <c r="J2497" s="11">
        <f t="shared" si="421"/>
        <v>41036.946469907409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422"/>
        <v>1.2753666666666665</v>
      </c>
      <c r="R2497">
        <f t="shared" si="423"/>
        <v>45.55</v>
      </c>
      <c r="S2497" t="str">
        <f t="shared" si="429"/>
        <v>music</v>
      </c>
      <c r="T2497" t="str">
        <f t="shared" si="424"/>
        <v>indie rock</v>
      </c>
      <c r="U2497" t="str">
        <f t="shared" si="430"/>
        <v>1000 to 4999</v>
      </c>
      <c r="V2497">
        <f t="shared" si="425"/>
        <v>1</v>
      </c>
      <c r="W2497">
        <f t="shared" si="426"/>
        <v>0</v>
      </c>
      <c r="X2497">
        <f t="shared" si="427"/>
        <v>0</v>
      </c>
      <c r="Y2497">
        <f t="shared" si="428"/>
        <v>1</v>
      </c>
    </row>
    <row r="2498" spans="1:25" ht="15" customHeight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0">
        <f t="shared" si="420"/>
        <v>41327.996435185189</v>
      </c>
      <c r="J2498" s="11">
        <f t="shared" si="421"/>
        <v>41327.996435185189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422"/>
        <v>1</v>
      </c>
      <c r="R2498">
        <f t="shared" si="423"/>
        <v>600</v>
      </c>
      <c r="S2498" t="str">
        <f t="shared" si="429"/>
        <v>music</v>
      </c>
      <c r="T2498" t="str">
        <f t="shared" si="424"/>
        <v>indie rock</v>
      </c>
      <c r="U2498" t="str">
        <f t="shared" si="430"/>
        <v>5000 to 9999</v>
      </c>
      <c r="V2498">
        <f t="shared" si="425"/>
        <v>1</v>
      </c>
      <c r="W2498">
        <f t="shared" si="426"/>
        <v>0</v>
      </c>
      <c r="X2498">
        <f t="shared" si="427"/>
        <v>0</v>
      </c>
      <c r="Y2498">
        <f t="shared" si="428"/>
        <v>1</v>
      </c>
    </row>
    <row r="2499" spans="1:25" ht="15" customHeight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0">
        <f t="shared" ref="I2499:I2562" si="431">(((L2499/60)/60)/24)+DATE(1970,1,1)</f>
        <v>40730.878912037035</v>
      </c>
      <c r="J2499" s="11">
        <f t="shared" ref="J2499:J2562" si="432">(((L2499/60)/60)/24)+DATE(1970,1,1)</f>
        <v>40730.878912037035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433">E2499/D2499</f>
        <v>1.127715</v>
      </c>
      <c r="R2499">
        <f t="shared" ref="R2499:R2562" si="434">ROUND(E2499/N2499,2)</f>
        <v>80.55</v>
      </c>
      <c r="S2499" t="str">
        <f t="shared" si="429"/>
        <v>music</v>
      </c>
      <c r="T2499" t="str">
        <f t="shared" ref="T2499:T2562" si="435">MID(P2499,FIND("/",P2499,1)+1,LEN(P2499))</f>
        <v>indie rock</v>
      </c>
      <c r="U2499" t="str">
        <f t="shared" si="430"/>
        <v>1000 to 4999</v>
      </c>
      <c r="V2499">
        <f t="shared" ref="V2499:V2562" si="436">COUNTIF(F2499,"successful")</f>
        <v>1</v>
      </c>
      <c r="W2499">
        <f t="shared" ref="W2499:W2562" si="437">COUNTIF(F2499,"Failed")</f>
        <v>0</v>
      </c>
      <c r="X2499">
        <f t="shared" ref="X2499:X2562" si="438">COUNTIF(F2499,"Canceled")</f>
        <v>0</v>
      </c>
      <c r="Y2499">
        <f t="shared" ref="Y2499:Y2562" si="439">COUNTIF(F2499,"Successful")+ COUNTIF(F2499,"Failed") + COUNTIF(F2499,"Canceled")</f>
        <v>1</v>
      </c>
    </row>
    <row r="2500" spans="1:25" ht="15" customHeight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0">
        <f t="shared" si="431"/>
        <v>42017.967442129629</v>
      </c>
      <c r="J2500" s="11">
        <f t="shared" si="432"/>
        <v>42017.967442129629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433"/>
        <v>1.056</v>
      </c>
      <c r="R2500">
        <f t="shared" si="434"/>
        <v>52.8</v>
      </c>
      <c r="S2500" t="str">
        <f t="shared" ref="S2500:S2563" si="440">LEFT(P2500,FIND("/",P2500,1)-1)</f>
        <v>music</v>
      </c>
      <c r="T2500" t="str">
        <f t="shared" si="435"/>
        <v>indie rock</v>
      </c>
      <c r="U2500" t="str">
        <f t="shared" ref="U2500:U2563" si="441">IF(D2500&lt;1000,"Less than 1000",
IF(D2500&lt;5000,"1000 to 4999",
IF(D2500 &lt; 10000,"5000 to 9999",
IF(D2500&lt;15000,"10000 to 14999",
IF(D2500&lt;20000,"15000 to 19999",
IF(D2500&lt;25000,"20000 to 24999",
IF(D2500&lt;30000,"25000 to 29999",
IF(D2500&lt;35000,"30000 to 34999",
IF(D2500&lt;40000,"35000 to 39999",
IF(D2500&lt;45000,"40000 to 44999",IF(D2500&lt;50000,"45000 to 49999","Greater than 50000")))))))))))</f>
        <v>1000 to 4999</v>
      </c>
      <c r="V2500">
        <f t="shared" si="436"/>
        <v>1</v>
      </c>
      <c r="W2500">
        <f t="shared" si="437"/>
        <v>0</v>
      </c>
      <c r="X2500">
        <f t="shared" si="438"/>
        <v>0</v>
      </c>
      <c r="Y2500">
        <f t="shared" si="439"/>
        <v>1</v>
      </c>
    </row>
    <row r="2501" spans="1:25" ht="15" customHeight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0">
        <f t="shared" si="431"/>
        <v>41226.648576388885</v>
      </c>
      <c r="J2501" s="11">
        <f t="shared" si="432"/>
        <v>41226.648576388885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433"/>
        <v>2.0262500000000001</v>
      </c>
      <c r="R2501">
        <f t="shared" si="434"/>
        <v>47.68</v>
      </c>
      <c r="S2501" t="str">
        <f t="shared" si="440"/>
        <v>music</v>
      </c>
      <c r="T2501" t="str">
        <f t="shared" si="435"/>
        <v>indie rock</v>
      </c>
      <c r="U2501" t="str">
        <f t="shared" si="441"/>
        <v>1000 to 4999</v>
      </c>
      <c r="V2501">
        <f t="shared" si="436"/>
        <v>1</v>
      </c>
      <c r="W2501">
        <f t="shared" si="437"/>
        <v>0</v>
      </c>
      <c r="X2501">
        <f t="shared" si="438"/>
        <v>0</v>
      </c>
      <c r="Y2501">
        <f t="shared" si="439"/>
        <v>1</v>
      </c>
    </row>
    <row r="2502" spans="1:25" ht="15" customHeigh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0">
        <f t="shared" si="431"/>
        <v>41053.772858796299</v>
      </c>
      <c r="J2502" s="11">
        <f t="shared" si="432"/>
        <v>41053.772858796299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433"/>
        <v>1.1333333333333333</v>
      </c>
      <c r="R2502">
        <f t="shared" si="434"/>
        <v>23.45</v>
      </c>
      <c r="S2502" t="str">
        <f t="shared" si="440"/>
        <v>music</v>
      </c>
      <c r="T2502" t="str">
        <f t="shared" si="435"/>
        <v>indie rock</v>
      </c>
      <c r="U2502" t="str">
        <f t="shared" si="441"/>
        <v>Less than 1000</v>
      </c>
      <c r="V2502">
        <f t="shared" si="436"/>
        <v>1</v>
      </c>
      <c r="W2502">
        <f t="shared" si="437"/>
        <v>0</v>
      </c>
      <c r="X2502">
        <f t="shared" si="438"/>
        <v>0</v>
      </c>
      <c r="Y2502">
        <f t="shared" si="439"/>
        <v>1</v>
      </c>
    </row>
    <row r="2503" spans="1:25" ht="15" customHeight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0">
        <f t="shared" si="431"/>
        <v>42244.776666666665</v>
      </c>
      <c r="J2503" s="11">
        <f t="shared" si="432"/>
        <v>42244.776666666665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433"/>
        <v>2.5545454545454545E-2</v>
      </c>
      <c r="R2503">
        <f t="shared" si="434"/>
        <v>40.14</v>
      </c>
      <c r="S2503" t="str">
        <f t="shared" si="440"/>
        <v>food</v>
      </c>
      <c r="T2503" t="str">
        <f t="shared" si="435"/>
        <v>restaurants</v>
      </c>
      <c r="U2503" t="str">
        <f t="shared" si="441"/>
        <v>10000 to 14999</v>
      </c>
      <c r="V2503">
        <f t="shared" si="436"/>
        <v>0</v>
      </c>
      <c r="W2503">
        <f t="shared" si="437"/>
        <v>1</v>
      </c>
      <c r="X2503">
        <f t="shared" si="438"/>
        <v>0</v>
      </c>
      <c r="Y2503">
        <f t="shared" si="439"/>
        <v>1</v>
      </c>
    </row>
    <row r="2504" spans="1:25" ht="15" customHeight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0">
        <f t="shared" si="431"/>
        <v>41858.825439814813</v>
      </c>
      <c r="J2504" s="11">
        <f t="shared" si="432"/>
        <v>41858.825439814813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433"/>
        <v>7.8181818181818181E-4</v>
      </c>
      <c r="R2504">
        <f t="shared" si="434"/>
        <v>17.2</v>
      </c>
      <c r="S2504" t="str">
        <f t="shared" si="440"/>
        <v>food</v>
      </c>
      <c r="T2504" t="str">
        <f t="shared" si="435"/>
        <v>restaurants</v>
      </c>
      <c r="U2504" t="str">
        <f t="shared" si="441"/>
        <v>Greater than 50000</v>
      </c>
      <c r="V2504">
        <f t="shared" si="436"/>
        <v>0</v>
      </c>
      <c r="W2504">
        <f t="shared" si="437"/>
        <v>1</v>
      </c>
      <c r="X2504">
        <f t="shared" si="438"/>
        <v>0</v>
      </c>
      <c r="Y2504">
        <f t="shared" si="439"/>
        <v>1</v>
      </c>
    </row>
    <row r="2505" spans="1:25" ht="15" customHeight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0">
        <f t="shared" si="431"/>
        <v>42498.899398148147</v>
      </c>
      <c r="J2505" s="11">
        <f t="shared" si="432"/>
        <v>42498.899398148147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433"/>
        <v>0</v>
      </c>
      <c r="R2505" t="e">
        <f t="shared" si="434"/>
        <v>#DIV/0!</v>
      </c>
      <c r="S2505" t="str">
        <f t="shared" si="440"/>
        <v>food</v>
      </c>
      <c r="T2505" t="str">
        <f t="shared" si="435"/>
        <v>restaurants</v>
      </c>
      <c r="U2505" t="str">
        <f t="shared" si="441"/>
        <v>10000 to 14999</v>
      </c>
      <c r="V2505">
        <f t="shared" si="436"/>
        <v>0</v>
      </c>
      <c r="W2505">
        <f t="shared" si="437"/>
        <v>1</v>
      </c>
      <c r="X2505">
        <f t="shared" si="438"/>
        <v>0</v>
      </c>
      <c r="Y2505">
        <f t="shared" si="439"/>
        <v>1</v>
      </c>
    </row>
    <row r="2506" spans="1:25" ht="15" customHeight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0">
        <f t="shared" si="431"/>
        <v>41928.015439814815</v>
      </c>
      <c r="J2506" s="11">
        <f t="shared" si="432"/>
        <v>41928.015439814815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433"/>
        <v>0</v>
      </c>
      <c r="R2506" t="e">
        <f t="shared" si="434"/>
        <v>#DIV/0!</v>
      </c>
      <c r="S2506" t="str">
        <f t="shared" si="440"/>
        <v>food</v>
      </c>
      <c r="T2506" t="str">
        <f t="shared" si="435"/>
        <v>restaurants</v>
      </c>
      <c r="U2506" t="str">
        <f t="shared" si="441"/>
        <v>35000 to 39999</v>
      </c>
      <c r="V2506">
        <f t="shared" si="436"/>
        <v>0</v>
      </c>
      <c r="W2506">
        <f t="shared" si="437"/>
        <v>1</v>
      </c>
      <c r="X2506">
        <f t="shared" si="438"/>
        <v>0</v>
      </c>
      <c r="Y2506">
        <f t="shared" si="439"/>
        <v>1</v>
      </c>
    </row>
    <row r="2507" spans="1:25" ht="15" customHeight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0">
        <f t="shared" si="431"/>
        <v>42047.05574074074</v>
      </c>
      <c r="J2507" s="11">
        <f t="shared" si="432"/>
        <v>42047.05574074074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433"/>
        <v>0</v>
      </c>
      <c r="R2507" t="e">
        <f t="shared" si="434"/>
        <v>#DIV/0!</v>
      </c>
      <c r="S2507" t="str">
        <f t="shared" si="440"/>
        <v>food</v>
      </c>
      <c r="T2507" t="str">
        <f t="shared" si="435"/>
        <v>restaurants</v>
      </c>
      <c r="U2507" t="str">
        <f t="shared" si="441"/>
        <v>5000 to 9999</v>
      </c>
      <c r="V2507">
        <f t="shared" si="436"/>
        <v>0</v>
      </c>
      <c r="W2507">
        <f t="shared" si="437"/>
        <v>1</v>
      </c>
      <c r="X2507">
        <f t="shared" si="438"/>
        <v>0</v>
      </c>
      <c r="Y2507">
        <f t="shared" si="439"/>
        <v>1</v>
      </c>
    </row>
    <row r="2508" spans="1:25" ht="15" customHeight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0">
        <f t="shared" si="431"/>
        <v>42258.297094907408</v>
      </c>
      <c r="J2508" s="11">
        <f t="shared" si="432"/>
        <v>42258.297094907408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433"/>
        <v>6.0000000000000001E-3</v>
      </c>
      <c r="R2508">
        <f t="shared" si="434"/>
        <v>15</v>
      </c>
      <c r="S2508" t="str">
        <f t="shared" si="440"/>
        <v>food</v>
      </c>
      <c r="T2508" t="str">
        <f t="shared" si="435"/>
        <v>restaurants</v>
      </c>
      <c r="U2508" t="str">
        <f t="shared" si="441"/>
        <v>5000 to 9999</v>
      </c>
      <c r="V2508">
        <f t="shared" si="436"/>
        <v>0</v>
      </c>
      <c r="W2508">
        <f t="shared" si="437"/>
        <v>1</v>
      </c>
      <c r="X2508">
        <f t="shared" si="438"/>
        <v>0</v>
      </c>
      <c r="Y2508">
        <f t="shared" si="439"/>
        <v>1</v>
      </c>
    </row>
    <row r="2509" spans="1:25" ht="15" customHeigh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0">
        <f t="shared" si="431"/>
        <v>42105.072962962964</v>
      </c>
      <c r="J2509" s="11">
        <f t="shared" si="432"/>
        <v>42105.072962962964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433"/>
        <v>0</v>
      </c>
      <c r="R2509" t="e">
        <f t="shared" si="434"/>
        <v>#DIV/0!</v>
      </c>
      <c r="S2509" t="str">
        <f t="shared" si="440"/>
        <v>food</v>
      </c>
      <c r="T2509" t="str">
        <f t="shared" si="435"/>
        <v>restaurants</v>
      </c>
      <c r="U2509" t="str">
        <f t="shared" si="441"/>
        <v>40000 to 44999</v>
      </c>
      <c r="V2509">
        <f t="shared" si="436"/>
        <v>0</v>
      </c>
      <c r="W2509">
        <f t="shared" si="437"/>
        <v>1</v>
      </c>
      <c r="X2509">
        <f t="shared" si="438"/>
        <v>0</v>
      </c>
      <c r="Y2509">
        <f t="shared" si="439"/>
        <v>1</v>
      </c>
    </row>
    <row r="2510" spans="1:25" ht="15" customHeight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0">
        <f t="shared" si="431"/>
        <v>41835.951782407406</v>
      </c>
      <c r="J2510" s="11">
        <f t="shared" si="432"/>
        <v>41835.951782407406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433"/>
        <v>0</v>
      </c>
      <c r="R2510" t="e">
        <f t="shared" si="434"/>
        <v>#DIV/0!</v>
      </c>
      <c r="S2510" t="str">
        <f t="shared" si="440"/>
        <v>food</v>
      </c>
      <c r="T2510" t="str">
        <f t="shared" si="435"/>
        <v>restaurants</v>
      </c>
      <c r="U2510" t="str">
        <f t="shared" si="441"/>
        <v>20000 to 24999</v>
      </c>
      <c r="V2510">
        <f t="shared" si="436"/>
        <v>0</v>
      </c>
      <c r="W2510">
        <f t="shared" si="437"/>
        <v>1</v>
      </c>
      <c r="X2510">
        <f t="shared" si="438"/>
        <v>0</v>
      </c>
      <c r="Y2510">
        <f t="shared" si="439"/>
        <v>1</v>
      </c>
    </row>
    <row r="2511" spans="1:25" ht="15" customHeight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0">
        <f t="shared" si="431"/>
        <v>42058.809594907405</v>
      </c>
      <c r="J2511" s="11">
        <f t="shared" si="432"/>
        <v>42058.809594907405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433"/>
        <v>1.0526315789473684E-2</v>
      </c>
      <c r="R2511">
        <f t="shared" si="434"/>
        <v>35.71</v>
      </c>
      <c r="S2511" t="str">
        <f t="shared" si="440"/>
        <v>food</v>
      </c>
      <c r="T2511" t="str">
        <f t="shared" si="435"/>
        <v>restaurants</v>
      </c>
      <c r="U2511" t="str">
        <f t="shared" si="441"/>
        <v>Greater than 50000</v>
      </c>
      <c r="V2511">
        <f t="shared" si="436"/>
        <v>0</v>
      </c>
      <c r="W2511">
        <f t="shared" si="437"/>
        <v>1</v>
      </c>
      <c r="X2511">
        <f t="shared" si="438"/>
        <v>0</v>
      </c>
      <c r="Y2511">
        <f t="shared" si="439"/>
        <v>1</v>
      </c>
    </row>
    <row r="2512" spans="1:25" ht="15" customHeight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0">
        <f t="shared" si="431"/>
        <v>42078.997361111105</v>
      </c>
      <c r="J2512" s="11">
        <f t="shared" si="432"/>
        <v>42078.997361111105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433"/>
        <v>1.5E-3</v>
      </c>
      <c r="R2512">
        <f t="shared" si="434"/>
        <v>37.5</v>
      </c>
      <c r="S2512" t="str">
        <f t="shared" si="440"/>
        <v>food</v>
      </c>
      <c r="T2512" t="str">
        <f t="shared" si="435"/>
        <v>restaurants</v>
      </c>
      <c r="U2512" t="str">
        <f t="shared" si="441"/>
        <v>Greater than 50000</v>
      </c>
      <c r="V2512">
        <f t="shared" si="436"/>
        <v>0</v>
      </c>
      <c r="W2512">
        <f t="shared" si="437"/>
        <v>1</v>
      </c>
      <c r="X2512">
        <f t="shared" si="438"/>
        <v>0</v>
      </c>
      <c r="Y2512">
        <f t="shared" si="439"/>
        <v>1</v>
      </c>
    </row>
    <row r="2513" spans="1:25" ht="15" customHeight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0">
        <f t="shared" si="431"/>
        <v>42371.446909722217</v>
      </c>
      <c r="J2513" s="11">
        <f t="shared" si="432"/>
        <v>42371.446909722217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433"/>
        <v>0</v>
      </c>
      <c r="R2513" t="e">
        <f t="shared" si="434"/>
        <v>#DIV/0!</v>
      </c>
      <c r="S2513" t="str">
        <f t="shared" si="440"/>
        <v>food</v>
      </c>
      <c r="T2513" t="str">
        <f t="shared" si="435"/>
        <v>restaurants</v>
      </c>
      <c r="U2513" t="str">
        <f t="shared" si="441"/>
        <v>Greater than 50000</v>
      </c>
      <c r="V2513">
        <f t="shared" si="436"/>
        <v>0</v>
      </c>
      <c r="W2513">
        <f t="shared" si="437"/>
        <v>1</v>
      </c>
      <c r="X2513">
        <f t="shared" si="438"/>
        <v>0</v>
      </c>
      <c r="Y2513">
        <f t="shared" si="439"/>
        <v>1</v>
      </c>
    </row>
    <row r="2514" spans="1:25" ht="15" customHeight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0">
        <f t="shared" si="431"/>
        <v>41971.876863425925</v>
      </c>
      <c r="J2514" s="11">
        <f t="shared" si="432"/>
        <v>41971.876863425925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433"/>
        <v>0</v>
      </c>
      <c r="R2514" t="e">
        <f t="shared" si="434"/>
        <v>#DIV/0!</v>
      </c>
      <c r="S2514" t="str">
        <f t="shared" si="440"/>
        <v>food</v>
      </c>
      <c r="T2514" t="str">
        <f t="shared" si="435"/>
        <v>restaurants</v>
      </c>
      <c r="U2514" t="str">
        <f t="shared" si="441"/>
        <v>1000 to 4999</v>
      </c>
      <c r="V2514">
        <f t="shared" si="436"/>
        <v>0</v>
      </c>
      <c r="W2514">
        <f t="shared" si="437"/>
        <v>1</v>
      </c>
      <c r="X2514">
        <f t="shared" si="438"/>
        <v>0</v>
      </c>
      <c r="Y2514">
        <f t="shared" si="439"/>
        <v>1</v>
      </c>
    </row>
    <row r="2515" spans="1:25" ht="15" customHeight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0">
        <f t="shared" si="431"/>
        <v>42732.00681712963</v>
      </c>
      <c r="J2515" s="11">
        <f t="shared" si="432"/>
        <v>42732.00681712963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433"/>
        <v>0</v>
      </c>
      <c r="R2515" t="e">
        <f t="shared" si="434"/>
        <v>#DIV/0!</v>
      </c>
      <c r="S2515" t="str">
        <f t="shared" si="440"/>
        <v>food</v>
      </c>
      <c r="T2515" t="str">
        <f t="shared" si="435"/>
        <v>restaurants</v>
      </c>
      <c r="U2515" t="str">
        <f t="shared" si="441"/>
        <v>Greater than 50000</v>
      </c>
      <c r="V2515">
        <f t="shared" si="436"/>
        <v>0</v>
      </c>
      <c r="W2515">
        <f t="shared" si="437"/>
        <v>1</v>
      </c>
      <c r="X2515">
        <f t="shared" si="438"/>
        <v>0</v>
      </c>
      <c r="Y2515">
        <f t="shared" si="439"/>
        <v>1</v>
      </c>
    </row>
    <row r="2516" spans="1:25" ht="15" customHeight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0">
        <f t="shared" si="431"/>
        <v>41854.389780092592</v>
      </c>
      <c r="J2516" s="11">
        <f t="shared" si="432"/>
        <v>41854.389780092592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433"/>
        <v>1.7500000000000002E-2</v>
      </c>
      <c r="R2516">
        <f t="shared" si="434"/>
        <v>52.5</v>
      </c>
      <c r="S2516" t="str">
        <f t="shared" si="440"/>
        <v>food</v>
      </c>
      <c r="T2516" t="str">
        <f t="shared" si="435"/>
        <v>restaurants</v>
      </c>
      <c r="U2516" t="str">
        <f t="shared" si="441"/>
        <v>10000 to 14999</v>
      </c>
      <c r="V2516">
        <f t="shared" si="436"/>
        <v>0</v>
      </c>
      <c r="W2516">
        <f t="shared" si="437"/>
        <v>1</v>
      </c>
      <c r="X2516">
        <f t="shared" si="438"/>
        <v>0</v>
      </c>
      <c r="Y2516">
        <f t="shared" si="439"/>
        <v>1</v>
      </c>
    </row>
    <row r="2517" spans="1:25" ht="15" customHeight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0">
        <f t="shared" si="431"/>
        <v>42027.839733796296</v>
      </c>
      <c r="J2517" s="11">
        <f t="shared" si="432"/>
        <v>42027.839733796296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433"/>
        <v>0.186</v>
      </c>
      <c r="R2517">
        <f t="shared" si="434"/>
        <v>77.5</v>
      </c>
      <c r="S2517" t="str">
        <f t="shared" si="440"/>
        <v>food</v>
      </c>
      <c r="T2517" t="str">
        <f t="shared" si="435"/>
        <v>restaurants</v>
      </c>
      <c r="U2517" t="str">
        <f t="shared" si="441"/>
        <v>5000 to 9999</v>
      </c>
      <c r="V2517">
        <f t="shared" si="436"/>
        <v>0</v>
      </c>
      <c r="W2517">
        <f t="shared" si="437"/>
        <v>1</v>
      </c>
      <c r="X2517">
        <f t="shared" si="438"/>
        <v>0</v>
      </c>
      <c r="Y2517">
        <f t="shared" si="439"/>
        <v>1</v>
      </c>
    </row>
    <row r="2518" spans="1:25" ht="15" customHeight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0">
        <f t="shared" si="431"/>
        <v>41942.653379629628</v>
      </c>
      <c r="J2518" s="11">
        <f t="shared" si="432"/>
        <v>41942.653379629628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433"/>
        <v>0</v>
      </c>
      <c r="R2518" t="e">
        <f t="shared" si="434"/>
        <v>#DIV/0!</v>
      </c>
      <c r="S2518" t="str">
        <f t="shared" si="440"/>
        <v>food</v>
      </c>
      <c r="T2518" t="str">
        <f t="shared" si="435"/>
        <v>restaurants</v>
      </c>
      <c r="U2518" t="str">
        <f t="shared" si="441"/>
        <v>20000 to 24999</v>
      </c>
      <c r="V2518">
        <f t="shared" si="436"/>
        <v>0</v>
      </c>
      <c r="W2518">
        <f t="shared" si="437"/>
        <v>1</v>
      </c>
      <c r="X2518">
        <f t="shared" si="438"/>
        <v>0</v>
      </c>
      <c r="Y2518">
        <f t="shared" si="439"/>
        <v>1</v>
      </c>
    </row>
    <row r="2519" spans="1:25" ht="15" customHeight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0">
        <f t="shared" si="431"/>
        <v>42052.802430555559</v>
      </c>
      <c r="J2519" s="11">
        <f t="shared" si="432"/>
        <v>42052.802430555559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433"/>
        <v>9.8166666666666666E-2</v>
      </c>
      <c r="R2519">
        <f t="shared" si="434"/>
        <v>53.55</v>
      </c>
      <c r="S2519" t="str">
        <f t="shared" si="440"/>
        <v>food</v>
      </c>
      <c r="T2519" t="str">
        <f t="shared" si="435"/>
        <v>restaurants</v>
      </c>
      <c r="U2519" t="str">
        <f t="shared" si="441"/>
        <v>15000 to 19999</v>
      </c>
      <c r="V2519">
        <f t="shared" si="436"/>
        <v>0</v>
      </c>
      <c r="W2519">
        <f t="shared" si="437"/>
        <v>1</v>
      </c>
      <c r="X2519">
        <f t="shared" si="438"/>
        <v>0</v>
      </c>
      <c r="Y2519">
        <f t="shared" si="439"/>
        <v>1</v>
      </c>
    </row>
    <row r="2520" spans="1:25" ht="15" customHeight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0">
        <f t="shared" si="431"/>
        <v>41926.680879629632</v>
      </c>
      <c r="J2520" s="11">
        <f t="shared" si="432"/>
        <v>41926.680879629632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433"/>
        <v>0</v>
      </c>
      <c r="R2520" t="e">
        <f t="shared" si="434"/>
        <v>#DIV/0!</v>
      </c>
      <c r="S2520" t="str">
        <f t="shared" si="440"/>
        <v>food</v>
      </c>
      <c r="T2520" t="str">
        <f t="shared" si="435"/>
        <v>restaurants</v>
      </c>
      <c r="U2520" t="str">
        <f t="shared" si="441"/>
        <v>5000 to 9999</v>
      </c>
      <c r="V2520">
        <f t="shared" si="436"/>
        <v>0</v>
      </c>
      <c r="W2520">
        <f t="shared" si="437"/>
        <v>1</v>
      </c>
      <c r="X2520">
        <f t="shared" si="438"/>
        <v>0</v>
      </c>
      <c r="Y2520">
        <f t="shared" si="439"/>
        <v>1</v>
      </c>
    </row>
    <row r="2521" spans="1:25" ht="15" customHeight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0">
        <f t="shared" si="431"/>
        <v>41809.155138888891</v>
      </c>
      <c r="J2521" s="11">
        <f t="shared" si="432"/>
        <v>41809.155138888891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433"/>
        <v>4.3333333333333331E-4</v>
      </c>
      <c r="R2521">
        <f t="shared" si="434"/>
        <v>16.25</v>
      </c>
      <c r="S2521" t="str">
        <f t="shared" si="440"/>
        <v>food</v>
      </c>
      <c r="T2521" t="str">
        <f t="shared" si="435"/>
        <v>restaurants</v>
      </c>
      <c r="U2521" t="str">
        <f t="shared" si="441"/>
        <v>Greater than 50000</v>
      </c>
      <c r="V2521">
        <f t="shared" si="436"/>
        <v>0</v>
      </c>
      <c r="W2521">
        <f t="shared" si="437"/>
        <v>1</v>
      </c>
      <c r="X2521">
        <f t="shared" si="438"/>
        <v>0</v>
      </c>
      <c r="Y2521">
        <f t="shared" si="439"/>
        <v>1</v>
      </c>
    </row>
    <row r="2522" spans="1:25" ht="15" customHeight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0">
        <f t="shared" si="431"/>
        <v>42612.600520833337</v>
      </c>
      <c r="J2522" s="11">
        <f t="shared" si="432"/>
        <v>42612.600520833337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433"/>
        <v>0</v>
      </c>
      <c r="R2522" t="e">
        <f t="shared" si="434"/>
        <v>#DIV/0!</v>
      </c>
      <c r="S2522" t="str">
        <f t="shared" si="440"/>
        <v>food</v>
      </c>
      <c r="T2522" t="str">
        <f t="shared" si="435"/>
        <v>restaurants</v>
      </c>
      <c r="U2522" t="str">
        <f t="shared" si="441"/>
        <v>Greater than 50000</v>
      </c>
      <c r="V2522">
        <f t="shared" si="436"/>
        <v>0</v>
      </c>
      <c r="W2522">
        <f t="shared" si="437"/>
        <v>1</v>
      </c>
      <c r="X2522">
        <f t="shared" si="438"/>
        <v>0</v>
      </c>
      <c r="Y2522">
        <f t="shared" si="439"/>
        <v>1</v>
      </c>
    </row>
    <row r="2523" spans="1:25" ht="15" customHeight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0">
        <f t="shared" si="431"/>
        <v>42269.967835648145</v>
      </c>
      <c r="J2523" s="11">
        <f t="shared" si="432"/>
        <v>42269.967835648145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433"/>
        <v>1.0948792000000001</v>
      </c>
      <c r="R2523">
        <f t="shared" si="434"/>
        <v>103.68</v>
      </c>
      <c r="S2523" t="str">
        <f t="shared" si="440"/>
        <v>music</v>
      </c>
      <c r="T2523" t="str">
        <f t="shared" si="435"/>
        <v>classical music</v>
      </c>
      <c r="U2523" t="str">
        <f t="shared" si="441"/>
        <v>10000 to 14999</v>
      </c>
      <c r="V2523">
        <f t="shared" si="436"/>
        <v>1</v>
      </c>
      <c r="W2523">
        <f t="shared" si="437"/>
        <v>0</v>
      </c>
      <c r="X2523">
        <f t="shared" si="438"/>
        <v>0</v>
      </c>
      <c r="Y2523">
        <f t="shared" si="439"/>
        <v>1</v>
      </c>
    </row>
    <row r="2524" spans="1:25" ht="15" customHeight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0">
        <f t="shared" si="431"/>
        <v>42460.573611111111</v>
      </c>
      <c r="J2524" s="11">
        <f t="shared" si="432"/>
        <v>42460.573611111111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433"/>
        <v>1</v>
      </c>
      <c r="R2524">
        <f t="shared" si="434"/>
        <v>185.19</v>
      </c>
      <c r="S2524" t="str">
        <f t="shared" si="440"/>
        <v>music</v>
      </c>
      <c r="T2524" t="str">
        <f t="shared" si="435"/>
        <v>classical music</v>
      </c>
      <c r="U2524" t="str">
        <f t="shared" si="441"/>
        <v>5000 to 9999</v>
      </c>
      <c r="V2524">
        <f t="shared" si="436"/>
        <v>1</v>
      </c>
      <c r="W2524">
        <f t="shared" si="437"/>
        <v>0</v>
      </c>
      <c r="X2524">
        <f t="shared" si="438"/>
        <v>0</v>
      </c>
      <c r="Y2524">
        <f t="shared" si="439"/>
        <v>1</v>
      </c>
    </row>
    <row r="2525" spans="1:25" ht="15" customHeight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0">
        <f t="shared" si="431"/>
        <v>41930.975601851853</v>
      </c>
      <c r="J2525" s="11">
        <f t="shared" si="432"/>
        <v>41930.975601851853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433"/>
        <v>1.5644444444444445</v>
      </c>
      <c r="R2525">
        <f t="shared" si="434"/>
        <v>54.15</v>
      </c>
      <c r="S2525" t="str">
        <f t="shared" si="440"/>
        <v>music</v>
      </c>
      <c r="T2525" t="str">
        <f t="shared" si="435"/>
        <v>classical music</v>
      </c>
      <c r="U2525" t="str">
        <f t="shared" si="441"/>
        <v>Less than 1000</v>
      </c>
      <c r="V2525">
        <f t="shared" si="436"/>
        <v>1</v>
      </c>
      <c r="W2525">
        <f t="shared" si="437"/>
        <v>0</v>
      </c>
      <c r="X2525">
        <f t="shared" si="438"/>
        <v>0</v>
      </c>
      <c r="Y2525">
        <f t="shared" si="439"/>
        <v>1</v>
      </c>
    </row>
    <row r="2526" spans="1:25" ht="15" customHeight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0">
        <f t="shared" si="431"/>
        <v>41961.807372685187</v>
      </c>
      <c r="J2526" s="11">
        <f t="shared" si="432"/>
        <v>41961.807372685187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433"/>
        <v>1.016</v>
      </c>
      <c r="R2526">
        <f t="shared" si="434"/>
        <v>177.21</v>
      </c>
      <c r="S2526" t="str">
        <f t="shared" si="440"/>
        <v>music</v>
      </c>
      <c r="T2526" t="str">
        <f t="shared" si="435"/>
        <v>classical music</v>
      </c>
      <c r="U2526" t="str">
        <f t="shared" si="441"/>
        <v>5000 to 9999</v>
      </c>
      <c r="V2526">
        <f t="shared" si="436"/>
        <v>1</v>
      </c>
      <c r="W2526">
        <f t="shared" si="437"/>
        <v>0</v>
      </c>
      <c r="X2526">
        <f t="shared" si="438"/>
        <v>0</v>
      </c>
      <c r="Y2526">
        <f t="shared" si="439"/>
        <v>1</v>
      </c>
    </row>
    <row r="2527" spans="1:25" ht="15" customHeight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0">
        <f t="shared" si="431"/>
        <v>41058.844571759262</v>
      </c>
      <c r="J2527" s="11">
        <f t="shared" si="432"/>
        <v>41058.844571759262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433"/>
        <v>1.00325</v>
      </c>
      <c r="R2527">
        <f t="shared" si="434"/>
        <v>100.33</v>
      </c>
      <c r="S2527" t="str">
        <f t="shared" si="440"/>
        <v>music</v>
      </c>
      <c r="T2527" t="str">
        <f t="shared" si="435"/>
        <v>classical music</v>
      </c>
      <c r="U2527" t="str">
        <f t="shared" si="441"/>
        <v>5000 to 9999</v>
      </c>
      <c r="V2527">
        <f t="shared" si="436"/>
        <v>1</v>
      </c>
      <c r="W2527">
        <f t="shared" si="437"/>
        <v>0</v>
      </c>
      <c r="X2527">
        <f t="shared" si="438"/>
        <v>0</v>
      </c>
      <c r="Y2527">
        <f t="shared" si="439"/>
        <v>1</v>
      </c>
    </row>
    <row r="2528" spans="1:25" ht="15" customHeight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0">
        <f t="shared" si="431"/>
        <v>41953.091134259259</v>
      </c>
      <c r="J2528" s="11">
        <f t="shared" si="432"/>
        <v>41953.091134259259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433"/>
        <v>1.1294999999999999</v>
      </c>
      <c r="R2528">
        <f t="shared" si="434"/>
        <v>136.91</v>
      </c>
      <c r="S2528" t="str">
        <f t="shared" si="440"/>
        <v>music</v>
      </c>
      <c r="T2528" t="str">
        <f t="shared" si="435"/>
        <v>classical music</v>
      </c>
      <c r="U2528" t="str">
        <f t="shared" si="441"/>
        <v>1000 to 4999</v>
      </c>
      <c r="V2528">
        <f t="shared" si="436"/>
        <v>1</v>
      </c>
      <c r="W2528">
        <f t="shared" si="437"/>
        <v>0</v>
      </c>
      <c r="X2528">
        <f t="shared" si="438"/>
        <v>0</v>
      </c>
      <c r="Y2528">
        <f t="shared" si="439"/>
        <v>1</v>
      </c>
    </row>
    <row r="2529" spans="1:25" ht="15" customHeight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0">
        <f t="shared" si="431"/>
        <v>41546.75105324074</v>
      </c>
      <c r="J2529" s="11">
        <f t="shared" si="432"/>
        <v>41546.75105324074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433"/>
        <v>1.02125</v>
      </c>
      <c r="R2529">
        <f t="shared" si="434"/>
        <v>57.54</v>
      </c>
      <c r="S2529" t="str">
        <f t="shared" si="440"/>
        <v>music</v>
      </c>
      <c r="T2529" t="str">
        <f t="shared" si="435"/>
        <v>classical music</v>
      </c>
      <c r="U2529" t="str">
        <f t="shared" si="441"/>
        <v>1000 to 4999</v>
      </c>
      <c r="V2529">
        <f t="shared" si="436"/>
        <v>1</v>
      </c>
      <c r="W2529">
        <f t="shared" si="437"/>
        <v>0</v>
      </c>
      <c r="X2529">
        <f t="shared" si="438"/>
        <v>0</v>
      </c>
      <c r="Y2529">
        <f t="shared" si="439"/>
        <v>1</v>
      </c>
    </row>
    <row r="2530" spans="1:25" ht="15" customHeight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0">
        <f t="shared" si="431"/>
        <v>42217.834525462968</v>
      </c>
      <c r="J2530" s="11">
        <f t="shared" si="432"/>
        <v>42217.834525462968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433"/>
        <v>1.0724974999999999</v>
      </c>
      <c r="R2530">
        <f t="shared" si="434"/>
        <v>52.96</v>
      </c>
      <c r="S2530" t="str">
        <f t="shared" si="440"/>
        <v>music</v>
      </c>
      <c r="T2530" t="str">
        <f t="shared" si="435"/>
        <v>classical music</v>
      </c>
      <c r="U2530" t="str">
        <f t="shared" si="441"/>
        <v>1000 to 4999</v>
      </c>
      <c r="V2530">
        <f t="shared" si="436"/>
        <v>1</v>
      </c>
      <c r="W2530">
        <f t="shared" si="437"/>
        <v>0</v>
      </c>
      <c r="X2530">
        <f t="shared" si="438"/>
        <v>0</v>
      </c>
      <c r="Y2530">
        <f t="shared" si="439"/>
        <v>1</v>
      </c>
    </row>
    <row r="2531" spans="1:25" ht="15" customHeight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0">
        <f t="shared" si="431"/>
        <v>40948.080729166664</v>
      </c>
      <c r="J2531" s="11">
        <f t="shared" si="432"/>
        <v>40948.080729166664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433"/>
        <v>1.0428333333333333</v>
      </c>
      <c r="R2531">
        <f t="shared" si="434"/>
        <v>82.33</v>
      </c>
      <c r="S2531" t="str">
        <f t="shared" si="440"/>
        <v>music</v>
      </c>
      <c r="T2531" t="str">
        <f t="shared" si="435"/>
        <v>classical music</v>
      </c>
      <c r="U2531" t="str">
        <f t="shared" si="441"/>
        <v>5000 to 9999</v>
      </c>
      <c r="V2531">
        <f t="shared" si="436"/>
        <v>1</v>
      </c>
      <c r="W2531">
        <f t="shared" si="437"/>
        <v>0</v>
      </c>
      <c r="X2531">
        <f t="shared" si="438"/>
        <v>0</v>
      </c>
      <c r="Y2531">
        <f t="shared" si="439"/>
        <v>1</v>
      </c>
    </row>
    <row r="2532" spans="1:25" ht="15" customHeight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0">
        <f t="shared" si="431"/>
        <v>42081.864641203705</v>
      </c>
      <c r="J2532" s="11">
        <f t="shared" si="432"/>
        <v>42081.864641203705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433"/>
        <v>1</v>
      </c>
      <c r="R2532">
        <f t="shared" si="434"/>
        <v>135.41999999999999</v>
      </c>
      <c r="S2532" t="str">
        <f t="shared" si="440"/>
        <v>music</v>
      </c>
      <c r="T2532" t="str">
        <f t="shared" si="435"/>
        <v>classical music</v>
      </c>
      <c r="U2532" t="str">
        <f t="shared" si="441"/>
        <v>5000 to 9999</v>
      </c>
      <c r="V2532">
        <f t="shared" si="436"/>
        <v>1</v>
      </c>
      <c r="W2532">
        <f t="shared" si="437"/>
        <v>0</v>
      </c>
      <c r="X2532">
        <f t="shared" si="438"/>
        <v>0</v>
      </c>
      <c r="Y2532">
        <f t="shared" si="439"/>
        <v>1</v>
      </c>
    </row>
    <row r="2533" spans="1:25" ht="15" customHeight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0">
        <f t="shared" si="431"/>
        <v>42208.680023148147</v>
      </c>
      <c r="J2533" s="11">
        <f t="shared" si="432"/>
        <v>42208.680023148147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433"/>
        <v>1.004</v>
      </c>
      <c r="R2533">
        <f t="shared" si="434"/>
        <v>74.069999999999993</v>
      </c>
      <c r="S2533" t="str">
        <f t="shared" si="440"/>
        <v>music</v>
      </c>
      <c r="T2533" t="str">
        <f t="shared" si="435"/>
        <v>classical music</v>
      </c>
      <c r="U2533" t="str">
        <f t="shared" si="441"/>
        <v>1000 to 4999</v>
      </c>
      <c r="V2533">
        <f t="shared" si="436"/>
        <v>1</v>
      </c>
      <c r="W2533">
        <f t="shared" si="437"/>
        <v>0</v>
      </c>
      <c r="X2533">
        <f t="shared" si="438"/>
        <v>0</v>
      </c>
      <c r="Y2533">
        <f t="shared" si="439"/>
        <v>1</v>
      </c>
    </row>
    <row r="2534" spans="1:25" ht="15" customHeight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0">
        <f t="shared" si="431"/>
        <v>41107.849143518521</v>
      </c>
      <c r="J2534" s="11">
        <f t="shared" si="432"/>
        <v>41107.849143518521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433"/>
        <v>1.26125</v>
      </c>
      <c r="R2534">
        <f t="shared" si="434"/>
        <v>84.08</v>
      </c>
      <c r="S2534" t="str">
        <f t="shared" si="440"/>
        <v>music</v>
      </c>
      <c r="T2534" t="str">
        <f t="shared" si="435"/>
        <v>classical music</v>
      </c>
      <c r="U2534" t="str">
        <f t="shared" si="441"/>
        <v>1000 to 4999</v>
      </c>
      <c r="V2534">
        <f t="shared" si="436"/>
        <v>1</v>
      </c>
      <c r="W2534">
        <f t="shared" si="437"/>
        <v>0</v>
      </c>
      <c r="X2534">
        <f t="shared" si="438"/>
        <v>0</v>
      </c>
      <c r="Y2534">
        <f t="shared" si="439"/>
        <v>1</v>
      </c>
    </row>
    <row r="2535" spans="1:25" ht="15" customHeight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0">
        <f t="shared" si="431"/>
        <v>41304.751284722224</v>
      </c>
      <c r="J2535" s="11">
        <f t="shared" si="432"/>
        <v>41304.751284722224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433"/>
        <v>1.1066666666666667</v>
      </c>
      <c r="R2535">
        <f t="shared" si="434"/>
        <v>61.03</v>
      </c>
      <c r="S2535" t="str">
        <f t="shared" si="440"/>
        <v>music</v>
      </c>
      <c r="T2535" t="str">
        <f t="shared" si="435"/>
        <v>classical music</v>
      </c>
      <c r="U2535" t="str">
        <f t="shared" si="441"/>
        <v>5000 to 9999</v>
      </c>
      <c r="V2535">
        <f t="shared" si="436"/>
        <v>1</v>
      </c>
      <c r="W2535">
        <f t="shared" si="437"/>
        <v>0</v>
      </c>
      <c r="X2535">
        <f t="shared" si="438"/>
        <v>0</v>
      </c>
      <c r="Y2535">
        <f t="shared" si="439"/>
        <v>1</v>
      </c>
    </row>
    <row r="2536" spans="1:25" ht="15" customHeight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0">
        <f t="shared" si="431"/>
        <v>40127.700370370374</v>
      </c>
      <c r="J2536" s="11">
        <f t="shared" si="432"/>
        <v>40127.700370370374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433"/>
        <v>1.05</v>
      </c>
      <c r="R2536">
        <f t="shared" si="434"/>
        <v>150</v>
      </c>
      <c r="S2536" t="str">
        <f t="shared" si="440"/>
        <v>music</v>
      </c>
      <c r="T2536" t="str">
        <f t="shared" si="435"/>
        <v>classical music</v>
      </c>
      <c r="U2536" t="str">
        <f t="shared" si="441"/>
        <v>1000 to 4999</v>
      </c>
      <c r="V2536">
        <f t="shared" si="436"/>
        <v>1</v>
      </c>
      <c r="W2536">
        <f t="shared" si="437"/>
        <v>0</v>
      </c>
      <c r="X2536">
        <f t="shared" si="438"/>
        <v>0</v>
      </c>
      <c r="Y2536">
        <f t="shared" si="439"/>
        <v>1</v>
      </c>
    </row>
    <row r="2537" spans="1:25" ht="15" customHeigh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0">
        <f t="shared" si="431"/>
        <v>41943.791030092594</v>
      </c>
      <c r="J2537" s="11">
        <f t="shared" si="432"/>
        <v>41943.791030092594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433"/>
        <v>1.03775</v>
      </c>
      <c r="R2537">
        <f t="shared" si="434"/>
        <v>266.08999999999997</v>
      </c>
      <c r="S2537" t="str">
        <f t="shared" si="440"/>
        <v>music</v>
      </c>
      <c r="T2537" t="str">
        <f t="shared" si="435"/>
        <v>classical music</v>
      </c>
      <c r="U2537" t="str">
        <f t="shared" si="441"/>
        <v>20000 to 24999</v>
      </c>
      <c r="V2537">
        <f t="shared" si="436"/>
        <v>1</v>
      </c>
      <c r="W2537">
        <f t="shared" si="437"/>
        <v>0</v>
      </c>
      <c r="X2537">
        <f t="shared" si="438"/>
        <v>0</v>
      </c>
      <c r="Y2537">
        <f t="shared" si="439"/>
        <v>1</v>
      </c>
    </row>
    <row r="2538" spans="1:25" ht="15" customHeight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0">
        <f t="shared" si="431"/>
        <v>41464.106087962966</v>
      </c>
      <c r="J2538" s="11">
        <f t="shared" si="432"/>
        <v>41464.106087962966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433"/>
        <v>1.1599999999999999</v>
      </c>
      <c r="R2538">
        <f t="shared" si="434"/>
        <v>7.25</v>
      </c>
      <c r="S2538" t="str">
        <f t="shared" si="440"/>
        <v>music</v>
      </c>
      <c r="T2538" t="str">
        <f t="shared" si="435"/>
        <v>classical music</v>
      </c>
      <c r="U2538" t="str">
        <f t="shared" si="441"/>
        <v>Less than 1000</v>
      </c>
      <c r="V2538">
        <f t="shared" si="436"/>
        <v>1</v>
      </c>
      <c r="W2538">
        <f t="shared" si="437"/>
        <v>0</v>
      </c>
      <c r="X2538">
        <f t="shared" si="438"/>
        <v>0</v>
      </c>
      <c r="Y2538">
        <f t="shared" si="439"/>
        <v>1</v>
      </c>
    </row>
    <row r="2539" spans="1:25" ht="15" customHeight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0">
        <f t="shared" si="431"/>
        <v>40696.648784722223</v>
      </c>
      <c r="J2539" s="11">
        <f t="shared" si="432"/>
        <v>40696.648784722223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433"/>
        <v>1.1000000000000001</v>
      </c>
      <c r="R2539">
        <f t="shared" si="434"/>
        <v>100</v>
      </c>
      <c r="S2539" t="str">
        <f t="shared" si="440"/>
        <v>music</v>
      </c>
      <c r="T2539" t="str">
        <f t="shared" si="435"/>
        <v>classical music</v>
      </c>
      <c r="U2539" t="str">
        <f t="shared" si="441"/>
        <v>1000 to 4999</v>
      </c>
      <c r="V2539">
        <f t="shared" si="436"/>
        <v>1</v>
      </c>
      <c r="W2539">
        <f t="shared" si="437"/>
        <v>0</v>
      </c>
      <c r="X2539">
        <f t="shared" si="438"/>
        <v>0</v>
      </c>
      <c r="Y2539">
        <f t="shared" si="439"/>
        <v>1</v>
      </c>
    </row>
    <row r="2540" spans="1:25" ht="15" customHeight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0">
        <f t="shared" si="431"/>
        <v>41298.509965277779</v>
      </c>
      <c r="J2540" s="11">
        <f t="shared" si="432"/>
        <v>41298.509965277779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433"/>
        <v>1.130176111111111</v>
      </c>
      <c r="R2540">
        <f t="shared" si="434"/>
        <v>109.96</v>
      </c>
      <c r="S2540" t="str">
        <f t="shared" si="440"/>
        <v>music</v>
      </c>
      <c r="T2540" t="str">
        <f t="shared" si="435"/>
        <v>classical music</v>
      </c>
      <c r="U2540" t="str">
        <f t="shared" si="441"/>
        <v>15000 to 19999</v>
      </c>
      <c r="V2540">
        <f t="shared" si="436"/>
        <v>1</v>
      </c>
      <c r="W2540">
        <f t="shared" si="437"/>
        <v>0</v>
      </c>
      <c r="X2540">
        <f t="shared" si="438"/>
        <v>0</v>
      </c>
      <c r="Y2540">
        <f t="shared" si="439"/>
        <v>1</v>
      </c>
    </row>
    <row r="2541" spans="1:25" ht="15" customHeight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0">
        <f t="shared" si="431"/>
        <v>41977.902222222227</v>
      </c>
      <c r="J2541" s="11">
        <f t="shared" si="432"/>
        <v>41977.902222222227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433"/>
        <v>1.0024999999999999</v>
      </c>
      <c r="R2541">
        <f t="shared" si="434"/>
        <v>169.92</v>
      </c>
      <c r="S2541" t="str">
        <f t="shared" si="440"/>
        <v>music</v>
      </c>
      <c r="T2541" t="str">
        <f t="shared" si="435"/>
        <v>classical music</v>
      </c>
      <c r="U2541" t="str">
        <f t="shared" si="441"/>
        <v>10000 to 14999</v>
      </c>
      <c r="V2541">
        <f t="shared" si="436"/>
        <v>1</v>
      </c>
      <c r="W2541">
        <f t="shared" si="437"/>
        <v>0</v>
      </c>
      <c r="X2541">
        <f t="shared" si="438"/>
        <v>0</v>
      </c>
      <c r="Y2541">
        <f t="shared" si="439"/>
        <v>1</v>
      </c>
    </row>
    <row r="2542" spans="1:25" ht="15" customHeight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0">
        <f t="shared" si="431"/>
        <v>40785.675011574072</v>
      </c>
      <c r="J2542" s="11">
        <f t="shared" si="432"/>
        <v>40785.675011574072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433"/>
        <v>1.034</v>
      </c>
      <c r="R2542">
        <f t="shared" si="434"/>
        <v>95.74</v>
      </c>
      <c r="S2542" t="str">
        <f t="shared" si="440"/>
        <v>music</v>
      </c>
      <c r="T2542" t="str">
        <f t="shared" si="435"/>
        <v>classical music</v>
      </c>
      <c r="U2542" t="str">
        <f t="shared" si="441"/>
        <v>1000 to 4999</v>
      </c>
      <c r="V2542">
        <f t="shared" si="436"/>
        <v>1</v>
      </c>
      <c r="W2542">
        <f t="shared" si="437"/>
        <v>0</v>
      </c>
      <c r="X2542">
        <f t="shared" si="438"/>
        <v>0</v>
      </c>
      <c r="Y2542">
        <f t="shared" si="439"/>
        <v>1</v>
      </c>
    </row>
    <row r="2543" spans="1:25" ht="15" customHeight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0">
        <f t="shared" si="431"/>
        <v>41483.449282407404</v>
      </c>
      <c r="J2543" s="11">
        <f t="shared" si="432"/>
        <v>41483.449282407404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433"/>
        <v>1.0702857142857143</v>
      </c>
      <c r="R2543">
        <f t="shared" si="434"/>
        <v>59.46</v>
      </c>
      <c r="S2543" t="str">
        <f t="shared" si="440"/>
        <v>music</v>
      </c>
      <c r="T2543" t="str">
        <f t="shared" si="435"/>
        <v>classical music</v>
      </c>
      <c r="U2543" t="str">
        <f t="shared" si="441"/>
        <v>1000 to 4999</v>
      </c>
      <c r="V2543">
        <f t="shared" si="436"/>
        <v>1</v>
      </c>
      <c r="W2543">
        <f t="shared" si="437"/>
        <v>0</v>
      </c>
      <c r="X2543">
        <f t="shared" si="438"/>
        <v>0</v>
      </c>
      <c r="Y2543">
        <f t="shared" si="439"/>
        <v>1</v>
      </c>
    </row>
    <row r="2544" spans="1:25" ht="15" customHeight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0">
        <f t="shared" si="431"/>
        <v>41509.426585648151</v>
      </c>
      <c r="J2544" s="11">
        <f t="shared" si="432"/>
        <v>41509.426585648151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433"/>
        <v>1.0357142857142858</v>
      </c>
      <c r="R2544">
        <f t="shared" si="434"/>
        <v>55.77</v>
      </c>
      <c r="S2544" t="str">
        <f t="shared" si="440"/>
        <v>music</v>
      </c>
      <c r="T2544" t="str">
        <f t="shared" si="435"/>
        <v>classical music</v>
      </c>
      <c r="U2544" t="str">
        <f t="shared" si="441"/>
        <v>Less than 1000</v>
      </c>
      <c r="V2544">
        <f t="shared" si="436"/>
        <v>1</v>
      </c>
      <c r="W2544">
        <f t="shared" si="437"/>
        <v>0</v>
      </c>
      <c r="X2544">
        <f t="shared" si="438"/>
        <v>0</v>
      </c>
      <c r="Y2544">
        <f t="shared" si="439"/>
        <v>1</v>
      </c>
    </row>
    <row r="2545" spans="1:25" ht="15" customHeight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0">
        <f t="shared" si="431"/>
        <v>40514.107615740737</v>
      </c>
      <c r="J2545" s="11">
        <f t="shared" si="432"/>
        <v>40514.107615740737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433"/>
        <v>1.5640000000000001</v>
      </c>
      <c r="R2545">
        <f t="shared" si="434"/>
        <v>30.08</v>
      </c>
      <c r="S2545" t="str">
        <f t="shared" si="440"/>
        <v>music</v>
      </c>
      <c r="T2545" t="str">
        <f t="shared" si="435"/>
        <v>classical music</v>
      </c>
      <c r="U2545" t="str">
        <f t="shared" si="441"/>
        <v>Less than 1000</v>
      </c>
      <c r="V2545">
        <f t="shared" si="436"/>
        <v>1</v>
      </c>
      <c r="W2545">
        <f t="shared" si="437"/>
        <v>0</v>
      </c>
      <c r="X2545">
        <f t="shared" si="438"/>
        <v>0</v>
      </c>
      <c r="Y2545">
        <f t="shared" si="439"/>
        <v>1</v>
      </c>
    </row>
    <row r="2546" spans="1:25" ht="15" customHeight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0">
        <f t="shared" si="431"/>
        <v>41068.520474537036</v>
      </c>
      <c r="J2546" s="11">
        <f t="shared" si="432"/>
        <v>41068.520474537036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433"/>
        <v>1.0082</v>
      </c>
      <c r="R2546">
        <f t="shared" si="434"/>
        <v>88.44</v>
      </c>
      <c r="S2546" t="str">
        <f t="shared" si="440"/>
        <v>music</v>
      </c>
      <c r="T2546" t="str">
        <f t="shared" si="435"/>
        <v>classical music</v>
      </c>
      <c r="U2546" t="str">
        <f t="shared" si="441"/>
        <v>5000 to 9999</v>
      </c>
      <c r="V2546">
        <f t="shared" si="436"/>
        <v>1</v>
      </c>
      <c r="W2546">
        <f t="shared" si="437"/>
        <v>0</v>
      </c>
      <c r="X2546">
        <f t="shared" si="438"/>
        <v>0</v>
      </c>
      <c r="Y2546">
        <f t="shared" si="439"/>
        <v>1</v>
      </c>
    </row>
    <row r="2547" spans="1:25" ht="15" customHeight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0">
        <f t="shared" si="431"/>
        <v>42027.13817129629</v>
      </c>
      <c r="J2547" s="11">
        <f t="shared" si="432"/>
        <v>42027.13817129629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433"/>
        <v>1.9530000000000001</v>
      </c>
      <c r="R2547">
        <f t="shared" si="434"/>
        <v>64.03</v>
      </c>
      <c r="S2547" t="str">
        <f t="shared" si="440"/>
        <v>music</v>
      </c>
      <c r="T2547" t="str">
        <f t="shared" si="435"/>
        <v>classical music</v>
      </c>
      <c r="U2547" t="str">
        <f t="shared" si="441"/>
        <v>1000 to 4999</v>
      </c>
      <c r="V2547">
        <f t="shared" si="436"/>
        <v>1</v>
      </c>
      <c r="W2547">
        <f t="shared" si="437"/>
        <v>0</v>
      </c>
      <c r="X2547">
        <f t="shared" si="438"/>
        <v>0</v>
      </c>
      <c r="Y2547">
        <f t="shared" si="439"/>
        <v>1</v>
      </c>
    </row>
    <row r="2548" spans="1:25" ht="15" customHeight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0">
        <f t="shared" si="431"/>
        <v>41524.858553240738</v>
      </c>
      <c r="J2548" s="11">
        <f t="shared" si="432"/>
        <v>41524.858553240738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433"/>
        <v>1.1171428571428572</v>
      </c>
      <c r="R2548">
        <f t="shared" si="434"/>
        <v>60.15</v>
      </c>
      <c r="S2548" t="str">
        <f t="shared" si="440"/>
        <v>music</v>
      </c>
      <c r="T2548" t="str">
        <f t="shared" si="435"/>
        <v>classical music</v>
      </c>
      <c r="U2548" t="str">
        <f t="shared" si="441"/>
        <v>1000 to 4999</v>
      </c>
      <c r="V2548">
        <f t="shared" si="436"/>
        <v>1</v>
      </c>
      <c r="W2548">
        <f t="shared" si="437"/>
        <v>0</v>
      </c>
      <c r="X2548">
        <f t="shared" si="438"/>
        <v>0</v>
      </c>
      <c r="Y2548">
        <f t="shared" si="439"/>
        <v>1</v>
      </c>
    </row>
    <row r="2549" spans="1:25" ht="15" customHeight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0">
        <f t="shared" si="431"/>
        <v>40973.773182870369</v>
      </c>
      <c r="J2549" s="11">
        <f t="shared" si="432"/>
        <v>40973.773182870369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433"/>
        <v>1.1985454545454546</v>
      </c>
      <c r="R2549">
        <f t="shared" si="434"/>
        <v>49.19</v>
      </c>
      <c r="S2549" t="str">
        <f t="shared" si="440"/>
        <v>music</v>
      </c>
      <c r="T2549" t="str">
        <f t="shared" si="435"/>
        <v>classical music</v>
      </c>
      <c r="U2549" t="str">
        <f t="shared" si="441"/>
        <v>5000 to 9999</v>
      </c>
      <c r="V2549">
        <f t="shared" si="436"/>
        <v>1</v>
      </c>
      <c r="W2549">
        <f t="shared" si="437"/>
        <v>0</v>
      </c>
      <c r="X2549">
        <f t="shared" si="438"/>
        <v>0</v>
      </c>
      <c r="Y2549">
        <f t="shared" si="439"/>
        <v>1</v>
      </c>
    </row>
    <row r="2550" spans="1:25" ht="15" customHeight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0">
        <f t="shared" si="431"/>
        <v>42618.625428240746</v>
      </c>
      <c r="J2550" s="11">
        <f t="shared" si="432"/>
        <v>42618.625428240746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433"/>
        <v>1.0185</v>
      </c>
      <c r="R2550">
        <f t="shared" si="434"/>
        <v>165.16</v>
      </c>
      <c r="S2550" t="str">
        <f t="shared" si="440"/>
        <v>music</v>
      </c>
      <c r="T2550" t="str">
        <f t="shared" si="435"/>
        <v>classical music</v>
      </c>
      <c r="U2550" t="str">
        <f t="shared" si="441"/>
        <v>5000 to 9999</v>
      </c>
      <c r="V2550">
        <f t="shared" si="436"/>
        <v>1</v>
      </c>
      <c r="W2550">
        <f t="shared" si="437"/>
        <v>0</v>
      </c>
      <c r="X2550">
        <f t="shared" si="438"/>
        <v>0</v>
      </c>
      <c r="Y2550">
        <f t="shared" si="439"/>
        <v>1</v>
      </c>
    </row>
    <row r="2551" spans="1:25" ht="15" customHeight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0">
        <f t="shared" si="431"/>
        <v>41390.757754629631</v>
      </c>
      <c r="J2551" s="11">
        <f t="shared" si="432"/>
        <v>41390.757754629631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433"/>
        <v>1.0280254777070064</v>
      </c>
      <c r="R2551">
        <f t="shared" si="434"/>
        <v>43.62</v>
      </c>
      <c r="S2551" t="str">
        <f t="shared" si="440"/>
        <v>music</v>
      </c>
      <c r="T2551" t="str">
        <f t="shared" si="435"/>
        <v>classical music</v>
      </c>
      <c r="U2551" t="str">
        <f t="shared" si="441"/>
        <v>1000 to 4999</v>
      </c>
      <c r="V2551">
        <f t="shared" si="436"/>
        <v>1</v>
      </c>
      <c r="W2551">
        <f t="shared" si="437"/>
        <v>0</v>
      </c>
      <c r="X2551">
        <f t="shared" si="438"/>
        <v>0</v>
      </c>
      <c r="Y2551">
        <f t="shared" si="439"/>
        <v>1</v>
      </c>
    </row>
    <row r="2552" spans="1:25" ht="15" customHeight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0">
        <f t="shared" si="431"/>
        <v>42228.634328703702</v>
      </c>
      <c r="J2552" s="11">
        <f t="shared" si="432"/>
        <v>42228.634328703702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433"/>
        <v>1.0084615384615385</v>
      </c>
      <c r="R2552">
        <f t="shared" si="434"/>
        <v>43.7</v>
      </c>
      <c r="S2552" t="str">
        <f t="shared" si="440"/>
        <v>music</v>
      </c>
      <c r="T2552" t="str">
        <f t="shared" si="435"/>
        <v>classical music</v>
      </c>
      <c r="U2552" t="str">
        <f t="shared" si="441"/>
        <v>5000 to 9999</v>
      </c>
      <c r="V2552">
        <f t="shared" si="436"/>
        <v>1</v>
      </c>
      <c r="W2552">
        <f t="shared" si="437"/>
        <v>0</v>
      </c>
      <c r="X2552">
        <f t="shared" si="438"/>
        <v>0</v>
      </c>
      <c r="Y2552">
        <f t="shared" si="439"/>
        <v>1</v>
      </c>
    </row>
    <row r="2553" spans="1:25" ht="15" customHeight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0">
        <f t="shared" si="431"/>
        <v>40961.252141203702</v>
      </c>
      <c r="J2553" s="11">
        <f t="shared" si="432"/>
        <v>40961.252141203702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433"/>
        <v>1.0273469387755103</v>
      </c>
      <c r="R2553">
        <f t="shared" si="434"/>
        <v>67.42</v>
      </c>
      <c r="S2553" t="str">
        <f t="shared" si="440"/>
        <v>music</v>
      </c>
      <c r="T2553" t="str">
        <f t="shared" si="435"/>
        <v>classical music</v>
      </c>
      <c r="U2553" t="str">
        <f t="shared" si="441"/>
        <v>1000 to 4999</v>
      </c>
      <c r="V2553">
        <f t="shared" si="436"/>
        <v>1</v>
      </c>
      <c r="W2553">
        <f t="shared" si="437"/>
        <v>0</v>
      </c>
      <c r="X2553">
        <f t="shared" si="438"/>
        <v>0</v>
      </c>
      <c r="Y2553">
        <f t="shared" si="439"/>
        <v>1</v>
      </c>
    </row>
    <row r="2554" spans="1:25" ht="15" customHeight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0">
        <f t="shared" si="431"/>
        <v>42769.809965277775</v>
      </c>
      <c r="J2554" s="11">
        <f t="shared" si="432"/>
        <v>42769.809965277775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433"/>
        <v>1.0649999999999999</v>
      </c>
      <c r="R2554">
        <f t="shared" si="434"/>
        <v>177.5</v>
      </c>
      <c r="S2554" t="str">
        <f t="shared" si="440"/>
        <v>music</v>
      </c>
      <c r="T2554" t="str">
        <f t="shared" si="435"/>
        <v>classical music</v>
      </c>
      <c r="U2554" t="str">
        <f t="shared" si="441"/>
        <v>1000 to 4999</v>
      </c>
      <c r="V2554">
        <f t="shared" si="436"/>
        <v>1</v>
      </c>
      <c r="W2554">
        <f t="shared" si="437"/>
        <v>0</v>
      </c>
      <c r="X2554">
        <f t="shared" si="438"/>
        <v>0</v>
      </c>
      <c r="Y2554">
        <f t="shared" si="439"/>
        <v>1</v>
      </c>
    </row>
    <row r="2555" spans="1:25" ht="15" customHeight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0">
        <f t="shared" si="431"/>
        <v>41113.199155092596</v>
      </c>
      <c r="J2555" s="11">
        <f t="shared" si="432"/>
        <v>41113.199155092596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433"/>
        <v>1.5553333333333332</v>
      </c>
      <c r="R2555">
        <f t="shared" si="434"/>
        <v>38.880000000000003</v>
      </c>
      <c r="S2555" t="str">
        <f t="shared" si="440"/>
        <v>music</v>
      </c>
      <c r="T2555" t="str">
        <f t="shared" si="435"/>
        <v>classical music</v>
      </c>
      <c r="U2555" t="str">
        <f t="shared" si="441"/>
        <v>1000 to 4999</v>
      </c>
      <c r="V2555">
        <f t="shared" si="436"/>
        <v>1</v>
      </c>
      <c r="W2555">
        <f t="shared" si="437"/>
        <v>0</v>
      </c>
      <c r="X2555">
        <f t="shared" si="438"/>
        <v>0</v>
      </c>
      <c r="Y2555">
        <f t="shared" si="439"/>
        <v>1</v>
      </c>
    </row>
    <row r="2556" spans="1:25" ht="15" customHeight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0">
        <f t="shared" si="431"/>
        <v>42125.078275462962</v>
      </c>
      <c r="J2556" s="11">
        <f t="shared" si="432"/>
        <v>42125.078275462962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433"/>
        <v>1.228</v>
      </c>
      <c r="R2556">
        <f t="shared" si="434"/>
        <v>54.99</v>
      </c>
      <c r="S2556" t="str">
        <f t="shared" si="440"/>
        <v>music</v>
      </c>
      <c r="T2556" t="str">
        <f t="shared" si="435"/>
        <v>classical music</v>
      </c>
      <c r="U2556" t="str">
        <f t="shared" si="441"/>
        <v>1000 to 4999</v>
      </c>
      <c r="V2556">
        <f t="shared" si="436"/>
        <v>1</v>
      </c>
      <c r="W2556">
        <f t="shared" si="437"/>
        <v>0</v>
      </c>
      <c r="X2556">
        <f t="shared" si="438"/>
        <v>0</v>
      </c>
      <c r="Y2556">
        <f t="shared" si="439"/>
        <v>1</v>
      </c>
    </row>
    <row r="2557" spans="1:25" ht="15" customHeight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0">
        <f t="shared" si="431"/>
        <v>41026.655011574076</v>
      </c>
      <c r="J2557" s="11">
        <f t="shared" si="432"/>
        <v>41026.655011574076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433"/>
        <v>1.0734999999999999</v>
      </c>
      <c r="R2557">
        <f t="shared" si="434"/>
        <v>61.34</v>
      </c>
      <c r="S2557" t="str">
        <f t="shared" si="440"/>
        <v>music</v>
      </c>
      <c r="T2557" t="str">
        <f t="shared" si="435"/>
        <v>classical music</v>
      </c>
      <c r="U2557" t="str">
        <f t="shared" si="441"/>
        <v>1000 to 4999</v>
      </c>
      <c r="V2557">
        <f t="shared" si="436"/>
        <v>1</v>
      </c>
      <c r="W2557">
        <f t="shared" si="437"/>
        <v>0</v>
      </c>
      <c r="X2557">
        <f t="shared" si="438"/>
        <v>0</v>
      </c>
      <c r="Y2557">
        <f t="shared" si="439"/>
        <v>1</v>
      </c>
    </row>
    <row r="2558" spans="1:25" ht="15" customHeight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0">
        <f t="shared" si="431"/>
        <v>41222.991400462961</v>
      </c>
      <c r="J2558" s="11">
        <f t="shared" si="432"/>
        <v>41222.991400462961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433"/>
        <v>1.0550335570469798</v>
      </c>
      <c r="R2558">
        <f t="shared" si="434"/>
        <v>23.12</v>
      </c>
      <c r="S2558" t="str">
        <f t="shared" si="440"/>
        <v>music</v>
      </c>
      <c r="T2558" t="str">
        <f t="shared" si="435"/>
        <v>classical music</v>
      </c>
      <c r="U2558" t="str">
        <f t="shared" si="441"/>
        <v>Less than 1000</v>
      </c>
      <c r="V2558">
        <f t="shared" si="436"/>
        <v>1</v>
      </c>
      <c r="W2558">
        <f t="shared" si="437"/>
        <v>0</v>
      </c>
      <c r="X2558">
        <f t="shared" si="438"/>
        <v>0</v>
      </c>
      <c r="Y2558">
        <f t="shared" si="439"/>
        <v>1</v>
      </c>
    </row>
    <row r="2559" spans="1:25" ht="15" customHeight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0">
        <f t="shared" si="431"/>
        <v>41744.745208333334</v>
      </c>
      <c r="J2559" s="11">
        <f t="shared" si="432"/>
        <v>41744.745208333334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433"/>
        <v>1.1844444444444444</v>
      </c>
      <c r="R2559">
        <f t="shared" si="434"/>
        <v>29.61</v>
      </c>
      <c r="S2559" t="str">
        <f t="shared" si="440"/>
        <v>music</v>
      </c>
      <c r="T2559" t="str">
        <f t="shared" si="435"/>
        <v>classical music</v>
      </c>
      <c r="U2559" t="str">
        <f t="shared" si="441"/>
        <v>Less than 1000</v>
      </c>
      <c r="V2559">
        <f t="shared" si="436"/>
        <v>1</v>
      </c>
      <c r="W2559">
        <f t="shared" si="437"/>
        <v>0</v>
      </c>
      <c r="X2559">
        <f t="shared" si="438"/>
        <v>0</v>
      </c>
      <c r="Y2559">
        <f t="shared" si="439"/>
        <v>1</v>
      </c>
    </row>
    <row r="2560" spans="1:25" ht="15" customHeight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0">
        <f t="shared" si="431"/>
        <v>42093.860023148154</v>
      </c>
      <c r="J2560" s="11">
        <f t="shared" si="432"/>
        <v>42093.860023148154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433"/>
        <v>1.0888</v>
      </c>
      <c r="R2560">
        <f t="shared" si="434"/>
        <v>75.61</v>
      </c>
      <c r="S2560" t="str">
        <f t="shared" si="440"/>
        <v>music</v>
      </c>
      <c r="T2560" t="str">
        <f t="shared" si="435"/>
        <v>classical music</v>
      </c>
      <c r="U2560" t="str">
        <f t="shared" si="441"/>
        <v>1000 to 4999</v>
      </c>
      <c r="V2560">
        <f t="shared" si="436"/>
        <v>1</v>
      </c>
      <c r="W2560">
        <f t="shared" si="437"/>
        <v>0</v>
      </c>
      <c r="X2560">
        <f t="shared" si="438"/>
        <v>0</v>
      </c>
      <c r="Y2560">
        <f t="shared" si="439"/>
        <v>1</v>
      </c>
    </row>
    <row r="2561" spans="1:25" ht="15" customHeight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0">
        <f t="shared" si="431"/>
        <v>40829.873657407406</v>
      </c>
      <c r="J2561" s="11">
        <f t="shared" si="432"/>
        <v>40829.873657407406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433"/>
        <v>1.1125</v>
      </c>
      <c r="R2561">
        <f t="shared" si="434"/>
        <v>35.6</v>
      </c>
      <c r="S2561" t="str">
        <f t="shared" si="440"/>
        <v>music</v>
      </c>
      <c r="T2561" t="str">
        <f t="shared" si="435"/>
        <v>classical music</v>
      </c>
      <c r="U2561" t="str">
        <f t="shared" si="441"/>
        <v>Less than 1000</v>
      </c>
      <c r="V2561">
        <f t="shared" si="436"/>
        <v>1</v>
      </c>
      <c r="W2561">
        <f t="shared" si="437"/>
        <v>0</v>
      </c>
      <c r="X2561">
        <f t="shared" si="438"/>
        <v>0</v>
      </c>
      <c r="Y2561">
        <f t="shared" si="439"/>
        <v>1</v>
      </c>
    </row>
    <row r="2562" spans="1:25" ht="15" customHeight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0">
        <f t="shared" si="431"/>
        <v>42039.951087962967</v>
      </c>
      <c r="J2562" s="11">
        <f t="shared" si="432"/>
        <v>42039.951087962967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433"/>
        <v>1.0009999999999999</v>
      </c>
      <c r="R2562">
        <f t="shared" si="434"/>
        <v>143</v>
      </c>
      <c r="S2562" t="str">
        <f t="shared" si="440"/>
        <v>music</v>
      </c>
      <c r="T2562" t="str">
        <f t="shared" si="435"/>
        <v>classical music</v>
      </c>
      <c r="U2562" t="str">
        <f t="shared" si="441"/>
        <v>1000 to 4999</v>
      </c>
      <c r="V2562">
        <f t="shared" si="436"/>
        <v>1</v>
      </c>
      <c r="W2562">
        <f t="shared" si="437"/>
        <v>0</v>
      </c>
      <c r="X2562">
        <f t="shared" si="438"/>
        <v>0</v>
      </c>
      <c r="Y2562">
        <f t="shared" si="439"/>
        <v>1</v>
      </c>
    </row>
    <row r="2563" spans="1:25" ht="15" customHeight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0">
        <f t="shared" ref="I2563:I2626" si="442">(((L2563/60)/60)/24)+DATE(1970,1,1)</f>
        <v>42260.528807870374</v>
      </c>
      <c r="J2563" s="11">
        <f t="shared" ref="J2563:J2626" si="443">(((L2563/60)/60)/24)+DATE(1970,1,1)</f>
        <v>42260.528807870374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444">E2563/D2563</f>
        <v>0</v>
      </c>
      <c r="R2563" t="e">
        <f t="shared" ref="R2563:R2626" si="445">ROUND(E2563/N2563,2)</f>
        <v>#DIV/0!</v>
      </c>
      <c r="S2563" t="str">
        <f t="shared" si="440"/>
        <v>food</v>
      </c>
      <c r="T2563" t="str">
        <f t="shared" ref="T2563:T2626" si="446">MID(P2563,FIND("/",P2563,1)+1,LEN(P2563))</f>
        <v>food trucks</v>
      </c>
      <c r="U2563" t="str">
        <f t="shared" si="441"/>
        <v>Greater than 50000</v>
      </c>
      <c r="V2563">
        <f t="shared" ref="V2563:V2626" si="447">COUNTIF(F2563,"successful")</f>
        <v>0</v>
      </c>
      <c r="W2563">
        <f t="shared" ref="W2563:W2626" si="448">COUNTIF(F2563,"Failed")</f>
        <v>0</v>
      </c>
      <c r="X2563">
        <f t="shared" ref="X2563:X2626" si="449">COUNTIF(F2563,"Canceled")</f>
        <v>1</v>
      </c>
      <c r="Y2563">
        <f t="shared" ref="Y2563:Y2626" si="450">COUNTIF(F2563,"Successful")+ COUNTIF(F2563,"Failed") + COUNTIF(F2563,"Canceled")</f>
        <v>1</v>
      </c>
    </row>
    <row r="2564" spans="1:25" ht="15" customHeight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0">
        <f t="shared" si="442"/>
        <v>42594.524756944447</v>
      </c>
      <c r="J2564" s="11">
        <f t="shared" si="443"/>
        <v>42594.524756944447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444"/>
        <v>7.4999999999999997E-3</v>
      </c>
      <c r="R2564">
        <f t="shared" si="445"/>
        <v>25</v>
      </c>
      <c r="S2564" t="str">
        <f t="shared" ref="S2564:S2627" si="451">LEFT(P2564,FIND("/",P2564,1)-1)</f>
        <v>food</v>
      </c>
      <c r="T2564" t="str">
        <f t="shared" si="446"/>
        <v>food trucks</v>
      </c>
      <c r="U2564" t="str">
        <f t="shared" ref="U2564:U2627" si="452">IF(D2564&lt;1000,"Less than 1000",
IF(D2564&lt;5000,"1000 to 4999",
IF(D2564 &lt; 10000,"5000 to 9999",
IF(D2564&lt;15000,"10000 to 14999",
IF(D2564&lt;20000,"15000 to 19999",
IF(D2564&lt;25000,"20000 to 24999",
IF(D2564&lt;30000,"25000 to 29999",
IF(D2564&lt;35000,"30000 to 34999",
IF(D2564&lt;40000,"35000 to 39999",
IF(D2564&lt;45000,"40000 to 44999",IF(D2564&lt;50000,"45000 to 49999","Greater than 50000")))))))))))</f>
        <v>10000 to 14999</v>
      </c>
      <c r="V2564">
        <f t="shared" si="447"/>
        <v>0</v>
      </c>
      <c r="W2564">
        <f t="shared" si="448"/>
        <v>0</v>
      </c>
      <c r="X2564">
        <f t="shared" si="449"/>
        <v>1</v>
      </c>
      <c r="Y2564">
        <f t="shared" si="450"/>
        <v>1</v>
      </c>
    </row>
    <row r="2565" spans="1:25" ht="15" customHeight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0">
        <f t="shared" si="442"/>
        <v>42155.139479166668</v>
      </c>
      <c r="J2565" s="11">
        <f t="shared" si="443"/>
        <v>42155.139479166668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444"/>
        <v>0</v>
      </c>
      <c r="R2565" t="e">
        <f t="shared" si="445"/>
        <v>#DIV/0!</v>
      </c>
      <c r="S2565" t="str">
        <f t="shared" si="451"/>
        <v>food</v>
      </c>
      <c r="T2565" t="str">
        <f t="shared" si="446"/>
        <v>food trucks</v>
      </c>
      <c r="U2565" t="str">
        <f t="shared" si="452"/>
        <v>20000 to 24999</v>
      </c>
      <c r="V2565">
        <f t="shared" si="447"/>
        <v>0</v>
      </c>
      <c r="W2565">
        <f t="shared" si="448"/>
        <v>0</v>
      </c>
      <c r="X2565">
        <f t="shared" si="449"/>
        <v>1</v>
      </c>
      <c r="Y2565">
        <f t="shared" si="450"/>
        <v>1</v>
      </c>
    </row>
    <row r="2566" spans="1:25" ht="15" customHeight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0">
        <f t="shared" si="442"/>
        <v>41822.040497685186</v>
      </c>
      <c r="J2566" s="11">
        <f t="shared" si="443"/>
        <v>41822.040497685186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444"/>
        <v>0</v>
      </c>
      <c r="R2566" t="e">
        <f t="shared" si="445"/>
        <v>#DIV/0!</v>
      </c>
      <c r="S2566" t="str">
        <f t="shared" si="451"/>
        <v>food</v>
      </c>
      <c r="T2566" t="str">
        <f t="shared" si="446"/>
        <v>food trucks</v>
      </c>
      <c r="U2566" t="str">
        <f t="shared" si="452"/>
        <v>40000 to 44999</v>
      </c>
      <c r="V2566">
        <f t="shared" si="447"/>
        <v>0</v>
      </c>
      <c r="W2566">
        <f t="shared" si="448"/>
        <v>0</v>
      </c>
      <c r="X2566">
        <f t="shared" si="449"/>
        <v>1</v>
      </c>
      <c r="Y2566">
        <f t="shared" si="450"/>
        <v>1</v>
      </c>
    </row>
    <row r="2567" spans="1:25" ht="15" customHeight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0">
        <f t="shared" si="442"/>
        <v>42440.650335648148</v>
      </c>
      <c r="J2567" s="11">
        <f t="shared" si="443"/>
        <v>42440.650335648148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444"/>
        <v>0.01</v>
      </c>
      <c r="R2567">
        <f t="shared" si="445"/>
        <v>100</v>
      </c>
      <c r="S2567" t="str">
        <f t="shared" si="451"/>
        <v>food</v>
      </c>
      <c r="T2567" t="str">
        <f t="shared" si="446"/>
        <v>food trucks</v>
      </c>
      <c r="U2567" t="str">
        <f t="shared" si="452"/>
        <v>10000 to 14999</v>
      </c>
      <c r="V2567">
        <f t="shared" si="447"/>
        <v>0</v>
      </c>
      <c r="W2567">
        <f t="shared" si="448"/>
        <v>0</v>
      </c>
      <c r="X2567">
        <f t="shared" si="449"/>
        <v>1</v>
      </c>
      <c r="Y2567">
        <f t="shared" si="450"/>
        <v>1</v>
      </c>
    </row>
    <row r="2568" spans="1:25" ht="15" customHeight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0">
        <f t="shared" si="442"/>
        <v>41842.980879629627</v>
      </c>
      <c r="J2568" s="11">
        <f t="shared" si="443"/>
        <v>41842.980879629627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444"/>
        <v>0</v>
      </c>
      <c r="R2568" t="e">
        <f t="shared" si="445"/>
        <v>#DIV/0!</v>
      </c>
      <c r="S2568" t="str">
        <f t="shared" si="451"/>
        <v>food</v>
      </c>
      <c r="T2568" t="str">
        <f t="shared" si="446"/>
        <v>food trucks</v>
      </c>
      <c r="U2568" t="str">
        <f t="shared" si="452"/>
        <v>35000 to 39999</v>
      </c>
      <c r="V2568">
        <f t="shared" si="447"/>
        <v>0</v>
      </c>
      <c r="W2568">
        <f t="shared" si="448"/>
        <v>0</v>
      </c>
      <c r="X2568">
        <f t="shared" si="449"/>
        <v>1</v>
      </c>
      <c r="Y2568">
        <f t="shared" si="450"/>
        <v>1</v>
      </c>
    </row>
    <row r="2569" spans="1:25" ht="15" customHeight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0">
        <f t="shared" si="442"/>
        <v>42087.878912037035</v>
      </c>
      <c r="J2569" s="11">
        <f t="shared" si="443"/>
        <v>42087.878912037035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444"/>
        <v>2.6666666666666666E-3</v>
      </c>
      <c r="R2569">
        <f t="shared" si="445"/>
        <v>60</v>
      </c>
      <c r="S2569" t="str">
        <f t="shared" si="451"/>
        <v>food</v>
      </c>
      <c r="T2569" t="str">
        <f t="shared" si="446"/>
        <v>food trucks</v>
      </c>
      <c r="U2569" t="str">
        <f t="shared" si="452"/>
        <v>45000 to 49999</v>
      </c>
      <c r="V2569">
        <f t="shared" si="447"/>
        <v>0</v>
      </c>
      <c r="W2569">
        <f t="shared" si="448"/>
        <v>0</v>
      </c>
      <c r="X2569">
        <f t="shared" si="449"/>
        <v>1</v>
      </c>
      <c r="Y2569">
        <f t="shared" si="450"/>
        <v>1</v>
      </c>
    </row>
    <row r="2570" spans="1:25" ht="15" customHeight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0">
        <f t="shared" si="442"/>
        <v>42584.666597222225</v>
      </c>
      <c r="J2570" s="11">
        <f t="shared" si="443"/>
        <v>42584.666597222225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444"/>
        <v>5.0000000000000001E-3</v>
      </c>
      <c r="R2570">
        <f t="shared" si="445"/>
        <v>50</v>
      </c>
      <c r="S2570" t="str">
        <f t="shared" si="451"/>
        <v>food</v>
      </c>
      <c r="T2570" t="str">
        <f t="shared" si="446"/>
        <v>food trucks</v>
      </c>
      <c r="U2570" t="str">
        <f t="shared" si="452"/>
        <v>10000 to 14999</v>
      </c>
      <c r="V2570">
        <f t="shared" si="447"/>
        <v>0</v>
      </c>
      <c r="W2570">
        <f t="shared" si="448"/>
        <v>0</v>
      </c>
      <c r="X2570">
        <f t="shared" si="449"/>
        <v>1</v>
      </c>
      <c r="Y2570">
        <f t="shared" si="450"/>
        <v>1</v>
      </c>
    </row>
    <row r="2571" spans="1:25" ht="15" customHeight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0">
        <f t="shared" si="442"/>
        <v>42234.105462962965</v>
      </c>
      <c r="J2571" s="11">
        <f t="shared" si="443"/>
        <v>42234.105462962965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444"/>
        <v>2.2307692307692306E-2</v>
      </c>
      <c r="R2571">
        <f t="shared" si="445"/>
        <v>72.5</v>
      </c>
      <c r="S2571" t="str">
        <f t="shared" si="451"/>
        <v>food</v>
      </c>
      <c r="T2571" t="str">
        <f t="shared" si="446"/>
        <v>food trucks</v>
      </c>
      <c r="U2571" t="str">
        <f t="shared" si="452"/>
        <v>5000 to 9999</v>
      </c>
      <c r="V2571">
        <f t="shared" si="447"/>
        <v>0</v>
      </c>
      <c r="W2571">
        <f t="shared" si="448"/>
        <v>0</v>
      </c>
      <c r="X2571">
        <f t="shared" si="449"/>
        <v>1</v>
      </c>
      <c r="Y2571">
        <f t="shared" si="450"/>
        <v>1</v>
      </c>
    </row>
    <row r="2572" spans="1:25" ht="15" customHeight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0">
        <f t="shared" si="442"/>
        <v>42744.903182870374</v>
      </c>
      <c r="J2572" s="11">
        <f t="shared" si="443"/>
        <v>42744.903182870374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444"/>
        <v>8.4285714285714294E-3</v>
      </c>
      <c r="R2572">
        <f t="shared" si="445"/>
        <v>29.5</v>
      </c>
      <c r="S2572" t="str">
        <f t="shared" si="451"/>
        <v>food</v>
      </c>
      <c r="T2572" t="str">
        <f t="shared" si="446"/>
        <v>food trucks</v>
      </c>
      <c r="U2572" t="str">
        <f t="shared" si="452"/>
        <v>5000 to 9999</v>
      </c>
      <c r="V2572">
        <f t="shared" si="447"/>
        <v>0</v>
      </c>
      <c r="W2572">
        <f t="shared" si="448"/>
        <v>0</v>
      </c>
      <c r="X2572">
        <f t="shared" si="449"/>
        <v>1</v>
      </c>
      <c r="Y2572">
        <f t="shared" si="450"/>
        <v>1</v>
      </c>
    </row>
    <row r="2573" spans="1:25" ht="15" customHeight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0">
        <f t="shared" si="442"/>
        <v>42449.341678240744</v>
      </c>
      <c r="J2573" s="11">
        <f t="shared" si="443"/>
        <v>42449.341678240744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444"/>
        <v>2.5000000000000001E-3</v>
      </c>
      <c r="R2573">
        <f t="shared" si="445"/>
        <v>62.5</v>
      </c>
      <c r="S2573" t="str">
        <f t="shared" si="451"/>
        <v>food</v>
      </c>
      <c r="T2573" t="str">
        <f t="shared" si="446"/>
        <v>food trucks</v>
      </c>
      <c r="U2573" t="str">
        <f t="shared" si="452"/>
        <v>Greater than 50000</v>
      </c>
      <c r="V2573">
        <f t="shared" si="447"/>
        <v>0</v>
      </c>
      <c r="W2573">
        <f t="shared" si="448"/>
        <v>0</v>
      </c>
      <c r="X2573">
        <f t="shared" si="449"/>
        <v>1</v>
      </c>
      <c r="Y2573">
        <f t="shared" si="450"/>
        <v>1</v>
      </c>
    </row>
    <row r="2574" spans="1:25" ht="15" customHeight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0">
        <f t="shared" si="442"/>
        <v>42077.119409722218</v>
      </c>
      <c r="J2574" s="11">
        <f t="shared" si="443"/>
        <v>42077.119409722218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444"/>
        <v>0</v>
      </c>
      <c r="R2574" t="e">
        <f t="shared" si="445"/>
        <v>#DIV/0!</v>
      </c>
      <c r="S2574" t="str">
        <f t="shared" si="451"/>
        <v>food</v>
      </c>
      <c r="T2574" t="str">
        <f t="shared" si="446"/>
        <v>food trucks</v>
      </c>
      <c r="U2574" t="str">
        <f t="shared" si="452"/>
        <v>30000 to 34999</v>
      </c>
      <c r="V2574">
        <f t="shared" si="447"/>
        <v>0</v>
      </c>
      <c r="W2574">
        <f t="shared" si="448"/>
        <v>0</v>
      </c>
      <c r="X2574">
        <f t="shared" si="449"/>
        <v>1</v>
      </c>
      <c r="Y2574">
        <f t="shared" si="450"/>
        <v>1</v>
      </c>
    </row>
    <row r="2575" spans="1:25" ht="15" customHeight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0">
        <f t="shared" si="442"/>
        <v>41829.592002314814</v>
      </c>
      <c r="J2575" s="11">
        <f t="shared" si="443"/>
        <v>41829.592002314814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444"/>
        <v>0</v>
      </c>
      <c r="R2575" t="e">
        <f t="shared" si="445"/>
        <v>#DIV/0!</v>
      </c>
      <c r="S2575" t="str">
        <f t="shared" si="451"/>
        <v>food</v>
      </c>
      <c r="T2575" t="str">
        <f t="shared" si="446"/>
        <v>food trucks</v>
      </c>
      <c r="U2575" t="str">
        <f t="shared" si="452"/>
        <v>5000 to 9999</v>
      </c>
      <c r="V2575">
        <f t="shared" si="447"/>
        <v>0</v>
      </c>
      <c r="W2575">
        <f t="shared" si="448"/>
        <v>0</v>
      </c>
      <c r="X2575">
        <f t="shared" si="449"/>
        <v>1</v>
      </c>
      <c r="Y2575">
        <f t="shared" si="450"/>
        <v>1</v>
      </c>
    </row>
    <row r="2576" spans="1:25" ht="15" customHeight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0">
        <f t="shared" si="442"/>
        <v>42487.825752314813</v>
      </c>
      <c r="J2576" s="11">
        <f t="shared" si="443"/>
        <v>42487.825752314813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444"/>
        <v>0</v>
      </c>
      <c r="R2576" t="e">
        <f t="shared" si="445"/>
        <v>#DIV/0!</v>
      </c>
      <c r="S2576" t="str">
        <f t="shared" si="451"/>
        <v>food</v>
      </c>
      <c r="T2576" t="str">
        <f t="shared" si="446"/>
        <v>food trucks</v>
      </c>
      <c r="U2576" t="str">
        <f t="shared" si="452"/>
        <v>10000 to 14999</v>
      </c>
      <c r="V2576">
        <f t="shared" si="447"/>
        <v>0</v>
      </c>
      <c r="W2576">
        <f t="shared" si="448"/>
        <v>0</v>
      </c>
      <c r="X2576">
        <f t="shared" si="449"/>
        <v>1</v>
      </c>
      <c r="Y2576">
        <f t="shared" si="450"/>
        <v>1</v>
      </c>
    </row>
    <row r="2577" spans="1:25" ht="15" customHeight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0">
        <f t="shared" si="442"/>
        <v>41986.108726851846</v>
      </c>
      <c r="J2577" s="11">
        <f t="shared" si="443"/>
        <v>41986.108726851846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444"/>
        <v>0</v>
      </c>
      <c r="R2577" t="e">
        <f t="shared" si="445"/>
        <v>#DIV/0!</v>
      </c>
      <c r="S2577" t="str">
        <f t="shared" si="451"/>
        <v>food</v>
      </c>
      <c r="T2577" t="str">
        <f t="shared" si="446"/>
        <v>food trucks</v>
      </c>
      <c r="U2577" t="str">
        <f t="shared" si="452"/>
        <v>Greater than 50000</v>
      </c>
      <c r="V2577">
        <f t="shared" si="447"/>
        <v>0</v>
      </c>
      <c r="W2577">
        <f t="shared" si="448"/>
        <v>0</v>
      </c>
      <c r="X2577">
        <f t="shared" si="449"/>
        <v>1</v>
      </c>
      <c r="Y2577">
        <f t="shared" si="450"/>
        <v>1</v>
      </c>
    </row>
    <row r="2578" spans="1:25" ht="15" customHeight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0">
        <f t="shared" si="442"/>
        <v>42060.00980324074</v>
      </c>
      <c r="J2578" s="11">
        <f t="shared" si="443"/>
        <v>42060.00980324074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444"/>
        <v>0</v>
      </c>
      <c r="R2578" t="e">
        <f t="shared" si="445"/>
        <v>#DIV/0!</v>
      </c>
      <c r="S2578" t="str">
        <f t="shared" si="451"/>
        <v>food</v>
      </c>
      <c r="T2578" t="str">
        <f t="shared" si="446"/>
        <v>food trucks</v>
      </c>
      <c r="U2578" t="str">
        <f t="shared" si="452"/>
        <v>10000 to 14999</v>
      </c>
      <c r="V2578">
        <f t="shared" si="447"/>
        <v>0</v>
      </c>
      <c r="W2578">
        <f t="shared" si="448"/>
        <v>0</v>
      </c>
      <c r="X2578">
        <f t="shared" si="449"/>
        <v>1</v>
      </c>
      <c r="Y2578">
        <f t="shared" si="450"/>
        <v>1</v>
      </c>
    </row>
    <row r="2579" spans="1:25" ht="15" customHeight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0">
        <f t="shared" si="442"/>
        <v>41830.820567129631</v>
      </c>
      <c r="J2579" s="11">
        <f t="shared" si="443"/>
        <v>41830.820567129631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444"/>
        <v>0</v>
      </c>
      <c r="R2579" t="e">
        <f t="shared" si="445"/>
        <v>#DIV/0!</v>
      </c>
      <c r="S2579" t="str">
        <f t="shared" si="451"/>
        <v>food</v>
      </c>
      <c r="T2579" t="str">
        <f t="shared" si="446"/>
        <v>food trucks</v>
      </c>
      <c r="U2579" t="str">
        <f t="shared" si="452"/>
        <v>15000 to 19999</v>
      </c>
      <c r="V2579">
        <f t="shared" si="447"/>
        <v>0</v>
      </c>
      <c r="W2579">
        <f t="shared" si="448"/>
        <v>0</v>
      </c>
      <c r="X2579">
        <f t="shared" si="449"/>
        <v>1</v>
      </c>
      <c r="Y2579">
        <f t="shared" si="450"/>
        <v>1</v>
      </c>
    </row>
    <row r="2580" spans="1:25" ht="15" customHeight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0">
        <f t="shared" si="442"/>
        <v>42238.022905092599</v>
      </c>
      <c r="J2580" s="11">
        <f t="shared" si="443"/>
        <v>42238.022905092599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444"/>
        <v>0</v>
      </c>
      <c r="R2580" t="e">
        <f t="shared" si="445"/>
        <v>#DIV/0!</v>
      </c>
      <c r="S2580" t="str">
        <f t="shared" si="451"/>
        <v>food</v>
      </c>
      <c r="T2580" t="str">
        <f t="shared" si="446"/>
        <v>food trucks</v>
      </c>
      <c r="U2580" t="str">
        <f t="shared" si="452"/>
        <v>5000 to 9999</v>
      </c>
      <c r="V2580">
        <f t="shared" si="447"/>
        <v>0</v>
      </c>
      <c r="W2580">
        <f t="shared" si="448"/>
        <v>0</v>
      </c>
      <c r="X2580">
        <f t="shared" si="449"/>
        <v>1</v>
      </c>
      <c r="Y2580">
        <f t="shared" si="450"/>
        <v>1</v>
      </c>
    </row>
    <row r="2581" spans="1:25" ht="15" customHeight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0">
        <f t="shared" si="442"/>
        <v>41837.829895833333</v>
      </c>
      <c r="J2581" s="11">
        <f t="shared" si="443"/>
        <v>41837.829895833333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444"/>
        <v>1.3849999999999999E-3</v>
      </c>
      <c r="R2581">
        <f t="shared" si="445"/>
        <v>23.08</v>
      </c>
      <c r="S2581" t="str">
        <f t="shared" si="451"/>
        <v>food</v>
      </c>
      <c r="T2581" t="str">
        <f t="shared" si="446"/>
        <v>food trucks</v>
      </c>
      <c r="U2581" t="str">
        <f t="shared" si="452"/>
        <v>Greater than 50000</v>
      </c>
      <c r="V2581">
        <f t="shared" si="447"/>
        <v>0</v>
      </c>
      <c r="W2581">
        <f t="shared" si="448"/>
        <v>0</v>
      </c>
      <c r="X2581">
        <f t="shared" si="449"/>
        <v>1</v>
      </c>
      <c r="Y2581">
        <f t="shared" si="450"/>
        <v>1</v>
      </c>
    </row>
    <row r="2582" spans="1:25" ht="15" customHeigh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0">
        <f t="shared" si="442"/>
        <v>42110.326423611114</v>
      </c>
      <c r="J2582" s="11">
        <f t="shared" si="443"/>
        <v>42110.326423611114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444"/>
        <v>6.0000000000000001E-3</v>
      </c>
      <c r="R2582">
        <f t="shared" si="445"/>
        <v>25.5</v>
      </c>
      <c r="S2582" t="str">
        <f t="shared" si="451"/>
        <v>food</v>
      </c>
      <c r="T2582" t="str">
        <f t="shared" si="446"/>
        <v>food trucks</v>
      </c>
      <c r="U2582" t="str">
        <f t="shared" si="452"/>
        <v>5000 to 9999</v>
      </c>
      <c r="V2582">
        <f t="shared" si="447"/>
        <v>0</v>
      </c>
      <c r="W2582">
        <f t="shared" si="448"/>
        <v>0</v>
      </c>
      <c r="X2582">
        <f t="shared" si="449"/>
        <v>1</v>
      </c>
      <c r="Y2582">
        <f t="shared" si="450"/>
        <v>1</v>
      </c>
    </row>
    <row r="2583" spans="1:25" ht="15" customHeight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0">
        <f t="shared" si="442"/>
        <v>42294.628449074073</v>
      </c>
      <c r="J2583" s="11">
        <f t="shared" si="443"/>
        <v>42294.628449074073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444"/>
        <v>0.106</v>
      </c>
      <c r="R2583">
        <f t="shared" si="445"/>
        <v>48.18</v>
      </c>
      <c r="S2583" t="str">
        <f t="shared" si="451"/>
        <v>food</v>
      </c>
      <c r="T2583" t="str">
        <f t="shared" si="446"/>
        <v>food trucks</v>
      </c>
      <c r="U2583" t="str">
        <f t="shared" si="452"/>
        <v>5000 to 9999</v>
      </c>
      <c r="V2583">
        <f t="shared" si="447"/>
        <v>0</v>
      </c>
      <c r="W2583">
        <f t="shared" si="448"/>
        <v>1</v>
      </c>
      <c r="X2583">
        <f t="shared" si="449"/>
        <v>0</v>
      </c>
      <c r="Y2583">
        <f t="shared" si="450"/>
        <v>1</v>
      </c>
    </row>
    <row r="2584" spans="1:25" ht="15" customHeight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0">
        <f t="shared" si="442"/>
        <v>42642.988819444443</v>
      </c>
      <c r="J2584" s="11">
        <f t="shared" si="443"/>
        <v>42642.988819444443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444"/>
        <v>1.1111111111111112E-5</v>
      </c>
      <c r="R2584">
        <f t="shared" si="445"/>
        <v>1</v>
      </c>
      <c r="S2584" t="str">
        <f t="shared" si="451"/>
        <v>food</v>
      </c>
      <c r="T2584" t="str">
        <f t="shared" si="446"/>
        <v>food trucks</v>
      </c>
      <c r="U2584" t="str">
        <f t="shared" si="452"/>
        <v>Greater than 50000</v>
      </c>
      <c r="V2584">
        <f t="shared" si="447"/>
        <v>0</v>
      </c>
      <c r="W2584">
        <f t="shared" si="448"/>
        <v>1</v>
      </c>
      <c r="X2584">
        <f t="shared" si="449"/>
        <v>0</v>
      </c>
      <c r="Y2584">
        <f t="shared" si="450"/>
        <v>1</v>
      </c>
    </row>
    <row r="2585" spans="1:25" ht="15" customHeight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0">
        <f t="shared" si="442"/>
        <v>42019.76944444445</v>
      </c>
      <c r="J2585" s="11">
        <f t="shared" si="443"/>
        <v>42019.76944444445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444"/>
        <v>5.0000000000000001E-3</v>
      </c>
      <c r="R2585">
        <f t="shared" si="445"/>
        <v>1</v>
      </c>
      <c r="S2585" t="str">
        <f t="shared" si="451"/>
        <v>food</v>
      </c>
      <c r="T2585" t="str">
        <f t="shared" si="446"/>
        <v>food trucks</v>
      </c>
      <c r="U2585" t="str">
        <f t="shared" si="452"/>
        <v>1000 to 4999</v>
      </c>
      <c r="V2585">
        <f t="shared" si="447"/>
        <v>0</v>
      </c>
      <c r="W2585">
        <f t="shared" si="448"/>
        <v>1</v>
      </c>
      <c r="X2585">
        <f t="shared" si="449"/>
        <v>0</v>
      </c>
      <c r="Y2585">
        <f t="shared" si="450"/>
        <v>1</v>
      </c>
    </row>
    <row r="2586" spans="1:25" ht="15" customHeight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0">
        <f t="shared" si="442"/>
        <v>42140.173252314817</v>
      </c>
      <c r="J2586" s="11">
        <f t="shared" si="443"/>
        <v>42140.173252314817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444"/>
        <v>0</v>
      </c>
      <c r="R2586" t="e">
        <f t="shared" si="445"/>
        <v>#DIV/0!</v>
      </c>
      <c r="S2586" t="str">
        <f t="shared" si="451"/>
        <v>food</v>
      </c>
      <c r="T2586" t="str">
        <f t="shared" si="446"/>
        <v>food trucks</v>
      </c>
      <c r="U2586" t="str">
        <f t="shared" si="452"/>
        <v>10000 to 14999</v>
      </c>
      <c r="V2586">
        <f t="shared" si="447"/>
        <v>0</v>
      </c>
      <c r="W2586">
        <f t="shared" si="448"/>
        <v>1</v>
      </c>
      <c r="X2586">
        <f t="shared" si="449"/>
        <v>0</v>
      </c>
      <c r="Y2586">
        <f t="shared" si="450"/>
        <v>1</v>
      </c>
    </row>
    <row r="2587" spans="1:25" ht="15" customHeight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0">
        <f t="shared" si="442"/>
        <v>41795.963333333333</v>
      </c>
      <c r="J2587" s="11">
        <f t="shared" si="443"/>
        <v>41795.963333333333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444"/>
        <v>1.6666666666666668E-3</v>
      </c>
      <c r="R2587">
        <f t="shared" si="445"/>
        <v>50</v>
      </c>
      <c r="S2587" t="str">
        <f t="shared" si="451"/>
        <v>food</v>
      </c>
      <c r="T2587" t="str">
        <f t="shared" si="446"/>
        <v>food trucks</v>
      </c>
      <c r="U2587" t="str">
        <f t="shared" si="452"/>
        <v>30000 to 34999</v>
      </c>
      <c r="V2587">
        <f t="shared" si="447"/>
        <v>0</v>
      </c>
      <c r="W2587">
        <f t="shared" si="448"/>
        <v>1</v>
      </c>
      <c r="X2587">
        <f t="shared" si="449"/>
        <v>0</v>
      </c>
      <c r="Y2587">
        <f t="shared" si="450"/>
        <v>1</v>
      </c>
    </row>
    <row r="2588" spans="1:25" ht="15" customHeight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0">
        <f t="shared" si="442"/>
        <v>42333.330277777779</v>
      </c>
      <c r="J2588" s="11">
        <f t="shared" si="443"/>
        <v>42333.330277777779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444"/>
        <v>1.6666666666666668E-3</v>
      </c>
      <c r="R2588">
        <f t="shared" si="445"/>
        <v>5</v>
      </c>
      <c r="S2588" t="str">
        <f t="shared" si="451"/>
        <v>food</v>
      </c>
      <c r="T2588" t="str">
        <f t="shared" si="446"/>
        <v>food trucks</v>
      </c>
      <c r="U2588" t="str">
        <f t="shared" si="452"/>
        <v>1000 to 4999</v>
      </c>
      <c r="V2588">
        <f t="shared" si="447"/>
        <v>0</v>
      </c>
      <c r="W2588">
        <f t="shared" si="448"/>
        <v>1</v>
      </c>
      <c r="X2588">
        <f t="shared" si="449"/>
        <v>0</v>
      </c>
      <c r="Y2588">
        <f t="shared" si="450"/>
        <v>1</v>
      </c>
    </row>
    <row r="2589" spans="1:25" ht="15" customHeight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0">
        <f t="shared" si="442"/>
        <v>42338.675381944442</v>
      </c>
      <c r="J2589" s="11">
        <f t="shared" si="443"/>
        <v>42338.675381944442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444"/>
        <v>2.4340000000000001E-2</v>
      </c>
      <c r="R2589">
        <f t="shared" si="445"/>
        <v>202.83</v>
      </c>
      <c r="S2589" t="str">
        <f t="shared" si="451"/>
        <v>food</v>
      </c>
      <c r="T2589" t="str">
        <f t="shared" si="446"/>
        <v>food trucks</v>
      </c>
      <c r="U2589" t="str">
        <f t="shared" si="452"/>
        <v>Greater than 50000</v>
      </c>
      <c r="V2589">
        <f t="shared" si="447"/>
        <v>0</v>
      </c>
      <c r="W2589">
        <f t="shared" si="448"/>
        <v>1</v>
      </c>
      <c r="X2589">
        <f t="shared" si="449"/>
        <v>0</v>
      </c>
      <c r="Y2589">
        <f t="shared" si="450"/>
        <v>1</v>
      </c>
    </row>
    <row r="2590" spans="1:25" ht="15" customHeight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0">
        <f t="shared" si="442"/>
        <v>42042.676226851851</v>
      </c>
      <c r="J2590" s="11">
        <f t="shared" si="443"/>
        <v>42042.676226851851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444"/>
        <v>3.8833333333333331E-2</v>
      </c>
      <c r="R2590">
        <f t="shared" si="445"/>
        <v>29.13</v>
      </c>
      <c r="S2590" t="str">
        <f t="shared" si="451"/>
        <v>food</v>
      </c>
      <c r="T2590" t="str">
        <f t="shared" si="446"/>
        <v>food trucks</v>
      </c>
      <c r="U2590" t="str">
        <f t="shared" si="452"/>
        <v>5000 to 9999</v>
      </c>
      <c r="V2590">
        <f t="shared" si="447"/>
        <v>0</v>
      </c>
      <c r="W2590">
        <f t="shared" si="448"/>
        <v>1</v>
      </c>
      <c r="X2590">
        <f t="shared" si="449"/>
        <v>0</v>
      </c>
      <c r="Y2590">
        <f t="shared" si="450"/>
        <v>1</v>
      </c>
    </row>
    <row r="2591" spans="1:25" ht="15" customHeight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0">
        <f t="shared" si="442"/>
        <v>42422.536192129628</v>
      </c>
      <c r="J2591" s="11">
        <f t="shared" si="443"/>
        <v>42422.536192129628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444"/>
        <v>1E-4</v>
      </c>
      <c r="R2591">
        <f t="shared" si="445"/>
        <v>5</v>
      </c>
      <c r="S2591" t="str">
        <f t="shared" si="451"/>
        <v>food</v>
      </c>
      <c r="T2591" t="str">
        <f t="shared" si="446"/>
        <v>food trucks</v>
      </c>
      <c r="U2591" t="str">
        <f t="shared" si="452"/>
        <v>Greater than 50000</v>
      </c>
      <c r="V2591">
        <f t="shared" si="447"/>
        <v>0</v>
      </c>
      <c r="W2591">
        <f t="shared" si="448"/>
        <v>1</v>
      </c>
      <c r="X2591">
        <f t="shared" si="449"/>
        <v>0</v>
      </c>
      <c r="Y2591">
        <f t="shared" si="450"/>
        <v>1</v>
      </c>
    </row>
    <row r="2592" spans="1:25" ht="15" customHeight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0">
        <f t="shared" si="442"/>
        <v>42388.589085648149</v>
      </c>
      <c r="J2592" s="11">
        <f t="shared" si="443"/>
        <v>42388.589085648149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444"/>
        <v>0</v>
      </c>
      <c r="R2592" t="e">
        <f t="shared" si="445"/>
        <v>#DIV/0!</v>
      </c>
      <c r="S2592" t="str">
        <f t="shared" si="451"/>
        <v>food</v>
      </c>
      <c r="T2592" t="str">
        <f t="shared" si="446"/>
        <v>food trucks</v>
      </c>
      <c r="U2592" t="str">
        <f t="shared" si="452"/>
        <v>1000 to 4999</v>
      </c>
      <c r="V2592">
        <f t="shared" si="447"/>
        <v>0</v>
      </c>
      <c r="W2592">
        <f t="shared" si="448"/>
        <v>1</v>
      </c>
      <c r="X2592">
        <f t="shared" si="449"/>
        <v>0</v>
      </c>
      <c r="Y2592">
        <f t="shared" si="450"/>
        <v>1</v>
      </c>
    </row>
    <row r="2593" spans="1:25" ht="15" customHeight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0">
        <f t="shared" si="442"/>
        <v>42382.906527777777</v>
      </c>
      <c r="J2593" s="11">
        <f t="shared" si="443"/>
        <v>42382.906527777777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444"/>
        <v>1.7333333333333333E-2</v>
      </c>
      <c r="R2593">
        <f t="shared" si="445"/>
        <v>13</v>
      </c>
      <c r="S2593" t="str">
        <f t="shared" si="451"/>
        <v>food</v>
      </c>
      <c r="T2593" t="str">
        <f t="shared" si="446"/>
        <v>food trucks</v>
      </c>
      <c r="U2593" t="str">
        <f t="shared" si="452"/>
        <v>1000 to 4999</v>
      </c>
      <c r="V2593">
        <f t="shared" si="447"/>
        <v>0</v>
      </c>
      <c r="W2593">
        <f t="shared" si="448"/>
        <v>1</v>
      </c>
      <c r="X2593">
        <f t="shared" si="449"/>
        <v>0</v>
      </c>
      <c r="Y2593">
        <f t="shared" si="450"/>
        <v>1</v>
      </c>
    </row>
    <row r="2594" spans="1:25" ht="15" customHeight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0">
        <f t="shared" si="442"/>
        <v>41887.801168981481</v>
      </c>
      <c r="J2594" s="11">
        <f t="shared" si="443"/>
        <v>41887.801168981481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444"/>
        <v>1.6666666666666668E-3</v>
      </c>
      <c r="R2594">
        <f t="shared" si="445"/>
        <v>50</v>
      </c>
      <c r="S2594" t="str">
        <f t="shared" si="451"/>
        <v>food</v>
      </c>
      <c r="T2594" t="str">
        <f t="shared" si="446"/>
        <v>food trucks</v>
      </c>
      <c r="U2594" t="str">
        <f t="shared" si="452"/>
        <v>30000 to 34999</v>
      </c>
      <c r="V2594">
        <f t="shared" si="447"/>
        <v>0</v>
      </c>
      <c r="W2594">
        <f t="shared" si="448"/>
        <v>1</v>
      </c>
      <c r="X2594">
        <f t="shared" si="449"/>
        <v>0</v>
      </c>
      <c r="Y2594">
        <f t="shared" si="450"/>
        <v>1</v>
      </c>
    </row>
    <row r="2595" spans="1:25" ht="15" customHeight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0">
        <f t="shared" si="442"/>
        <v>42089.84520833334</v>
      </c>
      <c r="J2595" s="11">
        <f t="shared" si="443"/>
        <v>42089.84520833334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444"/>
        <v>0</v>
      </c>
      <c r="R2595" t="e">
        <f t="shared" si="445"/>
        <v>#DIV/0!</v>
      </c>
      <c r="S2595" t="str">
        <f t="shared" si="451"/>
        <v>food</v>
      </c>
      <c r="T2595" t="str">
        <f t="shared" si="446"/>
        <v>food trucks</v>
      </c>
      <c r="U2595" t="str">
        <f t="shared" si="452"/>
        <v>10000 to 14999</v>
      </c>
      <c r="V2595">
        <f t="shared" si="447"/>
        <v>0</v>
      </c>
      <c r="W2595">
        <f t="shared" si="448"/>
        <v>1</v>
      </c>
      <c r="X2595">
        <f t="shared" si="449"/>
        <v>0</v>
      </c>
      <c r="Y2595">
        <f t="shared" si="450"/>
        <v>1</v>
      </c>
    </row>
    <row r="2596" spans="1:25" ht="15" customHeight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0">
        <f t="shared" si="442"/>
        <v>41828.967916666668</v>
      </c>
      <c r="J2596" s="11">
        <f t="shared" si="443"/>
        <v>41828.967916666668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444"/>
        <v>1.2500000000000001E-5</v>
      </c>
      <c r="R2596">
        <f t="shared" si="445"/>
        <v>1</v>
      </c>
      <c r="S2596" t="str">
        <f t="shared" si="451"/>
        <v>food</v>
      </c>
      <c r="T2596" t="str">
        <f t="shared" si="446"/>
        <v>food trucks</v>
      </c>
      <c r="U2596" t="str">
        <f t="shared" si="452"/>
        <v>Greater than 50000</v>
      </c>
      <c r="V2596">
        <f t="shared" si="447"/>
        <v>0</v>
      </c>
      <c r="W2596">
        <f t="shared" si="448"/>
        <v>1</v>
      </c>
      <c r="X2596">
        <f t="shared" si="449"/>
        <v>0</v>
      </c>
      <c r="Y2596">
        <f t="shared" si="450"/>
        <v>1</v>
      </c>
    </row>
    <row r="2597" spans="1:25" ht="15" customHeight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0">
        <f t="shared" si="442"/>
        <v>42760.244212962964</v>
      </c>
      <c r="J2597" s="11">
        <f t="shared" si="443"/>
        <v>42760.244212962964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444"/>
        <v>0.12166666666666667</v>
      </c>
      <c r="R2597">
        <f t="shared" si="445"/>
        <v>96.05</v>
      </c>
      <c r="S2597" t="str">
        <f t="shared" si="451"/>
        <v>food</v>
      </c>
      <c r="T2597" t="str">
        <f t="shared" si="446"/>
        <v>food trucks</v>
      </c>
      <c r="U2597" t="str">
        <f t="shared" si="452"/>
        <v>15000 to 19999</v>
      </c>
      <c r="V2597">
        <f t="shared" si="447"/>
        <v>0</v>
      </c>
      <c r="W2597">
        <f t="shared" si="448"/>
        <v>1</v>
      </c>
      <c r="X2597">
        <f t="shared" si="449"/>
        <v>0</v>
      </c>
      <c r="Y2597">
        <f t="shared" si="450"/>
        <v>1</v>
      </c>
    </row>
    <row r="2598" spans="1:25" ht="15" customHeight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0">
        <f t="shared" si="442"/>
        <v>41828.664456018516</v>
      </c>
      <c r="J2598" s="11">
        <f t="shared" si="443"/>
        <v>41828.664456018516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444"/>
        <v>0.23588571428571428</v>
      </c>
      <c r="R2598">
        <f t="shared" si="445"/>
        <v>305.77999999999997</v>
      </c>
      <c r="S2598" t="str">
        <f t="shared" si="451"/>
        <v>food</v>
      </c>
      <c r="T2598" t="str">
        <f t="shared" si="446"/>
        <v>food trucks</v>
      </c>
      <c r="U2598" t="str">
        <f t="shared" si="452"/>
        <v>35000 to 39999</v>
      </c>
      <c r="V2598">
        <f t="shared" si="447"/>
        <v>0</v>
      </c>
      <c r="W2598">
        <f t="shared" si="448"/>
        <v>1</v>
      </c>
      <c r="X2598">
        <f t="shared" si="449"/>
        <v>0</v>
      </c>
      <c r="Y2598">
        <f t="shared" si="450"/>
        <v>1</v>
      </c>
    </row>
    <row r="2599" spans="1:25" ht="15" customHeight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0">
        <f t="shared" si="442"/>
        <v>42510.341631944444</v>
      </c>
      <c r="J2599" s="11">
        <f t="shared" si="443"/>
        <v>42510.341631944444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444"/>
        <v>5.6666666666666664E-2</v>
      </c>
      <c r="R2599">
        <f t="shared" si="445"/>
        <v>12.14</v>
      </c>
      <c r="S2599" t="str">
        <f t="shared" si="451"/>
        <v>food</v>
      </c>
      <c r="T2599" t="str">
        <f t="shared" si="446"/>
        <v>food trucks</v>
      </c>
      <c r="U2599" t="str">
        <f t="shared" si="452"/>
        <v>1000 to 4999</v>
      </c>
      <c r="V2599">
        <f t="shared" si="447"/>
        <v>0</v>
      </c>
      <c r="W2599">
        <f t="shared" si="448"/>
        <v>1</v>
      </c>
      <c r="X2599">
        <f t="shared" si="449"/>
        <v>0</v>
      </c>
      <c r="Y2599">
        <f t="shared" si="450"/>
        <v>1</v>
      </c>
    </row>
    <row r="2600" spans="1:25" ht="15" customHeight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0">
        <f t="shared" si="442"/>
        <v>42240.840289351851</v>
      </c>
      <c r="J2600" s="11">
        <f t="shared" si="443"/>
        <v>42240.840289351851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444"/>
        <v>0.39</v>
      </c>
      <c r="R2600">
        <f t="shared" si="445"/>
        <v>83.57</v>
      </c>
      <c r="S2600" t="str">
        <f t="shared" si="451"/>
        <v>food</v>
      </c>
      <c r="T2600" t="str">
        <f t="shared" si="446"/>
        <v>food trucks</v>
      </c>
      <c r="U2600" t="str">
        <f t="shared" si="452"/>
        <v>1000 to 4999</v>
      </c>
      <c r="V2600">
        <f t="shared" si="447"/>
        <v>0</v>
      </c>
      <c r="W2600">
        <f t="shared" si="448"/>
        <v>1</v>
      </c>
      <c r="X2600">
        <f t="shared" si="449"/>
        <v>0</v>
      </c>
      <c r="Y2600">
        <f t="shared" si="450"/>
        <v>1</v>
      </c>
    </row>
    <row r="2601" spans="1:25" ht="15" customHeight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0">
        <f t="shared" si="442"/>
        <v>41809.754016203704</v>
      </c>
      <c r="J2601" s="11">
        <f t="shared" si="443"/>
        <v>41809.754016203704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444"/>
        <v>9.9546510341776348E-3</v>
      </c>
      <c r="R2601">
        <f t="shared" si="445"/>
        <v>18</v>
      </c>
      <c r="S2601" t="str">
        <f t="shared" si="451"/>
        <v>food</v>
      </c>
      <c r="T2601" t="str">
        <f t="shared" si="446"/>
        <v>food trucks</v>
      </c>
      <c r="U2601" t="str">
        <f t="shared" si="452"/>
        <v>5000 to 9999</v>
      </c>
      <c r="V2601">
        <f t="shared" si="447"/>
        <v>0</v>
      </c>
      <c r="W2601">
        <f t="shared" si="448"/>
        <v>1</v>
      </c>
      <c r="X2601">
        <f t="shared" si="449"/>
        <v>0</v>
      </c>
      <c r="Y2601">
        <f t="shared" si="450"/>
        <v>1</v>
      </c>
    </row>
    <row r="2602" spans="1:25" ht="15" customHeight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0">
        <f t="shared" si="442"/>
        <v>42394.900462962964</v>
      </c>
      <c r="J2602" s="11">
        <f t="shared" si="443"/>
        <v>42394.900462962964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444"/>
        <v>6.9320000000000007E-2</v>
      </c>
      <c r="R2602">
        <f t="shared" si="445"/>
        <v>115.53</v>
      </c>
      <c r="S2602" t="str">
        <f t="shared" si="451"/>
        <v>food</v>
      </c>
      <c r="T2602" t="str">
        <f t="shared" si="446"/>
        <v>food trucks</v>
      </c>
      <c r="U2602" t="str">
        <f t="shared" si="452"/>
        <v>Greater than 50000</v>
      </c>
      <c r="V2602">
        <f t="shared" si="447"/>
        <v>0</v>
      </c>
      <c r="W2602">
        <f t="shared" si="448"/>
        <v>1</v>
      </c>
      <c r="X2602">
        <f t="shared" si="449"/>
        <v>0</v>
      </c>
      <c r="Y2602">
        <f t="shared" si="450"/>
        <v>1</v>
      </c>
    </row>
    <row r="2603" spans="1:25" ht="15" customHeight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0">
        <f t="shared" si="442"/>
        <v>41150.902187499996</v>
      </c>
      <c r="J2603" s="11">
        <f t="shared" si="443"/>
        <v>41150.902187499996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444"/>
        <v>6.6139999999999999</v>
      </c>
      <c r="R2603">
        <f t="shared" si="445"/>
        <v>21.9</v>
      </c>
      <c r="S2603" t="str">
        <f t="shared" si="451"/>
        <v>technology</v>
      </c>
      <c r="T2603" t="str">
        <f t="shared" si="446"/>
        <v>space exploration</v>
      </c>
      <c r="U2603" t="str">
        <f t="shared" si="452"/>
        <v>Less than 1000</v>
      </c>
      <c r="V2603">
        <f t="shared" si="447"/>
        <v>1</v>
      </c>
      <c r="W2603">
        <f t="shared" si="448"/>
        <v>0</v>
      </c>
      <c r="X2603">
        <f t="shared" si="449"/>
        <v>0</v>
      </c>
      <c r="Y2603">
        <f t="shared" si="450"/>
        <v>1</v>
      </c>
    </row>
    <row r="2604" spans="1:25" ht="15" customHeight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0">
        <f t="shared" si="442"/>
        <v>41915.747314814813</v>
      </c>
      <c r="J2604" s="11">
        <f t="shared" si="443"/>
        <v>41915.747314814813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444"/>
        <v>3.2609166666666667</v>
      </c>
      <c r="R2604">
        <f t="shared" si="445"/>
        <v>80.02</v>
      </c>
      <c r="S2604" t="str">
        <f t="shared" si="451"/>
        <v>technology</v>
      </c>
      <c r="T2604" t="str">
        <f t="shared" si="446"/>
        <v>space exploration</v>
      </c>
      <c r="U2604" t="str">
        <f t="shared" si="452"/>
        <v>10000 to 14999</v>
      </c>
      <c r="V2604">
        <f t="shared" si="447"/>
        <v>1</v>
      </c>
      <c r="W2604">
        <f t="shared" si="448"/>
        <v>0</v>
      </c>
      <c r="X2604">
        <f t="shared" si="449"/>
        <v>0</v>
      </c>
      <c r="Y2604">
        <f t="shared" si="450"/>
        <v>1</v>
      </c>
    </row>
    <row r="2605" spans="1:25" ht="15" customHeight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0">
        <f t="shared" si="442"/>
        <v>41617.912662037037</v>
      </c>
      <c r="J2605" s="11">
        <f t="shared" si="443"/>
        <v>41617.912662037037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444"/>
        <v>1.0148571428571429</v>
      </c>
      <c r="R2605">
        <f t="shared" si="445"/>
        <v>35.520000000000003</v>
      </c>
      <c r="S2605" t="str">
        <f t="shared" si="451"/>
        <v>technology</v>
      </c>
      <c r="T2605" t="str">
        <f t="shared" si="446"/>
        <v>space exploration</v>
      </c>
      <c r="U2605" t="str">
        <f t="shared" si="452"/>
        <v>1000 to 4999</v>
      </c>
      <c r="V2605">
        <f t="shared" si="447"/>
        <v>1</v>
      </c>
      <c r="W2605">
        <f t="shared" si="448"/>
        <v>0</v>
      </c>
      <c r="X2605">
        <f t="shared" si="449"/>
        <v>0</v>
      </c>
      <c r="Y2605">
        <f t="shared" si="450"/>
        <v>1</v>
      </c>
    </row>
    <row r="2606" spans="1:25" ht="15" customHeight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0">
        <f t="shared" si="442"/>
        <v>40998.051192129627</v>
      </c>
      <c r="J2606" s="11">
        <f t="shared" si="443"/>
        <v>40998.051192129627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444"/>
        <v>1.0421799999999999</v>
      </c>
      <c r="R2606">
        <f t="shared" si="445"/>
        <v>64.930000000000007</v>
      </c>
      <c r="S2606" t="str">
        <f t="shared" si="451"/>
        <v>technology</v>
      </c>
      <c r="T2606" t="str">
        <f t="shared" si="446"/>
        <v>space exploration</v>
      </c>
      <c r="U2606" t="str">
        <f t="shared" si="452"/>
        <v>20000 to 24999</v>
      </c>
      <c r="V2606">
        <f t="shared" si="447"/>
        <v>1</v>
      </c>
      <c r="W2606">
        <f t="shared" si="448"/>
        <v>0</v>
      </c>
      <c r="X2606">
        <f t="shared" si="449"/>
        <v>0</v>
      </c>
      <c r="Y2606">
        <f t="shared" si="450"/>
        <v>1</v>
      </c>
    </row>
    <row r="2607" spans="1:25" ht="15" customHeight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0">
        <f t="shared" si="442"/>
        <v>42508.541550925926</v>
      </c>
      <c r="J2607" s="11">
        <f t="shared" si="443"/>
        <v>42508.541550925926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444"/>
        <v>1.0742157000000001</v>
      </c>
      <c r="R2607">
        <f t="shared" si="445"/>
        <v>60.97</v>
      </c>
      <c r="S2607" t="str">
        <f t="shared" si="451"/>
        <v>technology</v>
      </c>
      <c r="T2607" t="str">
        <f t="shared" si="446"/>
        <v>space exploration</v>
      </c>
      <c r="U2607" t="str">
        <f t="shared" si="452"/>
        <v>Greater than 50000</v>
      </c>
      <c r="V2607">
        <f t="shared" si="447"/>
        <v>1</v>
      </c>
      <c r="W2607">
        <f t="shared" si="448"/>
        <v>0</v>
      </c>
      <c r="X2607">
        <f t="shared" si="449"/>
        <v>0</v>
      </c>
      <c r="Y2607">
        <f t="shared" si="450"/>
        <v>1</v>
      </c>
    </row>
    <row r="2608" spans="1:25" ht="15" customHeight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0">
        <f t="shared" si="442"/>
        <v>41726.712754629632</v>
      </c>
      <c r="J2608" s="11">
        <f t="shared" si="443"/>
        <v>41726.712754629632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444"/>
        <v>1.1005454545454545</v>
      </c>
      <c r="R2608">
        <f t="shared" si="445"/>
        <v>31.44</v>
      </c>
      <c r="S2608" t="str">
        <f t="shared" si="451"/>
        <v>technology</v>
      </c>
      <c r="T2608" t="str">
        <f t="shared" si="446"/>
        <v>space exploration</v>
      </c>
      <c r="U2608" t="str">
        <f t="shared" si="452"/>
        <v>10000 to 14999</v>
      </c>
      <c r="V2608">
        <f t="shared" si="447"/>
        <v>1</v>
      </c>
      <c r="W2608">
        <f t="shared" si="448"/>
        <v>0</v>
      </c>
      <c r="X2608">
        <f t="shared" si="449"/>
        <v>0</v>
      </c>
      <c r="Y2608">
        <f t="shared" si="450"/>
        <v>1</v>
      </c>
    </row>
    <row r="2609" spans="1:25" ht="15" customHeight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0">
        <f t="shared" si="442"/>
        <v>42184.874675925923</v>
      </c>
      <c r="J2609" s="11">
        <f t="shared" si="443"/>
        <v>42184.874675925923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444"/>
        <v>4.077</v>
      </c>
      <c r="R2609">
        <f t="shared" si="445"/>
        <v>81.95</v>
      </c>
      <c r="S2609" t="str">
        <f t="shared" si="451"/>
        <v>technology</v>
      </c>
      <c r="T2609" t="str">
        <f t="shared" si="446"/>
        <v>space exploration</v>
      </c>
      <c r="U2609" t="str">
        <f t="shared" si="452"/>
        <v>5000 to 9999</v>
      </c>
      <c r="V2609">
        <f t="shared" si="447"/>
        <v>1</v>
      </c>
      <c r="W2609">
        <f t="shared" si="448"/>
        <v>0</v>
      </c>
      <c r="X2609">
        <f t="shared" si="449"/>
        <v>0</v>
      </c>
      <c r="Y2609">
        <f t="shared" si="450"/>
        <v>1</v>
      </c>
    </row>
    <row r="2610" spans="1:25" ht="15" customHeight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0">
        <f t="shared" si="442"/>
        <v>42767.801712962959</v>
      </c>
      <c r="J2610" s="11">
        <f t="shared" si="443"/>
        <v>42767.801712962959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444"/>
        <v>2.2392500000000002</v>
      </c>
      <c r="R2610">
        <f t="shared" si="445"/>
        <v>58.93</v>
      </c>
      <c r="S2610" t="str">
        <f t="shared" si="451"/>
        <v>technology</v>
      </c>
      <c r="T2610" t="str">
        <f t="shared" si="446"/>
        <v>space exploration</v>
      </c>
      <c r="U2610" t="str">
        <f t="shared" si="452"/>
        <v>5000 to 9999</v>
      </c>
      <c r="V2610">
        <f t="shared" si="447"/>
        <v>1</v>
      </c>
      <c r="W2610">
        <f t="shared" si="448"/>
        <v>0</v>
      </c>
      <c r="X2610">
        <f t="shared" si="449"/>
        <v>0</v>
      </c>
      <c r="Y2610">
        <f t="shared" si="450"/>
        <v>1</v>
      </c>
    </row>
    <row r="2611" spans="1:25" ht="15" customHeight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0">
        <f t="shared" si="442"/>
        <v>41075.237858796296</v>
      </c>
      <c r="J2611" s="11">
        <f t="shared" si="443"/>
        <v>41075.237858796296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444"/>
        <v>3.038011142857143</v>
      </c>
      <c r="R2611">
        <f t="shared" si="445"/>
        <v>157.29</v>
      </c>
      <c r="S2611" t="str">
        <f t="shared" si="451"/>
        <v>technology</v>
      </c>
      <c r="T2611" t="str">
        <f t="shared" si="446"/>
        <v>space exploration</v>
      </c>
      <c r="U2611" t="str">
        <f t="shared" si="452"/>
        <v>35000 to 39999</v>
      </c>
      <c r="V2611">
        <f t="shared" si="447"/>
        <v>1</v>
      </c>
      <c r="W2611">
        <f t="shared" si="448"/>
        <v>0</v>
      </c>
      <c r="X2611">
        <f t="shared" si="449"/>
        <v>0</v>
      </c>
      <c r="Y2611">
        <f t="shared" si="450"/>
        <v>1</v>
      </c>
    </row>
    <row r="2612" spans="1:25" ht="15" customHeight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0">
        <f t="shared" si="442"/>
        <v>42564.881076388891</v>
      </c>
      <c r="J2612" s="11">
        <f t="shared" si="443"/>
        <v>42564.881076388891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444"/>
        <v>1.4132510432681749</v>
      </c>
      <c r="R2612">
        <f t="shared" si="445"/>
        <v>55.76</v>
      </c>
      <c r="S2612" t="str">
        <f t="shared" si="451"/>
        <v>technology</v>
      </c>
      <c r="T2612" t="str">
        <f t="shared" si="446"/>
        <v>space exploration</v>
      </c>
      <c r="U2612" t="str">
        <f t="shared" si="452"/>
        <v>20000 to 24999</v>
      </c>
      <c r="V2612">
        <f t="shared" si="447"/>
        <v>1</v>
      </c>
      <c r="W2612">
        <f t="shared" si="448"/>
        <v>0</v>
      </c>
      <c r="X2612">
        <f t="shared" si="449"/>
        <v>0</v>
      </c>
      <c r="Y2612">
        <f t="shared" si="450"/>
        <v>1</v>
      </c>
    </row>
    <row r="2613" spans="1:25" ht="15" customHeight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0">
        <f t="shared" si="442"/>
        <v>42704.335810185185</v>
      </c>
      <c r="J2613" s="11">
        <f t="shared" si="443"/>
        <v>42704.335810185185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444"/>
        <v>27.906363636363636</v>
      </c>
      <c r="R2613">
        <f t="shared" si="445"/>
        <v>83.8</v>
      </c>
      <c r="S2613" t="str">
        <f t="shared" si="451"/>
        <v>technology</v>
      </c>
      <c r="T2613" t="str">
        <f t="shared" si="446"/>
        <v>space exploration</v>
      </c>
      <c r="U2613" t="str">
        <f t="shared" si="452"/>
        <v>10000 to 14999</v>
      </c>
      <c r="V2613">
        <f t="shared" si="447"/>
        <v>1</v>
      </c>
      <c r="W2613">
        <f t="shared" si="448"/>
        <v>0</v>
      </c>
      <c r="X2613">
        <f t="shared" si="449"/>
        <v>0</v>
      </c>
      <c r="Y2613">
        <f t="shared" si="450"/>
        <v>1</v>
      </c>
    </row>
    <row r="2614" spans="1:25" ht="15" customHeight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0">
        <f t="shared" si="442"/>
        <v>41982.143171296295</v>
      </c>
      <c r="J2614" s="11">
        <f t="shared" si="443"/>
        <v>41982.143171296295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444"/>
        <v>1.7176130000000001</v>
      </c>
      <c r="R2614">
        <f t="shared" si="445"/>
        <v>58.42</v>
      </c>
      <c r="S2614" t="str">
        <f t="shared" si="451"/>
        <v>technology</v>
      </c>
      <c r="T2614" t="str">
        <f t="shared" si="446"/>
        <v>space exploration</v>
      </c>
      <c r="U2614" t="str">
        <f t="shared" si="452"/>
        <v>10000 to 14999</v>
      </c>
      <c r="V2614">
        <f t="shared" si="447"/>
        <v>1</v>
      </c>
      <c r="W2614">
        <f t="shared" si="448"/>
        <v>0</v>
      </c>
      <c r="X2614">
        <f t="shared" si="449"/>
        <v>0</v>
      </c>
      <c r="Y2614">
        <f t="shared" si="450"/>
        <v>1</v>
      </c>
    </row>
    <row r="2615" spans="1:25" ht="15" customHeight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0">
        <f t="shared" si="442"/>
        <v>41143.81821759259</v>
      </c>
      <c r="J2615" s="11">
        <f t="shared" si="443"/>
        <v>41143.81821759259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444"/>
        <v>1.0101333333333333</v>
      </c>
      <c r="R2615">
        <f t="shared" si="445"/>
        <v>270.57</v>
      </c>
      <c r="S2615" t="str">
        <f t="shared" si="451"/>
        <v>technology</v>
      </c>
      <c r="T2615" t="str">
        <f t="shared" si="446"/>
        <v>space exploration</v>
      </c>
      <c r="U2615" t="str">
        <f t="shared" si="452"/>
        <v>5000 to 9999</v>
      </c>
      <c r="V2615">
        <f t="shared" si="447"/>
        <v>1</v>
      </c>
      <c r="W2615">
        <f t="shared" si="448"/>
        <v>0</v>
      </c>
      <c r="X2615">
        <f t="shared" si="449"/>
        <v>0</v>
      </c>
      <c r="Y2615">
        <f t="shared" si="450"/>
        <v>1</v>
      </c>
    </row>
    <row r="2616" spans="1:25" ht="15" customHeight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0">
        <f t="shared" si="442"/>
        <v>41730.708472222221</v>
      </c>
      <c r="J2616" s="11">
        <f t="shared" si="443"/>
        <v>41730.708472222221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444"/>
        <v>1.02</v>
      </c>
      <c r="R2616">
        <f t="shared" si="445"/>
        <v>107.1</v>
      </c>
      <c r="S2616" t="str">
        <f t="shared" si="451"/>
        <v>technology</v>
      </c>
      <c r="T2616" t="str">
        <f t="shared" si="446"/>
        <v>space exploration</v>
      </c>
      <c r="U2616" t="str">
        <f t="shared" si="452"/>
        <v>10000 to 14999</v>
      </c>
      <c r="V2616">
        <f t="shared" si="447"/>
        <v>1</v>
      </c>
      <c r="W2616">
        <f t="shared" si="448"/>
        <v>0</v>
      </c>
      <c r="X2616">
        <f t="shared" si="449"/>
        <v>0</v>
      </c>
      <c r="Y2616">
        <f t="shared" si="450"/>
        <v>1</v>
      </c>
    </row>
    <row r="2617" spans="1:25" ht="15" customHeight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0">
        <f t="shared" si="442"/>
        <v>42453.49726851852</v>
      </c>
      <c r="J2617" s="11">
        <f t="shared" si="443"/>
        <v>42453.49726851852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444"/>
        <v>1.6976511744127936</v>
      </c>
      <c r="R2617">
        <f t="shared" si="445"/>
        <v>47.18</v>
      </c>
      <c r="S2617" t="str">
        <f t="shared" si="451"/>
        <v>technology</v>
      </c>
      <c r="T2617" t="str">
        <f t="shared" si="446"/>
        <v>space exploration</v>
      </c>
      <c r="U2617" t="str">
        <f t="shared" si="452"/>
        <v>1000 to 4999</v>
      </c>
      <c r="V2617">
        <f t="shared" si="447"/>
        <v>1</v>
      </c>
      <c r="W2617">
        <f t="shared" si="448"/>
        <v>0</v>
      </c>
      <c r="X2617">
        <f t="shared" si="449"/>
        <v>0</v>
      </c>
      <c r="Y2617">
        <f t="shared" si="450"/>
        <v>1</v>
      </c>
    </row>
    <row r="2618" spans="1:25" ht="15" customHeight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0">
        <f t="shared" si="442"/>
        <v>42211.99454861111</v>
      </c>
      <c r="J2618" s="11">
        <f t="shared" si="443"/>
        <v>42211.99454861111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444"/>
        <v>1.14534</v>
      </c>
      <c r="R2618">
        <f t="shared" si="445"/>
        <v>120.31</v>
      </c>
      <c r="S2618" t="str">
        <f t="shared" si="451"/>
        <v>technology</v>
      </c>
      <c r="T2618" t="str">
        <f t="shared" si="446"/>
        <v>space exploration</v>
      </c>
      <c r="U2618" t="str">
        <f t="shared" si="452"/>
        <v>25000 to 29999</v>
      </c>
      <c r="V2618">
        <f t="shared" si="447"/>
        <v>1</v>
      </c>
      <c r="W2618">
        <f t="shared" si="448"/>
        <v>0</v>
      </c>
      <c r="X2618">
        <f t="shared" si="449"/>
        <v>0</v>
      </c>
      <c r="Y2618">
        <f t="shared" si="450"/>
        <v>1</v>
      </c>
    </row>
    <row r="2619" spans="1:25" ht="15" customHeight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0">
        <f t="shared" si="442"/>
        <v>41902.874432870369</v>
      </c>
      <c r="J2619" s="11">
        <f t="shared" si="443"/>
        <v>41902.874432870369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444"/>
        <v>8.7759999999999998</v>
      </c>
      <c r="R2619">
        <f t="shared" si="445"/>
        <v>27.6</v>
      </c>
      <c r="S2619" t="str">
        <f t="shared" si="451"/>
        <v>technology</v>
      </c>
      <c r="T2619" t="str">
        <f t="shared" si="446"/>
        <v>space exploration</v>
      </c>
      <c r="U2619" t="str">
        <f t="shared" si="452"/>
        <v>Less than 1000</v>
      </c>
      <c r="V2619">
        <f t="shared" si="447"/>
        <v>1</v>
      </c>
      <c r="W2619">
        <f t="shared" si="448"/>
        <v>0</v>
      </c>
      <c r="X2619">
        <f t="shared" si="449"/>
        <v>0</v>
      </c>
      <c r="Y2619">
        <f t="shared" si="450"/>
        <v>1</v>
      </c>
    </row>
    <row r="2620" spans="1:25" ht="15" customHeight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0">
        <f t="shared" si="442"/>
        <v>42279.792372685188</v>
      </c>
      <c r="J2620" s="11">
        <f t="shared" si="443"/>
        <v>42279.792372685188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444"/>
        <v>1.0538666666666667</v>
      </c>
      <c r="R2620">
        <f t="shared" si="445"/>
        <v>205.3</v>
      </c>
      <c r="S2620" t="str">
        <f t="shared" si="451"/>
        <v>technology</v>
      </c>
      <c r="T2620" t="str">
        <f t="shared" si="446"/>
        <v>space exploration</v>
      </c>
      <c r="U2620" t="str">
        <f t="shared" si="452"/>
        <v>15000 to 19999</v>
      </c>
      <c r="V2620">
        <f t="shared" si="447"/>
        <v>1</v>
      </c>
      <c r="W2620">
        <f t="shared" si="448"/>
        <v>0</v>
      </c>
      <c r="X2620">
        <f t="shared" si="449"/>
        <v>0</v>
      </c>
      <c r="Y2620">
        <f t="shared" si="450"/>
        <v>1</v>
      </c>
    </row>
    <row r="2621" spans="1:25" ht="15" customHeight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0">
        <f t="shared" si="442"/>
        <v>42273.884305555555</v>
      </c>
      <c r="J2621" s="11">
        <f t="shared" si="443"/>
        <v>42273.884305555555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444"/>
        <v>1.8839999999999999</v>
      </c>
      <c r="R2621">
        <f t="shared" si="445"/>
        <v>35.549999999999997</v>
      </c>
      <c r="S2621" t="str">
        <f t="shared" si="451"/>
        <v>technology</v>
      </c>
      <c r="T2621" t="str">
        <f t="shared" si="446"/>
        <v>space exploration</v>
      </c>
      <c r="U2621" t="str">
        <f t="shared" si="452"/>
        <v>1000 to 4999</v>
      </c>
      <c r="V2621">
        <f t="shared" si="447"/>
        <v>1</v>
      </c>
      <c r="W2621">
        <f t="shared" si="448"/>
        <v>0</v>
      </c>
      <c r="X2621">
        <f t="shared" si="449"/>
        <v>0</v>
      </c>
      <c r="Y2621">
        <f t="shared" si="450"/>
        <v>1</v>
      </c>
    </row>
    <row r="2622" spans="1:25" ht="15" customHeight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0">
        <f t="shared" si="442"/>
        <v>42251.16715277778</v>
      </c>
      <c r="J2622" s="11">
        <f t="shared" si="443"/>
        <v>42251.16715277778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444"/>
        <v>1.436523076923077</v>
      </c>
      <c r="R2622">
        <f t="shared" si="445"/>
        <v>74.64</v>
      </c>
      <c r="S2622" t="str">
        <f t="shared" si="451"/>
        <v>technology</v>
      </c>
      <c r="T2622" t="str">
        <f t="shared" si="446"/>
        <v>space exploration</v>
      </c>
      <c r="U2622" t="str">
        <f t="shared" si="452"/>
        <v>Greater than 50000</v>
      </c>
      <c r="V2622">
        <f t="shared" si="447"/>
        <v>1</v>
      </c>
      <c r="W2622">
        <f t="shared" si="448"/>
        <v>0</v>
      </c>
      <c r="X2622">
        <f t="shared" si="449"/>
        <v>0</v>
      </c>
      <c r="Y2622">
        <f t="shared" si="450"/>
        <v>1</v>
      </c>
    </row>
    <row r="2623" spans="1:25" ht="15" customHeight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0">
        <f t="shared" si="442"/>
        <v>42115.74754629629</v>
      </c>
      <c r="J2623" s="11">
        <f t="shared" si="443"/>
        <v>42115.74754629629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444"/>
        <v>1.4588000000000001</v>
      </c>
      <c r="R2623">
        <f t="shared" si="445"/>
        <v>47.06</v>
      </c>
      <c r="S2623" t="str">
        <f t="shared" si="451"/>
        <v>technology</v>
      </c>
      <c r="T2623" t="str">
        <f t="shared" si="446"/>
        <v>space exploration</v>
      </c>
      <c r="U2623" t="str">
        <f t="shared" si="452"/>
        <v>15000 to 19999</v>
      </c>
      <c r="V2623">
        <f t="shared" si="447"/>
        <v>1</v>
      </c>
      <c r="W2623">
        <f t="shared" si="448"/>
        <v>0</v>
      </c>
      <c r="X2623">
        <f t="shared" si="449"/>
        <v>0</v>
      </c>
      <c r="Y2623">
        <f t="shared" si="450"/>
        <v>1</v>
      </c>
    </row>
    <row r="2624" spans="1:25" ht="15" customHeight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0">
        <f t="shared" si="442"/>
        <v>42689.74324074074</v>
      </c>
      <c r="J2624" s="11">
        <f t="shared" si="443"/>
        <v>42689.74324074074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444"/>
        <v>1.3118399999999999</v>
      </c>
      <c r="R2624">
        <f t="shared" si="445"/>
        <v>26.59</v>
      </c>
      <c r="S2624" t="str">
        <f t="shared" si="451"/>
        <v>technology</v>
      </c>
      <c r="T2624" t="str">
        <f t="shared" si="446"/>
        <v>space exploration</v>
      </c>
      <c r="U2624" t="str">
        <f t="shared" si="452"/>
        <v>1000 to 4999</v>
      </c>
      <c r="V2624">
        <f t="shared" si="447"/>
        <v>1</v>
      </c>
      <c r="W2624">
        <f t="shared" si="448"/>
        <v>0</v>
      </c>
      <c r="X2624">
        <f t="shared" si="449"/>
        <v>0</v>
      </c>
      <c r="Y2624">
        <f t="shared" si="450"/>
        <v>1</v>
      </c>
    </row>
    <row r="2625" spans="1:25" ht="15" customHeight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0">
        <f t="shared" si="442"/>
        <v>42692.256550925929</v>
      </c>
      <c r="J2625" s="11">
        <f t="shared" si="443"/>
        <v>42692.256550925929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444"/>
        <v>1.1399999999999999</v>
      </c>
      <c r="R2625">
        <f t="shared" si="445"/>
        <v>36.770000000000003</v>
      </c>
      <c r="S2625" t="str">
        <f t="shared" si="451"/>
        <v>technology</v>
      </c>
      <c r="T2625" t="str">
        <f t="shared" si="446"/>
        <v>space exploration</v>
      </c>
      <c r="U2625" t="str">
        <f t="shared" si="452"/>
        <v>1000 to 4999</v>
      </c>
      <c r="V2625">
        <f t="shared" si="447"/>
        <v>1</v>
      </c>
      <c r="W2625">
        <f t="shared" si="448"/>
        <v>0</v>
      </c>
      <c r="X2625">
        <f t="shared" si="449"/>
        <v>0</v>
      </c>
      <c r="Y2625">
        <f t="shared" si="450"/>
        <v>1</v>
      </c>
    </row>
    <row r="2626" spans="1:25" ht="15" customHeight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0">
        <f t="shared" si="442"/>
        <v>41144.42155092593</v>
      </c>
      <c r="J2626" s="11">
        <f t="shared" si="443"/>
        <v>41144.42155092593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444"/>
        <v>13.794206249999998</v>
      </c>
      <c r="R2626">
        <f t="shared" si="445"/>
        <v>31.82</v>
      </c>
      <c r="S2626" t="str">
        <f t="shared" si="451"/>
        <v>technology</v>
      </c>
      <c r="T2626" t="str">
        <f t="shared" si="446"/>
        <v>space exploration</v>
      </c>
      <c r="U2626" t="str">
        <f t="shared" si="452"/>
        <v>5000 to 9999</v>
      </c>
      <c r="V2626">
        <f t="shared" si="447"/>
        <v>1</v>
      </c>
      <c r="W2626">
        <f t="shared" si="448"/>
        <v>0</v>
      </c>
      <c r="X2626">
        <f t="shared" si="449"/>
        <v>0</v>
      </c>
      <c r="Y2626">
        <f t="shared" si="450"/>
        <v>1</v>
      </c>
    </row>
    <row r="2627" spans="1:25" ht="15" customHeight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0">
        <f t="shared" ref="I2627:I2690" si="453">(((L2627/60)/60)/24)+DATE(1970,1,1)</f>
        <v>42658.810277777782</v>
      </c>
      <c r="J2627" s="11">
        <f t="shared" ref="J2627:J2690" si="454">(((L2627/60)/60)/24)+DATE(1970,1,1)</f>
        <v>42658.810277777782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455">E2627/D2627</f>
        <v>9.56</v>
      </c>
      <c r="R2627">
        <f t="shared" ref="R2627:R2690" si="456">ROUND(E2627/N2627,2)</f>
        <v>27.58</v>
      </c>
      <c r="S2627" t="str">
        <f t="shared" si="451"/>
        <v>technology</v>
      </c>
      <c r="T2627" t="str">
        <f t="shared" ref="T2627:T2690" si="457">MID(P2627,FIND("/",P2627,1)+1,LEN(P2627))</f>
        <v>space exploration</v>
      </c>
      <c r="U2627" t="str">
        <f t="shared" si="452"/>
        <v>Less than 1000</v>
      </c>
      <c r="V2627">
        <f t="shared" ref="V2627:V2690" si="458">COUNTIF(F2627,"successful")</f>
        <v>1</v>
      </c>
      <c r="W2627">
        <f t="shared" ref="W2627:W2690" si="459">COUNTIF(F2627,"Failed")</f>
        <v>0</v>
      </c>
      <c r="X2627">
        <f t="shared" ref="X2627:X2690" si="460">COUNTIF(F2627,"Canceled")</f>
        <v>0</v>
      </c>
      <c r="Y2627">
        <f t="shared" ref="Y2627:Y2690" si="461">COUNTIF(F2627,"Successful")+ COUNTIF(F2627,"Failed") + COUNTIF(F2627,"Canceled")</f>
        <v>1</v>
      </c>
    </row>
    <row r="2628" spans="1:25" ht="15" customHeight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0">
        <f t="shared" si="453"/>
        <v>42128.628113425926</v>
      </c>
      <c r="J2628" s="11">
        <f t="shared" si="454"/>
        <v>42128.628113425926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455"/>
        <v>1.1200000000000001</v>
      </c>
      <c r="R2628">
        <f t="shared" si="456"/>
        <v>56</v>
      </c>
      <c r="S2628" t="str">
        <f t="shared" ref="S2628:S2691" si="462">LEFT(P2628,FIND("/",P2628,1)-1)</f>
        <v>technology</v>
      </c>
      <c r="T2628" t="str">
        <f t="shared" si="457"/>
        <v>space exploration</v>
      </c>
      <c r="U2628" t="str">
        <f t="shared" ref="U2628:U2691" si="463">IF(D2628&lt;1000,"Less than 1000",
IF(D2628&lt;5000,"1000 to 4999",
IF(D2628 &lt; 10000,"5000 to 9999",
IF(D2628&lt;15000,"10000 to 14999",
IF(D2628&lt;20000,"15000 to 19999",
IF(D2628&lt;25000,"20000 to 24999",
IF(D2628&lt;30000,"25000 to 29999",
IF(D2628&lt;35000,"30000 to 34999",
IF(D2628&lt;40000,"35000 to 39999",
IF(D2628&lt;45000,"40000 to 44999",IF(D2628&lt;50000,"45000 to 49999","Greater than 50000")))))))))))</f>
        <v>1000 to 4999</v>
      </c>
      <c r="V2628">
        <f t="shared" si="458"/>
        <v>1</v>
      </c>
      <c r="W2628">
        <f t="shared" si="459"/>
        <v>0</v>
      </c>
      <c r="X2628">
        <f t="shared" si="460"/>
        <v>0</v>
      </c>
      <c r="Y2628">
        <f t="shared" si="461"/>
        <v>1</v>
      </c>
    </row>
    <row r="2629" spans="1:25" ht="15" customHeight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0">
        <f t="shared" si="453"/>
        <v>42304.829409722224</v>
      </c>
      <c r="J2629" s="11">
        <f t="shared" si="454"/>
        <v>42304.829409722224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455"/>
        <v>6.4666666666666668</v>
      </c>
      <c r="R2629">
        <f t="shared" si="456"/>
        <v>21.56</v>
      </c>
      <c r="S2629" t="str">
        <f t="shared" si="462"/>
        <v>technology</v>
      </c>
      <c r="T2629" t="str">
        <f t="shared" si="457"/>
        <v>space exploration</v>
      </c>
      <c r="U2629" t="str">
        <f t="shared" si="463"/>
        <v>Less than 1000</v>
      </c>
      <c r="V2629">
        <f t="shared" si="458"/>
        <v>1</v>
      </c>
      <c r="W2629">
        <f t="shared" si="459"/>
        <v>0</v>
      </c>
      <c r="X2629">
        <f t="shared" si="460"/>
        <v>0</v>
      </c>
      <c r="Y2629">
        <f t="shared" si="461"/>
        <v>1</v>
      </c>
    </row>
    <row r="2630" spans="1:25" ht="15" customHeight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0">
        <f t="shared" si="453"/>
        <v>41953.966053240743</v>
      </c>
      <c r="J2630" s="11">
        <f t="shared" si="454"/>
        <v>41953.966053240743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455"/>
        <v>1.1036948748510131</v>
      </c>
      <c r="R2630">
        <f t="shared" si="456"/>
        <v>44.1</v>
      </c>
      <c r="S2630" t="str">
        <f t="shared" si="462"/>
        <v>technology</v>
      </c>
      <c r="T2630" t="str">
        <f t="shared" si="457"/>
        <v>space exploration</v>
      </c>
      <c r="U2630" t="str">
        <f t="shared" si="463"/>
        <v>Less than 1000</v>
      </c>
      <c r="V2630">
        <f t="shared" si="458"/>
        <v>1</v>
      </c>
      <c r="W2630">
        <f t="shared" si="459"/>
        <v>0</v>
      </c>
      <c r="X2630">
        <f t="shared" si="460"/>
        <v>0</v>
      </c>
      <c r="Y2630">
        <f t="shared" si="461"/>
        <v>1</v>
      </c>
    </row>
    <row r="2631" spans="1:25" ht="15" customHeight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0">
        <f t="shared" si="453"/>
        <v>42108.538449074069</v>
      </c>
      <c r="J2631" s="11">
        <f t="shared" si="454"/>
        <v>42108.538449074069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455"/>
        <v>1.2774000000000001</v>
      </c>
      <c r="R2631">
        <f t="shared" si="456"/>
        <v>63.87</v>
      </c>
      <c r="S2631" t="str">
        <f t="shared" si="462"/>
        <v>technology</v>
      </c>
      <c r="T2631" t="str">
        <f t="shared" si="457"/>
        <v>space exploration</v>
      </c>
      <c r="U2631" t="str">
        <f t="shared" si="463"/>
        <v>5000 to 9999</v>
      </c>
      <c r="V2631">
        <f t="shared" si="458"/>
        <v>1</v>
      </c>
      <c r="W2631">
        <f t="shared" si="459"/>
        <v>0</v>
      </c>
      <c r="X2631">
        <f t="shared" si="460"/>
        <v>0</v>
      </c>
      <c r="Y2631">
        <f t="shared" si="461"/>
        <v>1</v>
      </c>
    </row>
    <row r="2632" spans="1:25" ht="15" customHeight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0">
        <f t="shared" si="453"/>
        <v>42524.105462962965</v>
      </c>
      <c r="J2632" s="11">
        <f t="shared" si="454"/>
        <v>42524.105462962965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455"/>
        <v>1.579</v>
      </c>
      <c r="R2632">
        <f t="shared" si="456"/>
        <v>38.99</v>
      </c>
      <c r="S2632" t="str">
        <f t="shared" si="462"/>
        <v>technology</v>
      </c>
      <c r="T2632" t="str">
        <f t="shared" si="457"/>
        <v>space exploration</v>
      </c>
      <c r="U2632" t="str">
        <f t="shared" si="463"/>
        <v>1000 to 4999</v>
      </c>
      <c r="V2632">
        <f t="shared" si="458"/>
        <v>1</v>
      </c>
      <c r="W2632">
        <f t="shared" si="459"/>
        <v>0</v>
      </c>
      <c r="X2632">
        <f t="shared" si="460"/>
        <v>0</v>
      </c>
      <c r="Y2632">
        <f t="shared" si="461"/>
        <v>1</v>
      </c>
    </row>
    <row r="2633" spans="1:25" ht="15" customHeight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0">
        <f t="shared" si="453"/>
        <v>42218.169293981482</v>
      </c>
      <c r="J2633" s="11">
        <f t="shared" si="454"/>
        <v>42218.169293981482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455"/>
        <v>1.1466525000000001</v>
      </c>
      <c r="R2633">
        <f t="shared" si="456"/>
        <v>80.19</v>
      </c>
      <c r="S2633" t="str">
        <f t="shared" si="462"/>
        <v>technology</v>
      </c>
      <c r="T2633" t="str">
        <f t="shared" si="457"/>
        <v>space exploration</v>
      </c>
      <c r="U2633" t="str">
        <f t="shared" si="463"/>
        <v>20000 to 24999</v>
      </c>
      <c r="V2633">
        <f t="shared" si="458"/>
        <v>1</v>
      </c>
      <c r="W2633">
        <f t="shared" si="459"/>
        <v>0</v>
      </c>
      <c r="X2633">
        <f t="shared" si="460"/>
        <v>0</v>
      </c>
      <c r="Y2633">
        <f t="shared" si="461"/>
        <v>1</v>
      </c>
    </row>
    <row r="2634" spans="1:25" ht="15" customHeight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0">
        <f t="shared" si="453"/>
        <v>42494.061793981484</v>
      </c>
      <c r="J2634" s="11">
        <f t="shared" si="454"/>
        <v>42494.061793981484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455"/>
        <v>1.3700934579439252</v>
      </c>
      <c r="R2634">
        <f t="shared" si="456"/>
        <v>34.9</v>
      </c>
      <c r="S2634" t="str">
        <f t="shared" si="462"/>
        <v>technology</v>
      </c>
      <c r="T2634" t="str">
        <f t="shared" si="457"/>
        <v>space exploration</v>
      </c>
      <c r="U2634" t="str">
        <f t="shared" si="463"/>
        <v>1000 to 4999</v>
      </c>
      <c r="V2634">
        <f t="shared" si="458"/>
        <v>1</v>
      </c>
      <c r="W2634">
        <f t="shared" si="459"/>
        <v>0</v>
      </c>
      <c r="X2634">
        <f t="shared" si="460"/>
        <v>0</v>
      </c>
      <c r="Y2634">
        <f t="shared" si="461"/>
        <v>1</v>
      </c>
    </row>
    <row r="2635" spans="1:25" ht="15" customHeight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0">
        <f t="shared" si="453"/>
        <v>41667.823287037041</v>
      </c>
      <c r="J2635" s="11">
        <f t="shared" si="454"/>
        <v>41667.823287037041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455"/>
        <v>3.5461999999999998</v>
      </c>
      <c r="R2635">
        <f t="shared" si="456"/>
        <v>89.1</v>
      </c>
      <c r="S2635" t="str">
        <f t="shared" si="462"/>
        <v>technology</v>
      </c>
      <c r="T2635" t="str">
        <f t="shared" si="457"/>
        <v>space exploration</v>
      </c>
      <c r="U2635" t="str">
        <f t="shared" si="463"/>
        <v>5000 to 9999</v>
      </c>
      <c r="V2635">
        <f t="shared" si="458"/>
        <v>1</v>
      </c>
      <c r="W2635">
        <f t="shared" si="459"/>
        <v>0</v>
      </c>
      <c r="X2635">
        <f t="shared" si="460"/>
        <v>0</v>
      </c>
      <c r="Y2635">
        <f t="shared" si="461"/>
        <v>1</v>
      </c>
    </row>
    <row r="2636" spans="1:25" ht="15" customHeight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0">
        <f t="shared" si="453"/>
        <v>42612.656493055561</v>
      </c>
      <c r="J2636" s="11">
        <f t="shared" si="454"/>
        <v>42612.656493055561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455"/>
        <v>1.0602150537634409</v>
      </c>
      <c r="R2636">
        <f t="shared" si="456"/>
        <v>39.44</v>
      </c>
      <c r="S2636" t="str">
        <f t="shared" si="462"/>
        <v>technology</v>
      </c>
      <c r="T2636" t="str">
        <f t="shared" si="457"/>
        <v>space exploration</v>
      </c>
      <c r="U2636" t="str">
        <f t="shared" si="463"/>
        <v>Less than 1000</v>
      </c>
      <c r="V2636">
        <f t="shared" si="458"/>
        <v>1</v>
      </c>
      <c r="W2636">
        <f t="shared" si="459"/>
        <v>0</v>
      </c>
      <c r="X2636">
        <f t="shared" si="460"/>
        <v>0</v>
      </c>
      <c r="Y2636">
        <f t="shared" si="461"/>
        <v>1</v>
      </c>
    </row>
    <row r="2637" spans="1:25" ht="15" customHeight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0">
        <f t="shared" si="453"/>
        <v>42037.950937500005</v>
      </c>
      <c r="J2637" s="11">
        <f t="shared" si="454"/>
        <v>42037.950937500005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455"/>
        <v>1</v>
      </c>
      <c r="R2637">
        <f t="shared" si="456"/>
        <v>136.9</v>
      </c>
      <c r="S2637" t="str">
        <f t="shared" si="462"/>
        <v>technology</v>
      </c>
      <c r="T2637" t="str">
        <f t="shared" si="457"/>
        <v>space exploration</v>
      </c>
      <c r="U2637" t="str">
        <f t="shared" si="463"/>
        <v>10000 to 14999</v>
      </c>
      <c r="V2637">
        <f t="shared" si="458"/>
        <v>1</v>
      </c>
      <c r="W2637">
        <f t="shared" si="459"/>
        <v>0</v>
      </c>
      <c r="X2637">
        <f t="shared" si="460"/>
        <v>0</v>
      </c>
      <c r="Y2637">
        <f t="shared" si="461"/>
        <v>1</v>
      </c>
    </row>
    <row r="2638" spans="1:25" ht="15" customHeight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0">
        <f t="shared" si="453"/>
        <v>42636.614745370374</v>
      </c>
      <c r="J2638" s="11">
        <f t="shared" si="454"/>
        <v>42636.614745370374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455"/>
        <v>1.873</v>
      </c>
      <c r="R2638">
        <f t="shared" si="456"/>
        <v>37.46</v>
      </c>
      <c r="S2638" t="str">
        <f t="shared" si="462"/>
        <v>technology</v>
      </c>
      <c r="T2638" t="str">
        <f t="shared" si="457"/>
        <v>space exploration</v>
      </c>
      <c r="U2638" t="str">
        <f t="shared" si="463"/>
        <v>1000 to 4999</v>
      </c>
      <c r="V2638">
        <f t="shared" si="458"/>
        <v>1</v>
      </c>
      <c r="W2638">
        <f t="shared" si="459"/>
        <v>0</v>
      </c>
      <c r="X2638">
        <f t="shared" si="460"/>
        <v>0</v>
      </c>
      <c r="Y2638">
        <f t="shared" si="461"/>
        <v>1</v>
      </c>
    </row>
    <row r="2639" spans="1:25" ht="15" customHeight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0">
        <f t="shared" si="453"/>
        <v>42639.549479166672</v>
      </c>
      <c r="J2639" s="11">
        <f t="shared" si="454"/>
        <v>42639.549479166672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455"/>
        <v>1.6619999999999999</v>
      </c>
      <c r="R2639">
        <f t="shared" si="456"/>
        <v>31.96</v>
      </c>
      <c r="S2639" t="str">
        <f t="shared" si="462"/>
        <v>technology</v>
      </c>
      <c r="T2639" t="str">
        <f t="shared" si="457"/>
        <v>space exploration</v>
      </c>
      <c r="U2639" t="str">
        <f t="shared" si="463"/>
        <v>Less than 1000</v>
      </c>
      <c r="V2639">
        <f t="shared" si="458"/>
        <v>1</v>
      </c>
      <c r="W2639">
        <f t="shared" si="459"/>
        <v>0</v>
      </c>
      <c r="X2639">
        <f t="shared" si="460"/>
        <v>0</v>
      </c>
      <c r="Y2639">
        <f t="shared" si="461"/>
        <v>1</v>
      </c>
    </row>
    <row r="2640" spans="1:25" ht="15" customHeight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0">
        <f t="shared" si="453"/>
        <v>41989.913136574076</v>
      </c>
      <c r="J2640" s="11">
        <f t="shared" si="454"/>
        <v>41989.913136574076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455"/>
        <v>1.0172910662824208</v>
      </c>
      <c r="R2640">
        <f t="shared" si="456"/>
        <v>25.21</v>
      </c>
      <c r="S2640" t="str">
        <f t="shared" si="462"/>
        <v>technology</v>
      </c>
      <c r="T2640" t="str">
        <f t="shared" si="457"/>
        <v>space exploration</v>
      </c>
      <c r="U2640" t="str">
        <f t="shared" si="463"/>
        <v>Less than 1000</v>
      </c>
      <c r="V2640">
        <f t="shared" si="458"/>
        <v>1</v>
      </c>
      <c r="W2640">
        <f t="shared" si="459"/>
        <v>0</v>
      </c>
      <c r="X2640">
        <f t="shared" si="460"/>
        <v>0</v>
      </c>
      <c r="Y2640">
        <f t="shared" si="461"/>
        <v>1</v>
      </c>
    </row>
    <row r="2641" spans="1:25" ht="15" customHeight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0">
        <f t="shared" si="453"/>
        <v>42024.86513888889</v>
      </c>
      <c r="J2641" s="11">
        <f t="shared" si="454"/>
        <v>42024.86513888889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455"/>
        <v>1.64</v>
      </c>
      <c r="R2641">
        <f t="shared" si="456"/>
        <v>10.039999999999999</v>
      </c>
      <c r="S2641" t="str">
        <f t="shared" si="462"/>
        <v>technology</v>
      </c>
      <c r="T2641" t="str">
        <f t="shared" si="457"/>
        <v>space exploration</v>
      </c>
      <c r="U2641" t="str">
        <f t="shared" si="463"/>
        <v>Less than 1000</v>
      </c>
      <c r="V2641">
        <f t="shared" si="458"/>
        <v>1</v>
      </c>
      <c r="W2641">
        <f t="shared" si="459"/>
        <v>0</v>
      </c>
      <c r="X2641">
        <f t="shared" si="460"/>
        <v>0</v>
      </c>
      <c r="Y2641">
        <f t="shared" si="461"/>
        <v>1</v>
      </c>
    </row>
    <row r="2642" spans="1:25" ht="15" customHeigh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0">
        <f t="shared" si="453"/>
        <v>42103.160578703704</v>
      </c>
      <c r="J2642" s="11">
        <f t="shared" si="454"/>
        <v>42103.160578703704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455"/>
        <v>1.0566666666666666</v>
      </c>
      <c r="R2642">
        <f t="shared" si="456"/>
        <v>45.94</v>
      </c>
      <c r="S2642" t="str">
        <f t="shared" si="462"/>
        <v>technology</v>
      </c>
      <c r="T2642" t="str">
        <f t="shared" si="457"/>
        <v>space exploration</v>
      </c>
      <c r="U2642" t="str">
        <f t="shared" si="463"/>
        <v>1000 to 4999</v>
      </c>
      <c r="V2642">
        <f t="shared" si="458"/>
        <v>1</v>
      </c>
      <c r="W2642">
        <f t="shared" si="459"/>
        <v>0</v>
      </c>
      <c r="X2642">
        <f t="shared" si="460"/>
        <v>0</v>
      </c>
      <c r="Y2642">
        <f t="shared" si="461"/>
        <v>1</v>
      </c>
    </row>
    <row r="2643" spans="1:25" ht="15" customHeight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0">
        <f t="shared" si="453"/>
        <v>41880.827118055553</v>
      </c>
      <c r="J2643" s="11">
        <f t="shared" si="454"/>
        <v>41880.827118055553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455"/>
        <v>0.01</v>
      </c>
      <c r="R2643">
        <f t="shared" si="456"/>
        <v>15</v>
      </c>
      <c r="S2643" t="str">
        <f t="shared" si="462"/>
        <v>technology</v>
      </c>
      <c r="T2643" t="str">
        <f t="shared" si="457"/>
        <v>space exploration</v>
      </c>
      <c r="U2643" t="str">
        <f t="shared" si="463"/>
        <v>1000 to 4999</v>
      </c>
      <c r="V2643">
        <f t="shared" si="458"/>
        <v>0</v>
      </c>
      <c r="W2643">
        <f t="shared" si="459"/>
        <v>1</v>
      </c>
      <c r="X2643">
        <f t="shared" si="460"/>
        <v>0</v>
      </c>
      <c r="Y2643">
        <f t="shared" si="461"/>
        <v>1</v>
      </c>
    </row>
    <row r="2644" spans="1:25" ht="15" customHeight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0">
        <f t="shared" si="453"/>
        <v>42536.246620370366</v>
      </c>
      <c r="J2644" s="11">
        <f t="shared" si="454"/>
        <v>42536.246620370366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455"/>
        <v>0</v>
      </c>
      <c r="R2644" t="e">
        <f t="shared" si="456"/>
        <v>#DIV/0!</v>
      </c>
      <c r="S2644" t="str">
        <f t="shared" si="462"/>
        <v>technology</v>
      </c>
      <c r="T2644" t="str">
        <f t="shared" si="457"/>
        <v>space exploration</v>
      </c>
      <c r="U2644" t="str">
        <f t="shared" si="463"/>
        <v>Greater than 50000</v>
      </c>
      <c r="V2644">
        <f t="shared" si="458"/>
        <v>0</v>
      </c>
      <c r="W2644">
        <f t="shared" si="459"/>
        <v>1</v>
      </c>
      <c r="X2644">
        <f t="shared" si="460"/>
        <v>0</v>
      </c>
      <c r="Y2644">
        <f t="shared" si="461"/>
        <v>1</v>
      </c>
    </row>
    <row r="2645" spans="1:25" ht="15" customHeight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0">
        <f t="shared" si="453"/>
        <v>42689.582349537035</v>
      </c>
      <c r="J2645" s="11">
        <f t="shared" si="454"/>
        <v>42689.582349537035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455"/>
        <v>0.33559730999999998</v>
      </c>
      <c r="R2645">
        <f t="shared" si="456"/>
        <v>223.58</v>
      </c>
      <c r="S2645" t="str">
        <f t="shared" si="462"/>
        <v>technology</v>
      </c>
      <c r="T2645" t="str">
        <f t="shared" si="457"/>
        <v>space exploration</v>
      </c>
      <c r="U2645" t="str">
        <f t="shared" si="463"/>
        <v>Greater than 50000</v>
      </c>
      <c r="V2645">
        <f t="shared" si="458"/>
        <v>0</v>
      </c>
      <c r="W2645">
        <f t="shared" si="459"/>
        <v>0</v>
      </c>
      <c r="X2645">
        <f t="shared" si="460"/>
        <v>1</v>
      </c>
      <c r="Y2645">
        <f t="shared" si="461"/>
        <v>1</v>
      </c>
    </row>
    <row r="2646" spans="1:25" ht="15" customHeight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0">
        <f t="shared" si="453"/>
        <v>42774.792071759264</v>
      </c>
      <c r="J2646" s="11">
        <f t="shared" si="454"/>
        <v>42774.792071759264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455"/>
        <v>2.053E-2</v>
      </c>
      <c r="R2646">
        <f t="shared" si="456"/>
        <v>39.479999999999997</v>
      </c>
      <c r="S2646" t="str">
        <f t="shared" si="462"/>
        <v>technology</v>
      </c>
      <c r="T2646" t="str">
        <f t="shared" si="457"/>
        <v>space exploration</v>
      </c>
      <c r="U2646" t="str">
        <f t="shared" si="463"/>
        <v>Greater than 50000</v>
      </c>
      <c r="V2646">
        <f t="shared" si="458"/>
        <v>0</v>
      </c>
      <c r="W2646">
        <f t="shared" si="459"/>
        <v>0</v>
      </c>
      <c r="X2646">
        <f t="shared" si="460"/>
        <v>1</v>
      </c>
      <c r="Y2646">
        <f t="shared" si="461"/>
        <v>1</v>
      </c>
    </row>
    <row r="2647" spans="1:25" ht="15" customHeight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0">
        <f t="shared" si="453"/>
        <v>41921.842627314814</v>
      </c>
      <c r="J2647" s="11">
        <f t="shared" si="454"/>
        <v>41921.842627314814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455"/>
        <v>0.105</v>
      </c>
      <c r="R2647">
        <f t="shared" si="456"/>
        <v>91.3</v>
      </c>
      <c r="S2647" t="str">
        <f t="shared" si="462"/>
        <v>technology</v>
      </c>
      <c r="T2647" t="str">
        <f t="shared" si="457"/>
        <v>space exploration</v>
      </c>
      <c r="U2647" t="str">
        <f t="shared" si="463"/>
        <v>20000 to 24999</v>
      </c>
      <c r="V2647">
        <f t="shared" si="458"/>
        <v>0</v>
      </c>
      <c r="W2647">
        <f t="shared" si="459"/>
        <v>0</v>
      </c>
      <c r="X2647">
        <f t="shared" si="460"/>
        <v>1</v>
      </c>
      <c r="Y2647">
        <f t="shared" si="461"/>
        <v>1</v>
      </c>
    </row>
    <row r="2648" spans="1:25" ht="15" customHeight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0">
        <f t="shared" si="453"/>
        <v>42226.313298611116</v>
      </c>
      <c r="J2648" s="11">
        <f t="shared" si="454"/>
        <v>42226.313298611116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455"/>
        <v>8.4172839999999999E-2</v>
      </c>
      <c r="R2648">
        <f t="shared" si="456"/>
        <v>78.67</v>
      </c>
      <c r="S2648" t="str">
        <f t="shared" si="462"/>
        <v>technology</v>
      </c>
      <c r="T2648" t="str">
        <f t="shared" si="457"/>
        <v>space exploration</v>
      </c>
      <c r="U2648" t="str">
        <f t="shared" si="463"/>
        <v>Greater than 50000</v>
      </c>
      <c r="V2648">
        <f t="shared" si="458"/>
        <v>0</v>
      </c>
      <c r="W2648">
        <f t="shared" si="459"/>
        <v>0</v>
      </c>
      <c r="X2648">
        <f t="shared" si="460"/>
        <v>1</v>
      </c>
      <c r="Y2648">
        <f t="shared" si="461"/>
        <v>1</v>
      </c>
    </row>
    <row r="2649" spans="1:25" ht="15" customHeight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0">
        <f t="shared" si="453"/>
        <v>42200.261793981481</v>
      </c>
      <c r="J2649" s="11">
        <f t="shared" si="454"/>
        <v>42200.261793981481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455"/>
        <v>1.44E-2</v>
      </c>
      <c r="R2649">
        <f t="shared" si="456"/>
        <v>12</v>
      </c>
      <c r="S2649" t="str">
        <f t="shared" si="462"/>
        <v>technology</v>
      </c>
      <c r="T2649" t="str">
        <f t="shared" si="457"/>
        <v>space exploration</v>
      </c>
      <c r="U2649" t="str">
        <f t="shared" si="463"/>
        <v>1000 to 4999</v>
      </c>
      <c r="V2649">
        <f t="shared" si="458"/>
        <v>0</v>
      </c>
      <c r="W2649">
        <f t="shared" si="459"/>
        <v>0</v>
      </c>
      <c r="X2649">
        <f t="shared" si="460"/>
        <v>1</v>
      </c>
      <c r="Y2649">
        <f t="shared" si="461"/>
        <v>1</v>
      </c>
    </row>
    <row r="2650" spans="1:25" ht="15" customHeight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0">
        <f t="shared" si="453"/>
        <v>42408.714814814812</v>
      </c>
      <c r="J2650" s="11">
        <f t="shared" si="454"/>
        <v>42408.714814814812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455"/>
        <v>8.8333333333333337E-3</v>
      </c>
      <c r="R2650">
        <f t="shared" si="456"/>
        <v>17.670000000000002</v>
      </c>
      <c r="S2650" t="str">
        <f t="shared" si="462"/>
        <v>technology</v>
      </c>
      <c r="T2650" t="str">
        <f t="shared" si="457"/>
        <v>space exploration</v>
      </c>
      <c r="U2650" t="str">
        <f t="shared" si="463"/>
        <v>10000 to 14999</v>
      </c>
      <c r="V2650">
        <f t="shared" si="458"/>
        <v>0</v>
      </c>
      <c r="W2650">
        <f t="shared" si="459"/>
        <v>0</v>
      </c>
      <c r="X2650">
        <f t="shared" si="460"/>
        <v>1</v>
      </c>
      <c r="Y2650">
        <f t="shared" si="461"/>
        <v>1</v>
      </c>
    </row>
    <row r="2651" spans="1:25" ht="15" customHeight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0">
        <f t="shared" si="453"/>
        <v>42341.99700231482</v>
      </c>
      <c r="J2651" s="11">
        <f t="shared" si="454"/>
        <v>42341.99700231482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455"/>
        <v>9.9200000000000004E-4</v>
      </c>
      <c r="R2651">
        <f t="shared" si="456"/>
        <v>41.33</v>
      </c>
      <c r="S2651" t="str">
        <f t="shared" si="462"/>
        <v>technology</v>
      </c>
      <c r="T2651" t="str">
        <f t="shared" si="457"/>
        <v>space exploration</v>
      </c>
      <c r="U2651" t="str">
        <f t="shared" si="463"/>
        <v>Greater than 50000</v>
      </c>
      <c r="V2651">
        <f t="shared" si="458"/>
        <v>0</v>
      </c>
      <c r="W2651">
        <f t="shared" si="459"/>
        <v>0</v>
      </c>
      <c r="X2651">
        <f t="shared" si="460"/>
        <v>1</v>
      </c>
      <c r="Y2651">
        <f t="shared" si="461"/>
        <v>1</v>
      </c>
    </row>
    <row r="2652" spans="1:25" ht="15" customHeight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0">
        <f t="shared" si="453"/>
        <v>42695.624340277776</v>
      </c>
      <c r="J2652" s="11">
        <f t="shared" si="454"/>
        <v>42695.624340277776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455"/>
        <v>5.966666666666667E-3</v>
      </c>
      <c r="R2652">
        <f t="shared" si="456"/>
        <v>71.599999999999994</v>
      </c>
      <c r="S2652" t="str">
        <f t="shared" si="462"/>
        <v>technology</v>
      </c>
      <c r="T2652" t="str">
        <f t="shared" si="457"/>
        <v>space exploration</v>
      </c>
      <c r="U2652" t="str">
        <f t="shared" si="463"/>
        <v>Greater than 50000</v>
      </c>
      <c r="V2652">
        <f t="shared" si="458"/>
        <v>0</v>
      </c>
      <c r="W2652">
        <f t="shared" si="459"/>
        <v>0</v>
      </c>
      <c r="X2652">
        <f t="shared" si="460"/>
        <v>1</v>
      </c>
      <c r="Y2652">
        <f t="shared" si="461"/>
        <v>1</v>
      </c>
    </row>
    <row r="2653" spans="1:25" ht="15" customHeight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0">
        <f t="shared" si="453"/>
        <v>42327.805659722217</v>
      </c>
      <c r="J2653" s="11">
        <f t="shared" si="454"/>
        <v>42327.805659722217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455"/>
        <v>1.8689285714285714E-2</v>
      </c>
      <c r="R2653">
        <f t="shared" si="456"/>
        <v>307.82</v>
      </c>
      <c r="S2653" t="str">
        <f t="shared" si="462"/>
        <v>technology</v>
      </c>
      <c r="T2653" t="str">
        <f t="shared" si="457"/>
        <v>space exploration</v>
      </c>
      <c r="U2653" t="str">
        <f t="shared" si="463"/>
        <v>Greater than 50000</v>
      </c>
      <c r="V2653">
        <f t="shared" si="458"/>
        <v>0</v>
      </c>
      <c r="W2653">
        <f t="shared" si="459"/>
        <v>0</v>
      </c>
      <c r="X2653">
        <f t="shared" si="460"/>
        <v>1</v>
      </c>
      <c r="Y2653">
        <f t="shared" si="461"/>
        <v>1</v>
      </c>
    </row>
    <row r="2654" spans="1:25" ht="15" customHeight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0">
        <f t="shared" si="453"/>
        <v>41953.158854166672</v>
      </c>
      <c r="J2654" s="11">
        <f t="shared" si="454"/>
        <v>41953.158854166672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455"/>
        <v>8.8500000000000002E-3</v>
      </c>
      <c r="R2654">
        <f t="shared" si="456"/>
        <v>80.45</v>
      </c>
      <c r="S2654" t="str">
        <f t="shared" si="462"/>
        <v>technology</v>
      </c>
      <c r="T2654" t="str">
        <f t="shared" si="457"/>
        <v>space exploration</v>
      </c>
      <c r="U2654" t="str">
        <f t="shared" si="463"/>
        <v>Greater than 50000</v>
      </c>
      <c r="V2654">
        <f t="shared" si="458"/>
        <v>0</v>
      </c>
      <c r="W2654">
        <f t="shared" si="459"/>
        <v>0</v>
      </c>
      <c r="X2654">
        <f t="shared" si="460"/>
        <v>1</v>
      </c>
      <c r="Y2654">
        <f t="shared" si="461"/>
        <v>1</v>
      </c>
    </row>
    <row r="2655" spans="1:25" ht="15" customHeight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0">
        <f t="shared" si="453"/>
        <v>41771.651932870373</v>
      </c>
      <c r="J2655" s="11">
        <f t="shared" si="454"/>
        <v>41771.651932870373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455"/>
        <v>0.1152156862745098</v>
      </c>
      <c r="R2655">
        <f t="shared" si="456"/>
        <v>83.94</v>
      </c>
      <c r="S2655" t="str">
        <f t="shared" si="462"/>
        <v>technology</v>
      </c>
      <c r="T2655" t="str">
        <f t="shared" si="457"/>
        <v>space exploration</v>
      </c>
      <c r="U2655" t="str">
        <f t="shared" si="463"/>
        <v>Greater than 50000</v>
      </c>
      <c r="V2655">
        <f t="shared" si="458"/>
        <v>0</v>
      </c>
      <c r="W2655">
        <f t="shared" si="459"/>
        <v>0</v>
      </c>
      <c r="X2655">
        <f t="shared" si="460"/>
        <v>1</v>
      </c>
      <c r="Y2655">
        <f t="shared" si="461"/>
        <v>1</v>
      </c>
    </row>
    <row r="2656" spans="1:25" ht="15" customHeight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0">
        <f t="shared" si="453"/>
        <v>42055.600995370376</v>
      </c>
      <c r="J2656" s="11">
        <f t="shared" si="454"/>
        <v>42055.600995370376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455"/>
        <v>5.1000000000000004E-4</v>
      </c>
      <c r="R2656">
        <f t="shared" si="456"/>
        <v>8.5</v>
      </c>
      <c r="S2656" t="str">
        <f t="shared" si="462"/>
        <v>technology</v>
      </c>
      <c r="T2656" t="str">
        <f t="shared" si="457"/>
        <v>space exploration</v>
      </c>
      <c r="U2656" t="str">
        <f t="shared" si="463"/>
        <v>Greater than 50000</v>
      </c>
      <c r="V2656">
        <f t="shared" si="458"/>
        <v>0</v>
      </c>
      <c r="W2656">
        <f t="shared" si="459"/>
        <v>0</v>
      </c>
      <c r="X2656">
        <f t="shared" si="460"/>
        <v>1</v>
      </c>
      <c r="Y2656">
        <f t="shared" si="461"/>
        <v>1</v>
      </c>
    </row>
    <row r="2657" spans="1:25" ht="15" customHeigh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0">
        <f t="shared" si="453"/>
        <v>42381.866284722222</v>
      </c>
      <c r="J2657" s="11">
        <f t="shared" si="454"/>
        <v>42381.866284722222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455"/>
        <v>0.21033333333333334</v>
      </c>
      <c r="R2657">
        <f t="shared" si="456"/>
        <v>73.37</v>
      </c>
      <c r="S2657" t="str">
        <f t="shared" si="462"/>
        <v>technology</v>
      </c>
      <c r="T2657" t="str">
        <f t="shared" si="457"/>
        <v>space exploration</v>
      </c>
      <c r="U2657" t="str">
        <f t="shared" si="463"/>
        <v>15000 to 19999</v>
      </c>
      <c r="V2657">
        <f t="shared" si="458"/>
        <v>0</v>
      </c>
      <c r="W2657">
        <f t="shared" si="459"/>
        <v>0</v>
      </c>
      <c r="X2657">
        <f t="shared" si="460"/>
        <v>1</v>
      </c>
      <c r="Y2657">
        <f t="shared" si="461"/>
        <v>1</v>
      </c>
    </row>
    <row r="2658" spans="1:25" ht="15" customHeight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0">
        <f t="shared" si="453"/>
        <v>42767.688518518517</v>
      </c>
      <c r="J2658" s="11">
        <f t="shared" si="454"/>
        <v>42767.688518518517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455"/>
        <v>0.11436666666666667</v>
      </c>
      <c r="R2658">
        <f t="shared" si="456"/>
        <v>112.86</v>
      </c>
      <c r="S2658" t="str">
        <f t="shared" si="462"/>
        <v>technology</v>
      </c>
      <c r="T2658" t="str">
        <f t="shared" si="457"/>
        <v>space exploration</v>
      </c>
      <c r="U2658" t="str">
        <f t="shared" si="463"/>
        <v>Greater than 50000</v>
      </c>
      <c r="V2658">
        <f t="shared" si="458"/>
        <v>0</v>
      </c>
      <c r="W2658">
        <f t="shared" si="459"/>
        <v>0</v>
      </c>
      <c r="X2658">
        <f t="shared" si="460"/>
        <v>1</v>
      </c>
      <c r="Y2658">
        <f t="shared" si="461"/>
        <v>1</v>
      </c>
    </row>
    <row r="2659" spans="1:25" ht="15" customHeight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0">
        <f t="shared" si="453"/>
        <v>42551.928854166668</v>
      </c>
      <c r="J2659" s="11">
        <f t="shared" si="454"/>
        <v>42551.928854166668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455"/>
        <v>0.18737933333333334</v>
      </c>
      <c r="R2659">
        <f t="shared" si="456"/>
        <v>95.28</v>
      </c>
      <c r="S2659" t="str">
        <f t="shared" si="462"/>
        <v>technology</v>
      </c>
      <c r="T2659" t="str">
        <f t="shared" si="457"/>
        <v>space exploration</v>
      </c>
      <c r="U2659" t="str">
        <f t="shared" si="463"/>
        <v>30000 to 34999</v>
      </c>
      <c r="V2659">
        <f t="shared" si="458"/>
        <v>0</v>
      </c>
      <c r="W2659">
        <f t="shared" si="459"/>
        <v>0</v>
      </c>
      <c r="X2659">
        <f t="shared" si="460"/>
        <v>1</v>
      </c>
      <c r="Y2659">
        <f t="shared" si="461"/>
        <v>1</v>
      </c>
    </row>
    <row r="2660" spans="1:25" ht="15" customHeight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0">
        <f t="shared" si="453"/>
        <v>42551.884189814817</v>
      </c>
      <c r="J2660" s="11">
        <f t="shared" si="454"/>
        <v>42551.884189814817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455"/>
        <v>9.2857142857142856E-4</v>
      </c>
      <c r="R2660">
        <f t="shared" si="456"/>
        <v>22.75</v>
      </c>
      <c r="S2660" t="str">
        <f t="shared" si="462"/>
        <v>technology</v>
      </c>
      <c r="T2660" t="str">
        <f t="shared" si="457"/>
        <v>space exploration</v>
      </c>
      <c r="U2660" t="str">
        <f t="shared" si="463"/>
        <v>Greater than 50000</v>
      </c>
      <c r="V2660">
        <f t="shared" si="458"/>
        <v>0</v>
      </c>
      <c r="W2660">
        <f t="shared" si="459"/>
        <v>0</v>
      </c>
      <c r="X2660">
        <f t="shared" si="460"/>
        <v>1</v>
      </c>
      <c r="Y2660">
        <f t="shared" si="461"/>
        <v>1</v>
      </c>
    </row>
    <row r="2661" spans="1:25" ht="15" customHeigh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0">
        <f t="shared" si="453"/>
        <v>42082.069560185191</v>
      </c>
      <c r="J2661" s="11">
        <f t="shared" si="454"/>
        <v>42082.069560185191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455"/>
        <v>2.720408163265306E-2</v>
      </c>
      <c r="R2661">
        <f t="shared" si="456"/>
        <v>133.30000000000001</v>
      </c>
      <c r="S2661" t="str">
        <f t="shared" si="462"/>
        <v>technology</v>
      </c>
      <c r="T2661" t="str">
        <f t="shared" si="457"/>
        <v>space exploration</v>
      </c>
      <c r="U2661" t="str">
        <f t="shared" si="463"/>
        <v>45000 to 49999</v>
      </c>
      <c r="V2661">
        <f t="shared" si="458"/>
        <v>0</v>
      </c>
      <c r="W2661">
        <f t="shared" si="459"/>
        <v>0</v>
      </c>
      <c r="X2661">
        <f t="shared" si="460"/>
        <v>1</v>
      </c>
      <c r="Y2661">
        <f t="shared" si="461"/>
        <v>1</v>
      </c>
    </row>
    <row r="2662" spans="1:25" ht="15" customHeight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0">
        <f t="shared" si="453"/>
        <v>42272.713171296295</v>
      </c>
      <c r="J2662" s="11">
        <f t="shared" si="454"/>
        <v>42272.713171296295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455"/>
        <v>9.5E-4</v>
      </c>
      <c r="R2662">
        <f t="shared" si="456"/>
        <v>3.8</v>
      </c>
      <c r="S2662" t="str">
        <f t="shared" si="462"/>
        <v>technology</v>
      </c>
      <c r="T2662" t="str">
        <f t="shared" si="457"/>
        <v>space exploration</v>
      </c>
      <c r="U2662" t="str">
        <f t="shared" si="463"/>
        <v>20000 to 24999</v>
      </c>
      <c r="V2662">
        <f t="shared" si="458"/>
        <v>0</v>
      </c>
      <c r="W2662">
        <f t="shared" si="459"/>
        <v>0</v>
      </c>
      <c r="X2662">
        <f t="shared" si="460"/>
        <v>1</v>
      </c>
      <c r="Y2662">
        <f t="shared" si="461"/>
        <v>1</v>
      </c>
    </row>
    <row r="2663" spans="1:25" ht="15" customHeight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0">
        <f t="shared" si="453"/>
        <v>41542.958449074074</v>
      </c>
      <c r="J2663" s="11">
        <f t="shared" si="454"/>
        <v>41542.958449074074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455"/>
        <v>1.0289999999999999</v>
      </c>
      <c r="R2663">
        <f t="shared" si="456"/>
        <v>85.75</v>
      </c>
      <c r="S2663" t="str">
        <f t="shared" si="462"/>
        <v>technology</v>
      </c>
      <c r="T2663" t="str">
        <f t="shared" si="457"/>
        <v>makerspaces</v>
      </c>
      <c r="U2663" t="str">
        <f t="shared" si="463"/>
        <v>5000 to 9999</v>
      </c>
      <c r="V2663">
        <f t="shared" si="458"/>
        <v>1</v>
      </c>
      <c r="W2663">
        <f t="shared" si="459"/>
        <v>0</v>
      </c>
      <c r="X2663">
        <f t="shared" si="460"/>
        <v>0</v>
      </c>
      <c r="Y2663">
        <f t="shared" si="461"/>
        <v>1</v>
      </c>
    </row>
    <row r="2664" spans="1:25" ht="15" customHeight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0">
        <f t="shared" si="453"/>
        <v>42207.746678240743</v>
      </c>
      <c r="J2664" s="11">
        <f t="shared" si="454"/>
        <v>42207.746678240743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455"/>
        <v>1.0680000000000001</v>
      </c>
      <c r="R2664">
        <f t="shared" si="456"/>
        <v>267</v>
      </c>
      <c r="S2664" t="str">
        <f t="shared" si="462"/>
        <v>technology</v>
      </c>
      <c r="T2664" t="str">
        <f t="shared" si="457"/>
        <v>makerspaces</v>
      </c>
      <c r="U2664" t="str">
        <f t="shared" si="463"/>
        <v>20000 to 24999</v>
      </c>
      <c r="V2664">
        <f t="shared" si="458"/>
        <v>1</v>
      </c>
      <c r="W2664">
        <f t="shared" si="459"/>
        <v>0</v>
      </c>
      <c r="X2664">
        <f t="shared" si="460"/>
        <v>0</v>
      </c>
      <c r="Y2664">
        <f t="shared" si="461"/>
        <v>1</v>
      </c>
    </row>
    <row r="2665" spans="1:25" ht="15" customHeight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0">
        <f t="shared" si="453"/>
        <v>42222.622766203705</v>
      </c>
      <c r="J2665" s="11">
        <f t="shared" si="454"/>
        <v>42222.622766203705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455"/>
        <v>1.0459624999999999</v>
      </c>
      <c r="R2665">
        <f t="shared" si="456"/>
        <v>373.56</v>
      </c>
      <c r="S2665" t="str">
        <f t="shared" si="462"/>
        <v>technology</v>
      </c>
      <c r="T2665" t="str">
        <f t="shared" si="457"/>
        <v>makerspaces</v>
      </c>
      <c r="U2665" t="str">
        <f t="shared" si="463"/>
        <v>20000 to 24999</v>
      </c>
      <c r="V2665">
        <f t="shared" si="458"/>
        <v>1</v>
      </c>
      <c r="W2665">
        <f t="shared" si="459"/>
        <v>0</v>
      </c>
      <c r="X2665">
        <f t="shared" si="460"/>
        <v>0</v>
      </c>
      <c r="Y2665">
        <f t="shared" si="461"/>
        <v>1</v>
      </c>
    </row>
    <row r="2666" spans="1:25" ht="15" customHeight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0">
        <f t="shared" si="453"/>
        <v>42313.02542824074</v>
      </c>
      <c r="J2666" s="11">
        <f t="shared" si="454"/>
        <v>42313.02542824074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455"/>
        <v>1.0342857142857143</v>
      </c>
      <c r="R2666">
        <f t="shared" si="456"/>
        <v>174.04</v>
      </c>
      <c r="S2666" t="str">
        <f t="shared" si="462"/>
        <v>technology</v>
      </c>
      <c r="T2666" t="str">
        <f t="shared" si="457"/>
        <v>makerspaces</v>
      </c>
      <c r="U2666" t="str">
        <f t="shared" si="463"/>
        <v>15000 to 19999</v>
      </c>
      <c r="V2666">
        <f t="shared" si="458"/>
        <v>1</v>
      </c>
      <c r="W2666">
        <f t="shared" si="459"/>
        <v>0</v>
      </c>
      <c r="X2666">
        <f t="shared" si="460"/>
        <v>0</v>
      </c>
      <c r="Y2666">
        <f t="shared" si="461"/>
        <v>1</v>
      </c>
    </row>
    <row r="2667" spans="1:25" ht="15" customHeight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0">
        <f t="shared" si="453"/>
        <v>42083.895532407405</v>
      </c>
      <c r="J2667" s="11">
        <f t="shared" si="454"/>
        <v>42083.895532407405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455"/>
        <v>1.2314285714285715</v>
      </c>
      <c r="R2667">
        <f t="shared" si="456"/>
        <v>93.7</v>
      </c>
      <c r="S2667" t="str">
        <f t="shared" si="462"/>
        <v>technology</v>
      </c>
      <c r="T2667" t="str">
        <f t="shared" si="457"/>
        <v>makerspaces</v>
      </c>
      <c r="U2667" t="str">
        <f t="shared" si="463"/>
        <v>1000 to 4999</v>
      </c>
      <c r="V2667">
        <f t="shared" si="458"/>
        <v>1</v>
      </c>
      <c r="W2667">
        <f t="shared" si="459"/>
        <v>0</v>
      </c>
      <c r="X2667">
        <f t="shared" si="460"/>
        <v>0</v>
      </c>
      <c r="Y2667">
        <f t="shared" si="461"/>
        <v>1</v>
      </c>
    </row>
    <row r="2668" spans="1:25" ht="15" customHeight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0">
        <f t="shared" si="453"/>
        <v>42235.764340277776</v>
      </c>
      <c r="J2668" s="11">
        <f t="shared" si="454"/>
        <v>42235.764340277776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455"/>
        <v>1.592951</v>
      </c>
      <c r="R2668">
        <f t="shared" si="456"/>
        <v>77.33</v>
      </c>
      <c r="S2668" t="str">
        <f t="shared" si="462"/>
        <v>technology</v>
      </c>
      <c r="T2668" t="str">
        <f t="shared" si="457"/>
        <v>makerspaces</v>
      </c>
      <c r="U2668" t="str">
        <f t="shared" si="463"/>
        <v>10000 to 14999</v>
      </c>
      <c r="V2668">
        <f t="shared" si="458"/>
        <v>1</v>
      </c>
      <c r="W2668">
        <f t="shared" si="459"/>
        <v>0</v>
      </c>
      <c r="X2668">
        <f t="shared" si="460"/>
        <v>0</v>
      </c>
      <c r="Y2668">
        <f t="shared" si="461"/>
        <v>1</v>
      </c>
    </row>
    <row r="2669" spans="1:25" ht="15" customHeight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0">
        <f t="shared" si="453"/>
        <v>42380.926111111112</v>
      </c>
      <c r="J2669" s="11">
        <f t="shared" si="454"/>
        <v>42380.926111111112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455"/>
        <v>1.1066666666666667</v>
      </c>
      <c r="R2669">
        <f t="shared" si="456"/>
        <v>92.22</v>
      </c>
      <c r="S2669" t="str">
        <f t="shared" si="462"/>
        <v>technology</v>
      </c>
      <c r="T2669" t="str">
        <f t="shared" si="457"/>
        <v>makerspaces</v>
      </c>
      <c r="U2669" t="str">
        <f t="shared" si="463"/>
        <v>1000 to 4999</v>
      </c>
      <c r="V2669">
        <f t="shared" si="458"/>
        <v>1</v>
      </c>
      <c r="W2669">
        <f t="shared" si="459"/>
        <v>0</v>
      </c>
      <c r="X2669">
        <f t="shared" si="460"/>
        <v>0</v>
      </c>
      <c r="Y2669">
        <f t="shared" si="461"/>
        <v>1</v>
      </c>
    </row>
    <row r="2670" spans="1:25" ht="15" customHeight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0">
        <f t="shared" si="453"/>
        <v>42275.588715277772</v>
      </c>
      <c r="J2670" s="11">
        <f t="shared" si="454"/>
        <v>42275.588715277772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455"/>
        <v>1.7070000000000001</v>
      </c>
      <c r="R2670">
        <f t="shared" si="456"/>
        <v>60.96</v>
      </c>
      <c r="S2670" t="str">
        <f t="shared" si="462"/>
        <v>technology</v>
      </c>
      <c r="T2670" t="str">
        <f t="shared" si="457"/>
        <v>makerspaces</v>
      </c>
      <c r="U2670" t="str">
        <f t="shared" si="463"/>
        <v>1000 to 4999</v>
      </c>
      <c r="V2670">
        <f t="shared" si="458"/>
        <v>1</v>
      </c>
      <c r="W2670">
        <f t="shared" si="459"/>
        <v>0</v>
      </c>
      <c r="X2670">
        <f t="shared" si="460"/>
        <v>0</v>
      </c>
      <c r="Y2670">
        <f t="shared" si="461"/>
        <v>1</v>
      </c>
    </row>
    <row r="2671" spans="1:25" ht="15" customHeigh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0">
        <f t="shared" si="453"/>
        <v>42319.035833333335</v>
      </c>
      <c r="J2671" s="11">
        <f t="shared" si="454"/>
        <v>42319.035833333335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455"/>
        <v>1.25125</v>
      </c>
      <c r="R2671">
        <f t="shared" si="456"/>
        <v>91</v>
      </c>
      <c r="S2671" t="str">
        <f t="shared" si="462"/>
        <v>technology</v>
      </c>
      <c r="T2671" t="str">
        <f t="shared" si="457"/>
        <v>makerspaces</v>
      </c>
      <c r="U2671" t="str">
        <f t="shared" si="463"/>
        <v>Less than 1000</v>
      </c>
      <c r="V2671">
        <f t="shared" si="458"/>
        <v>1</v>
      </c>
      <c r="W2671">
        <f t="shared" si="459"/>
        <v>0</v>
      </c>
      <c r="X2671">
        <f t="shared" si="460"/>
        <v>0</v>
      </c>
      <c r="Y2671">
        <f t="shared" si="461"/>
        <v>1</v>
      </c>
    </row>
    <row r="2672" spans="1:25" ht="15" customHeight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0">
        <f t="shared" si="453"/>
        <v>41821.020601851851</v>
      </c>
      <c r="J2672" s="11">
        <f t="shared" si="454"/>
        <v>41821.020601851851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455"/>
        <v>6.4158609339642042E-2</v>
      </c>
      <c r="R2672">
        <f t="shared" si="456"/>
        <v>41.58</v>
      </c>
      <c r="S2672" t="str">
        <f t="shared" si="462"/>
        <v>technology</v>
      </c>
      <c r="T2672" t="str">
        <f t="shared" si="457"/>
        <v>makerspaces</v>
      </c>
      <c r="U2672" t="str">
        <f t="shared" si="463"/>
        <v>35000 to 39999</v>
      </c>
      <c r="V2672">
        <f t="shared" si="458"/>
        <v>0</v>
      </c>
      <c r="W2672">
        <f t="shared" si="459"/>
        <v>1</v>
      </c>
      <c r="X2672">
        <f t="shared" si="460"/>
        <v>0</v>
      </c>
      <c r="Y2672">
        <f t="shared" si="461"/>
        <v>1</v>
      </c>
    </row>
    <row r="2673" spans="1:25" ht="15" customHeight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0">
        <f t="shared" si="453"/>
        <v>41962.749027777783</v>
      </c>
      <c r="J2673" s="11">
        <f t="shared" si="454"/>
        <v>41962.749027777783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455"/>
        <v>0.11344</v>
      </c>
      <c r="R2673">
        <f t="shared" si="456"/>
        <v>33.76</v>
      </c>
      <c r="S2673" t="str">
        <f t="shared" si="462"/>
        <v>technology</v>
      </c>
      <c r="T2673" t="str">
        <f t="shared" si="457"/>
        <v>makerspaces</v>
      </c>
      <c r="U2673" t="str">
        <f t="shared" si="463"/>
        <v>25000 to 29999</v>
      </c>
      <c r="V2673">
        <f t="shared" si="458"/>
        <v>0</v>
      </c>
      <c r="W2673">
        <f t="shared" si="459"/>
        <v>1</v>
      </c>
      <c r="X2673">
        <f t="shared" si="460"/>
        <v>0</v>
      </c>
      <c r="Y2673">
        <f t="shared" si="461"/>
        <v>1</v>
      </c>
    </row>
    <row r="2674" spans="1:25" ht="15" customHeight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0">
        <f t="shared" si="453"/>
        <v>42344.884143518517</v>
      </c>
      <c r="J2674" s="11">
        <f t="shared" si="454"/>
        <v>42344.884143518517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455"/>
        <v>0.33189999999999997</v>
      </c>
      <c r="R2674">
        <f t="shared" si="456"/>
        <v>70.62</v>
      </c>
      <c r="S2674" t="str">
        <f t="shared" si="462"/>
        <v>technology</v>
      </c>
      <c r="T2674" t="str">
        <f t="shared" si="457"/>
        <v>makerspaces</v>
      </c>
      <c r="U2674" t="str">
        <f t="shared" si="463"/>
        <v>10000 to 14999</v>
      </c>
      <c r="V2674">
        <f t="shared" si="458"/>
        <v>0</v>
      </c>
      <c r="W2674">
        <f t="shared" si="459"/>
        <v>1</v>
      </c>
      <c r="X2674">
        <f t="shared" si="460"/>
        <v>0</v>
      </c>
      <c r="Y2674">
        <f t="shared" si="461"/>
        <v>1</v>
      </c>
    </row>
    <row r="2675" spans="1:25" ht="15" customHeight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0">
        <f t="shared" si="453"/>
        <v>41912.541655092595</v>
      </c>
      <c r="J2675" s="11">
        <f t="shared" si="454"/>
        <v>41912.541655092595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455"/>
        <v>0.27579999999999999</v>
      </c>
      <c r="R2675">
        <f t="shared" si="456"/>
        <v>167.15</v>
      </c>
      <c r="S2675" t="str">
        <f t="shared" si="462"/>
        <v>technology</v>
      </c>
      <c r="T2675" t="str">
        <f t="shared" si="457"/>
        <v>makerspaces</v>
      </c>
      <c r="U2675" t="str">
        <f t="shared" si="463"/>
        <v>40000 to 44999</v>
      </c>
      <c r="V2675">
        <f t="shared" si="458"/>
        <v>0</v>
      </c>
      <c r="W2675">
        <f t="shared" si="459"/>
        <v>1</v>
      </c>
      <c r="X2675">
        <f t="shared" si="460"/>
        <v>0</v>
      </c>
      <c r="Y2675">
        <f t="shared" si="461"/>
        <v>1</v>
      </c>
    </row>
    <row r="2676" spans="1:25" ht="15" customHeight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0">
        <f t="shared" si="453"/>
        <v>42529.632754629631</v>
      </c>
      <c r="J2676" s="11">
        <f t="shared" si="454"/>
        <v>42529.632754629631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455"/>
        <v>0.62839999999999996</v>
      </c>
      <c r="R2676">
        <f t="shared" si="456"/>
        <v>128.62</v>
      </c>
      <c r="S2676" t="str">
        <f t="shared" si="462"/>
        <v>technology</v>
      </c>
      <c r="T2676" t="str">
        <f t="shared" si="457"/>
        <v>makerspaces</v>
      </c>
      <c r="U2676" t="str">
        <f t="shared" si="463"/>
        <v>35000 to 39999</v>
      </c>
      <c r="V2676">
        <f t="shared" si="458"/>
        <v>0</v>
      </c>
      <c r="W2676">
        <f t="shared" si="459"/>
        <v>1</v>
      </c>
      <c r="X2676">
        <f t="shared" si="460"/>
        <v>0</v>
      </c>
      <c r="Y2676">
        <f t="shared" si="461"/>
        <v>1</v>
      </c>
    </row>
    <row r="2677" spans="1:25" ht="15" customHeight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0">
        <f t="shared" si="453"/>
        <v>41923.857511574075</v>
      </c>
      <c r="J2677" s="11">
        <f t="shared" si="454"/>
        <v>41923.857511574075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455"/>
        <v>7.5880000000000003E-2</v>
      </c>
      <c r="R2677">
        <f t="shared" si="456"/>
        <v>65.41</v>
      </c>
      <c r="S2677" t="str">
        <f t="shared" si="462"/>
        <v>technology</v>
      </c>
      <c r="T2677" t="str">
        <f t="shared" si="457"/>
        <v>makerspaces</v>
      </c>
      <c r="U2677" t="str">
        <f t="shared" si="463"/>
        <v>25000 to 29999</v>
      </c>
      <c r="V2677">
        <f t="shared" si="458"/>
        <v>0</v>
      </c>
      <c r="W2677">
        <f t="shared" si="459"/>
        <v>1</v>
      </c>
      <c r="X2677">
        <f t="shared" si="460"/>
        <v>0</v>
      </c>
      <c r="Y2677">
        <f t="shared" si="461"/>
        <v>1</v>
      </c>
    </row>
    <row r="2678" spans="1:25" ht="15" customHeight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0">
        <f t="shared" si="453"/>
        <v>42482.624699074076</v>
      </c>
      <c r="J2678" s="11">
        <f t="shared" si="454"/>
        <v>42482.624699074076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455"/>
        <v>0.50380952380952382</v>
      </c>
      <c r="R2678">
        <f t="shared" si="456"/>
        <v>117.56</v>
      </c>
      <c r="S2678" t="str">
        <f t="shared" si="462"/>
        <v>technology</v>
      </c>
      <c r="T2678" t="str">
        <f t="shared" si="457"/>
        <v>makerspaces</v>
      </c>
      <c r="U2678" t="str">
        <f t="shared" si="463"/>
        <v>1000 to 4999</v>
      </c>
      <c r="V2678">
        <f t="shared" si="458"/>
        <v>0</v>
      </c>
      <c r="W2678">
        <f t="shared" si="459"/>
        <v>1</v>
      </c>
      <c r="X2678">
        <f t="shared" si="460"/>
        <v>0</v>
      </c>
      <c r="Y2678">
        <f t="shared" si="461"/>
        <v>1</v>
      </c>
    </row>
    <row r="2679" spans="1:25" ht="15" customHeight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0">
        <f t="shared" si="453"/>
        <v>41793.029432870368</v>
      </c>
      <c r="J2679" s="11">
        <f t="shared" si="454"/>
        <v>41793.029432870368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455"/>
        <v>0.17512820512820512</v>
      </c>
      <c r="R2679">
        <f t="shared" si="456"/>
        <v>126.48</v>
      </c>
      <c r="S2679" t="str">
        <f t="shared" si="462"/>
        <v>technology</v>
      </c>
      <c r="T2679" t="str">
        <f t="shared" si="457"/>
        <v>makerspaces</v>
      </c>
      <c r="U2679" t="str">
        <f t="shared" si="463"/>
        <v>15000 to 19999</v>
      </c>
      <c r="V2679">
        <f t="shared" si="458"/>
        <v>0</v>
      </c>
      <c r="W2679">
        <f t="shared" si="459"/>
        <v>1</v>
      </c>
      <c r="X2679">
        <f t="shared" si="460"/>
        <v>0</v>
      </c>
      <c r="Y2679">
        <f t="shared" si="461"/>
        <v>1</v>
      </c>
    </row>
    <row r="2680" spans="1:25" ht="15" customHeight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0">
        <f t="shared" si="453"/>
        <v>42241.798206018517</v>
      </c>
      <c r="J2680" s="11">
        <f t="shared" si="454"/>
        <v>42241.798206018517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455"/>
        <v>1.3750000000000001E-4</v>
      </c>
      <c r="R2680">
        <f t="shared" si="456"/>
        <v>550</v>
      </c>
      <c r="S2680" t="str">
        <f t="shared" si="462"/>
        <v>technology</v>
      </c>
      <c r="T2680" t="str">
        <f t="shared" si="457"/>
        <v>makerspaces</v>
      </c>
      <c r="U2680" t="str">
        <f t="shared" si="463"/>
        <v>Greater than 50000</v>
      </c>
      <c r="V2680">
        <f t="shared" si="458"/>
        <v>0</v>
      </c>
      <c r="W2680">
        <f t="shared" si="459"/>
        <v>1</v>
      </c>
      <c r="X2680">
        <f t="shared" si="460"/>
        <v>0</v>
      </c>
      <c r="Y2680">
        <f t="shared" si="461"/>
        <v>1</v>
      </c>
    </row>
    <row r="2681" spans="1:25" ht="15" customHeight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0">
        <f t="shared" si="453"/>
        <v>42033.001087962963</v>
      </c>
      <c r="J2681" s="11">
        <f t="shared" si="454"/>
        <v>42033.001087962963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455"/>
        <v>3.3E-3</v>
      </c>
      <c r="R2681">
        <f t="shared" si="456"/>
        <v>44</v>
      </c>
      <c r="S2681" t="str">
        <f t="shared" si="462"/>
        <v>technology</v>
      </c>
      <c r="T2681" t="str">
        <f t="shared" si="457"/>
        <v>makerspaces</v>
      </c>
      <c r="U2681" t="str">
        <f t="shared" si="463"/>
        <v>40000 to 44999</v>
      </c>
      <c r="V2681">
        <f t="shared" si="458"/>
        <v>0</v>
      </c>
      <c r="W2681">
        <f t="shared" si="459"/>
        <v>1</v>
      </c>
      <c r="X2681">
        <f t="shared" si="460"/>
        <v>0</v>
      </c>
      <c r="Y2681">
        <f t="shared" si="461"/>
        <v>1</v>
      </c>
    </row>
    <row r="2682" spans="1:25" ht="15" customHeigh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0">
        <f t="shared" si="453"/>
        <v>42436.211701388893</v>
      </c>
      <c r="J2682" s="11">
        <f t="shared" si="454"/>
        <v>42436.211701388893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455"/>
        <v>8.6250000000000007E-3</v>
      </c>
      <c r="R2682">
        <f t="shared" si="456"/>
        <v>69</v>
      </c>
      <c r="S2682" t="str">
        <f t="shared" si="462"/>
        <v>technology</v>
      </c>
      <c r="T2682" t="str">
        <f t="shared" si="457"/>
        <v>makerspaces</v>
      </c>
      <c r="U2682" t="str">
        <f t="shared" si="463"/>
        <v>30000 to 34999</v>
      </c>
      <c r="V2682">
        <f t="shared" si="458"/>
        <v>0</v>
      </c>
      <c r="W2682">
        <f t="shared" si="459"/>
        <v>1</v>
      </c>
      <c r="X2682">
        <f t="shared" si="460"/>
        <v>0</v>
      </c>
      <c r="Y2682">
        <f t="shared" si="461"/>
        <v>1</v>
      </c>
    </row>
    <row r="2683" spans="1:25" ht="15" customHeight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0">
        <f t="shared" si="453"/>
        <v>41805.895254629628</v>
      </c>
      <c r="J2683" s="11">
        <f t="shared" si="454"/>
        <v>41805.895254629628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455"/>
        <v>6.875E-3</v>
      </c>
      <c r="R2683">
        <f t="shared" si="456"/>
        <v>27.5</v>
      </c>
      <c r="S2683" t="str">
        <f t="shared" si="462"/>
        <v>food</v>
      </c>
      <c r="T2683" t="str">
        <f t="shared" si="457"/>
        <v>food trucks</v>
      </c>
      <c r="U2683" t="str">
        <f t="shared" si="463"/>
        <v>5000 to 9999</v>
      </c>
      <c r="V2683">
        <f t="shared" si="458"/>
        <v>0</v>
      </c>
      <c r="W2683">
        <f t="shared" si="459"/>
        <v>1</v>
      </c>
      <c r="X2683">
        <f t="shared" si="460"/>
        <v>0</v>
      </c>
      <c r="Y2683">
        <f t="shared" si="461"/>
        <v>1</v>
      </c>
    </row>
    <row r="2684" spans="1:25" ht="15" customHeight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0">
        <f t="shared" si="453"/>
        <v>41932.871990740743</v>
      </c>
      <c r="J2684" s="11">
        <f t="shared" si="454"/>
        <v>41932.871990740743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455"/>
        <v>0.28299999999999997</v>
      </c>
      <c r="R2684">
        <f t="shared" si="456"/>
        <v>84.9</v>
      </c>
      <c r="S2684" t="str">
        <f t="shared" si="462"/>
        <v>food</v>
      </c>
      <c r="T2684" t="str">
        <f t="shared" si="457"/>
        <v>food trucks</v>
      </c>
      <c r="U2684" t="str">
        <f t="shared" si="463"/>
        <v>5000 to 9999</v>
      </c>
      <c r="V2684">
        <f t="shared" si="458"/>
        <v>0</v>
      </c>
      <c r="W2684">
        <f t="shared" si="459"/>
        <v>1</v>
      </c>
      <c r="X2684">
        <f t="shared" si="460"/>
        <v>0</v>
      </c>
      <c r="Y2684">
        <f t="shared" si="461"/>
        <v>1</v>
      </c>
    </row>
    <row r="2685" spans="1:25" ht="15" customHeight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0">
        <f t="shared" si="453"/>
        <v>42034.75509259259</v>
      </c>
      <c r="J2685" s="11">
        <f t="shared" si="454"/>
        <v>42034.75509259259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455"/>
        <v>2.3999999999999998E-3</v>
      </c>
      <c r="R2685">
        <f t="shared" si="456"/>
        <v>12</v>
      </c>
      <c r="S2685" t="str">
        <f t="shared" si="462"/>
        <v>food</v>
      </c>
      <c r="T2685" t="str">
        <f t="shared" si="457"/>
        <v>food trucks</v>
      </c>
      <c r="U2685" t="str">
        <f t="shared" si="463"/>
        <v>15000 to 19999</v>
      </c>
      <c r="V2685">
        <f t="shared" si="458"/>
        <v>0</v>
      </c>
      <c r="W2685">
        <f t="shared" si="459"/>
        <v>1</v>
      </c>
      <c r="X2685">
        <f t="shared" si="460"/>
        <v>0</v>
      </c>
      <c r="Y2685">
        <f t="shared" si="461"/>
        <v>1</v>
      </c>
    </row>
    <row r="2686" spans="1:25" ht="15" customHeight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0">
        <f t="shared" si="453"/>
        <v>41820.914641203701</v>
      </c>
      <c r="J2686" s="11">
        <f t="shared" si="454"/>
        <v>41820.914641203701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455"/>
        <v>1.1428571428571429E-2</v>
      </c>
      <c r="R2686">
        <f t="shared" si="456"/>
        <v>200</v>
      </c>
      <c r="S2686" t="str">
        <f t="shared" si="462"/>
        <v>food</v>
      </c>
      <c r="T2686" t="str">
        <f t="shared" si="457"/>
        <v>food trucks</v>
      </c>
      <c r="U2686" t="str">
        <f t="shared" si="463"/>
        <v>Greater than 50000</v>
      </c>
      <c r="V2686">
        <f t="shared" si="458"/>
        <v>0</v>
      </c>
      <c r="W2686">
        <f t="shared" si="459"/>
        <v>1</v>
      </c>
      <c r="X2686">
        <f t="shared" si="460"/>
        <v>0</v>
      </c>
      <c r="Y2686">
        <f t="shared" si="461"/>
        <v>1</v>
      </c>
    </row>
    <row r="2687" spans="1:25" ht="15" customHeight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0">
        <f t="shared" si="453"/>
        <v>42061.69594907407</v>
      </c>
      <c r="J2687" s="11">
        <f t="shared" si="454"/>
        <v>42061.69594907407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455"/>
        <v>2.0000000000000001E-4</v>
      </c>
      <c r="R2687">
        <f t="shared" si="456"/>
        <v>10</v>
      </c>
      <c r="S2687" t="str">
        <f t="shared" si="462"/>
        <v>food</v>
      </c>
      <c r="T2687" t="str">
        <f t="shared" si="457"/>
        <v>food trucks</v>
      </c>
      <c r="U2687" t="str">
        <f t="shared" si="463"/>
        <v>Greater than 50000</v>
      </c>
      <c r="V2687">
        <f t="shared" si="458"/>
        <v>0</v>
      </c>
      <c r="W2687">
        <f t="shared" si="459"/>
        <v>1</v>
      </c>
      <c r="X2687">
        <f t="shared" si="460"/>
        <v>0</v>
      </c>
      <c r="Y2687">
        <f t="shared" si="461"/>
        <v>1</v>
      </c>
    </row>
    <row r="2688" spans="1:25" ht="15" customHeight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0">
        <f t="shared" si="453"/>
        <v>41892.974803240737</v>
      </c>
      <c r="J2688" s="11">
        <f t="shared" si="454"/>
        <v>41892.974803240737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455"/>
        <v>0</v>
      </c>
      <c r="R2688" t="e">
        <f t="shared" si="456"/>
        <v>#DIV/0!</v>
      </c>
      <c r="S2688" t="str">
        <f t="shared" si="462"/>
        <v>food</v>
      </c>
      <c r="T2688" t="str">
        <f t="shared" si="457"/>
        <v>food trucks</v>
      </c>
      <c r="U2688" t="str">
        <f t="shared" si="463"/>
        <v>30000 to 34999</v>
      </c>
      <c r="V2688">
        <f t="shared" si="458"/>
        <v>0</v>
      </c>
      <c r="W2688">
        <f t="shared" si="459"/>
        <v>1</v>
      </c>
      <c r="X2688">
        <f t="shared" si="460"/>
        <v>0</v>
      </c>
      <c r="Y2688">
        <f t="shared" si="461"/>
        <v>1</v>
      </c>
    </row>
    <row r="2689" spans="1:25" ht="15" customHeight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0">
        <f t="shared" si="453"/>
        <v>42154.64025462963</v>
      </c>
      <c r="J2689" s="11">
        <f t="shared" si="454"/>
        <v>42154.64025462963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455"/>
        <v>0</v>
      </c>
      <c r="R2689" t="e">
        <f t="shared" si="456"/>
        <v>#DIV/0!</v>
      </c>
      <c r="S2689" t="str">
        <f t="shared" si="462"/>
        <v>food</v>
      </c>
      <c r="T2689" t="str">
        <f t="shared" si="457"/>
        <v>food trucks</v>
      </c>
      <c r="U2689" t="str">
        <f t="shared" si="463"/>
        <v>15000 to 19999</v>
      </c>
      <c r="V2689">
        <f t="shared" si="458"/>
        <v>0</v>
      </c>
      <c r="W2689">
        <f t="shared" si="459"/>
        <v>1</v>
      </c>
      <c r="X2689">
        <f t="shared" si="460"/>
        <v>0</v>
      </c>
      <c r="Y2689">
        <f t="shared" si="461"/>
        <v>1</v>
      </c>
    </row>
    <row r="2690" spans="1:25" ht="15" customHeight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0">
        <f t="shared" si="453"/>
        <v>42028.118865740747</v>
      </c>
      <c r="J2690" s="11">
        <f t="shared" si="454"/>
        <v>42028.118865740747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455"/>
        <v>1.48E-3</v>
      </c>
      <c r="R2690">
        <f t="shared" si="456"/>
        <v>5.29</v>
      </c>
      <c r="S2690" t="str">
        <f t="shared" si="462"/>
        <v>food</v>
      </c>
      <c r="T2690" t="str">
        <f t="shared" si="457"/>
        <v>food trucks</v>
      </c>
      <c r="U2690" t="str">
        <f t="shared" si="463"/>
        <v>Greater than 50000</v>
      </c>
      <c r="V2690">
        <f t="shared" si="458"/>
        <v>0</v>
      </c>
      <c r="W2690">
        <f t="shared" si="459"/>
        <v>1</v>
      </c>
      <c r="X2690">
        <f t="shared" si="460"/>
        <v>0</v>
      </c>
      <c r="Y2690">
        <f t="shared" si="461"/>
        <v>1</v>
      </c>
    </row>
    <row r="2691" spans="1:25" ht="15" customHeight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0">
        <f t="shared" ref="I2691:I2754" si="464">(((L2691/60)/60)/24)+DATE(1970,1,1)</f>
        <v>42551.961689814809</v>
      </c>
      <c r="J2691" s="11">
        <f t="shared" ref="J2691:J2754" si="465">(((L2691/60)/60)/24)+DATE(1970,1,1)</f>
        <v>42551.961689814809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466">E2691/D2691</f>
        <v>2.8571428571428571E-5</v>
      </c>
      <c r="R2691">
        <f t="shared" ref="R2691:R2754" si="467">ROUND(E2691/N2691,2)</f>
        <v>1</v>
      </c>
      <c r="S2691" t="str">
        <f t="shared" si="462"/>
        <v>food</v>
      </c>
      <c r="T2691" t="str">
        <f t="shared" ref="T2691:T2754" si="468">MID(P2691,FIND("/",P2691,1)+1,LEN(P2691))</f>
        <v>food trucks</v>
      </c>
      <c r="U2691" t="str">
        <f t="shared" si="463"/>
        <v>35000 to 39999</v>
      </c>
      <c r="V2691">
        <f t="shared" ref="V2691:V2754" si="469">COUNTIF(F2691,"successful")</f>
        <v>0</v>
      </c>
      <c r="W2691">
        <f t="shared" ref="W2691:W2754" si="470">COUNTIF(F2691,"Failed")</f>
        <v>1</v>
      </c>
      <c r="X2691">
        <f t="shared" ref="X2691:X2754" si="471">COUNTIF(F2691,"Canceled")</f>
        <v>0</v>
      </c>
      <c r="Y2691">
        <f t="shared" ref="Y2691:Y2754" si="472">COUNTIF(F2691,"Successful")+ COUNTIF(F2691,"Failed") + COUNTIF(F2691,"Canceled")</f>
        <v>1</v>
      </c>
    </row>
    <row r="2692" spans="1:25" ht="15" customHeight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0">
        <f t="shared" si="464"/>
        <v>42113.105046296296</v>
      </c>
      <c r="J2692" s="11">
        <f t="shared" si="465"/>
        <v>42113.105046296296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466"/>
        <v>0.107325</v>
      </c>
      <c r="R2692">
        <f t="shared" si="467"/>
        <v>72.760000000000005</v>
      </c>
      <c r="S2692" t="str">
        <f t="shared" ref="S2692:S2755" si="473">LEFT(P2692,FIND("/",P2692,1)-1)</f>
        <v>food</v>
      </c>
      <c r="T2692" t="str">
        <f t="shared" si="468"/>
        <v>food trucks</v>
      </c>
      <c r="U2692" t="str">
        <f t="shared" ref="U2692:U2755" si="474">IF(D2692&lt;1000,"Less than 1000",
IF(D2692&lt;5000,"1000 to 4999",
IF(D2692 &lt; 10000,"5000 to 9999",
IF(D2692&lt;15000,"10000 to 14999",
IF(D2692&lt;20000,"15000 to 19999",
IF(D2692&lt;25000,"20000 to 24999",
IF(D2692&lt;30000,"25000 to 29999",
IF(D2692&lt;35000,"30000 to 34999",
IF(D2692&lt;40000,"35000 to 39999",
IF(D2692&lt;45000,"40000 to 44999",IF(D2692&lt;50000,"45000 to 49999","Greater than 50000")))))))))))</f>
        <v>Greater than 50000</v>
      </c>
      <c r="V2692">
        <f t="shared" si="469"/>
        <v>0</v>
      </c>
      <c r="W2692">
        <f t="shared" si="470"/>
        <v>1</v>
      </c>
      <c r="X2692">
        <f t="shared" si="471"/>
        <v>0</v>
      </c>
      <c r="Y2692">
        <f t="shared" si="472"/>
        <v>1</v>
      </c>
    </row>
    <row r="2693" spans="1:25" ht="15" customHeight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0">
        <f t="shared" si="464"/>
        <v>42089.724039351851</v>
      </c>
      <c r="J2693" s="11">
        <f t="shared" si="465"/>
        <v>42089.724039351851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466"/>
        <v>5.3846153846153844E-4</v>
      </c>
      <c r="R2693">
        <f t="shared" si="467"/>
        <v>17.5</v>
      </c>
      <c r="S2693" t="str">
        <f t="shared" si="473"/>
        <v>food</v>
      </c>
      <c r="T2693" t="str">
        <f t="shared" si="468"/>
        <v>food trucks</v>
      </c>
      <c r="U2693" t="str">
        <f t="shared" si="474"/>
        <v>Greater than 50000</v>
      </c>
      <c r="V2693">
        <f t="shared" si="469"/>
        <v>0</v>
      </c>
      <c r="W2693">
        <f t="shared" si="470"/>
        <v>1</v>
      </c>
      <c r="X2693">
        <f t="shared" si="471"/>
        <v>0</v>
      </c>
      <c r="Y2693">
        <f t="shared" si="472"/>
        <v>1</v>
      </c>
    </row>
    <row r="2694" spans="1:25" ht="15" customHeight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0">
        <f t="shared" si="464"/>
        <v>42058.334027777775</v>
      </c>
      <c r="J2694" s="11">
        <f t="shared" si="465"/>
        <v>42058.334027777775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466"/>
        <v>7.1428571428571426E-3</v>
      </c>
      <c r="R2694">
        <f t="shared" si="467"/>
        <v>25</v>
      </c>
      <c r="S2694" t="str">
        <f t="shared" si="473"/>
        <v>food</v>
      </c>
      <c r="T2694" t="str">
        <f t="shared" si="468"/>
        <v>food trucks</v>
      </c>
      <c r="U2694" t="str">
        <f t="shared" si="474"/>
        <v>1000 to 4999</v>
      </c>
      <c r="V2694">
        <f t="shared" si="469"/>
        <v>0</v>
      </c>
      <c r="W2694">
        <f t="shared" si="470"/>
        <v>1</v>
      </c>
      <c r="X2694">
        <f t="shared" si="471"/>
        <v>0</v>
      </c>
      <c r="Y2694">
        <f t="shared" si="472"/>
        <v>1</v>
      </c>
    </row>
    <row r="2695" spans="1:25" ht="15" customHeight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0">
        <f t="shared" si="464"/>
        <v>41834.138495370367</v>
      </c>
      <c r="J2695" s="11">
        <f t="shared" si="465"/>
        <v>41834.138495370367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466"/>
        <v>8.0000000000000002E-3</v>
      </c>
      <c r="R2695">
        <f t="shared" si="467"/>
        <v>13.33</v>
      </c>
      <c r="S2695" t="str">
        <f t="shared" si="473"/>
        <v>food</v>
      </c>
      <c r="T2695" t="str">
        <f t="shared" si="468"/>
        <v>food trucks</v>
      </c>
      <c r="U2695" t="str">
        <f t="shared" si="474"/>
        <v>5000 to 9999</v>
      </c>
      <c r="V2695">
        <f t="shared" si="469"/>
        <v>0</v>
      </c>
      <c r="W2695">
        <f t="shared" si="470"/>
        <v>1</v>
      </c>
      <c r="X2695">
        <f t="shared" si="471"/>
        <v>0</v>
      </c>
      <c r="Y2695">
        <f t="shared" si="472"/>
        <v>1</v>
      </c>
    </row>
    <row r="2696" spans="1:25" ht="15" customHeight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0">
        <f t="shared" si="464"/>
        <v>41878.140497685185</v>
      </c>
      <c r="J2696" s="11">
        <f t="shared" si="465"/>
        <v>41878.140497685185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466"/>
        <v>3.3333333333333335E-5</v>
      </c>
      <c r="R2696">
        <f t="shared" si="467"/>
        <v>1</v>
      </c>
      <c r="S2696" t="str">
        <f t="shared" si="473"/>
        <v>food</v>
      </c>
      <c r="T2696" t="str">
        <f t="shared" si="468"/>
        <v>food trucks</v>
      </c>
      <c r="U2696" t="str">
        <f t="shared" si="474"/>
        <v>30000 to 34999</v>
      </c>
      <c r="V2696">
        <f t="shared" si="469"/>
        <v>0</v>
      </c>
      <c r="W2696">
        <f t="shared" si="470"/>
        <v>1</v>
      </c>
      <c r="X2696">
        <f t="shared" si="471"/>
        <v>0</v>
      </c>
      <c r="Y2696">
        <f t="shared" si="472"/>
        <v>1</v>
      </c>
    </row>
    <row r="2697" spans="1:25" ht="15" customHeight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0">
        <f t="shared" si="464"/>
        <v>42048.181921296295</v>
      </c>
      <c r="J2697" s="11">
        <f t="shared" si="465"/>
        <v>42048.181921296295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466"/>
        <v>4.7333333333333333E-3</v>
      </c>
      <c r="R2697">
        <f t="shared" si="467"/>
        <v>23.67</v>
      </c>
      <c r="S2697" t="str">
        <f t="shared" si="473"/>
        <v>food</v>
      </c>
      <c r="T2697" t="str">
        <f t="shared" si="468"/>
        <v>food trucks</v>
      </c>
      <c r="U2697" t="str">
        <f t="shared" si="474"/>
        <v>15000 to 19999</v>
      </c>
      <c r="V2697">
        <f t="shared" si="469"/>
        <v>0</v>
      </c>
      <c r="W2697">
        <f t="shared" si="470"/>
        <v>1</v>
      </c>
      <c r="X2697">
        <f t="shared" si="471"/>
        <v>0</v>
      </c>
      <c r="Y2697">
        <f t="shared" si="472"/>
        <v>1</v>
      </c>
    </row>
    <row r="2698" spans="1:25" ht="15" customHeight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0">
        <f t="shared" si="464"/>
        <v>41964.844444444447</v>
      </c>
      <c r="J2698" s="11">
        <f t="shared" si="465"/>
        <v>41964.844444444447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466"/>
        <v>5.6500000000000002E-2</v>
      </c>
      <c r="R2698">
        <f t="shared" si="467"/>
        <v>89.21</v>
      </c>
      <c r="S2698" t="str">
        <f t="shared" si="473"/>
        <v>food</v>
      </c>
      <c r="T2698" t="str">
        <f t="shared" si="468"/>
        <v>food trucks</v>
      </c>
      <c r="U2698" t="str">
        <f t="shared" si="474"/>
        <v>Greater than 50000</v>
      </c>
      <c r="V2698">
        <f t="shared" si="469"/>
        <v>0</v>
      </c>
      <c r="W2698">
        <f t="shared" si="470"/>
        <v>1</v>
      </c>
      <c r="X2698">
        <f t="shared" si="471"/>
        <v>0</v>
      </c>
      <c r="Y2698">
        <f t="shared" si="472"/>
        <v>1</v>
      </c>
    </row>
    <row r="2699" spans="1:25" ht="15" customHeight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0">
        <f t="shared" si="464"/>
        <v>42187.940081018518</v>
      </c>
      <c r="J2699" s="11">
        <f t="shared" si="465"/>
        <v>42187.940081018518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466"/>
        <v>0.26352173913043481</v>
      </c>
      <c r="R2699">
        <f t="shared" si="467"/>
        <v>116.56</v>
      </c>
      <c r="S2699" t="str">
        <f t="shared" si="473"/>
        <v>food</v>
      </c>
      <c r="T2699" t="str">
        <f t="shared" si="468"/>
        <v>food trucks</v>
      </c>
      <c r="U2699" t="str">
        <f t="shared" si="474"/>
        <v>20000 to 24999</v>
      </c>
      <c r="V2699">
        <f t="shared" si="469"/>
        <v>0</v>
      </c>
      <c r="W2699">
        <f t="shared" si="470"/>
        <v>1</v>
      </c>
      <c r="X2699">
        <f t="shared" si="471"/>
        <v>0</v>
      </c>
      <c r="Y2699">
        <f t="shared" si="472"/>
        <v>1</v>
      </c>
    </row>
    <row r="2700" spans="1:25" ht="15" customHeight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0">
        <f t="shared" si="464"/>
        <v>41787.898240740738</v>
      </c>
      <c r="J2700" s="11">
        <f t="shared" si="465"/>
        <v>41787.898240740738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466"/>
        <v>3.2512500000000002E-3</v>
      </c>
      <c r="R2700">
        <f t="shared" si="467"/>
        <v>13.01</v>
      </c>
      <c r="S2700" t="str">
        <f t="shared" si="473"/>
        <v>food</v>
      </c>
      <c r="T2700" t="str">
        <f t="shared" si="468"/>
        <v>food trucks</v>
      </c>
      <c r="U2700" t="str">
        <f t="shared" si="474"/>
        <v>5000 to 9999</v>
      </c>
      <c r="V2700">
        <f t="shared" si="469"/>
        <v>0</v>
      </c>
      <c r="W2700">
        <f t="shared" si="470"/>
        <v>1</v>
      </c>
      <c r="X2700">
        <f t="shared" si="471"/>
        <v>0</v>
      </c>
      <c r="Y2700">
        <f t="shared" si="472"/>
        <v>1</v>
      </c>
    </row>
    <row r="2701" spans="1:25" ht="15" customHeight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0">
        <f t="shared" si="464"/>
        <v>41829.896562499998</v>
      </c>
      <c r="J2701" s="11">
        <f t="shared" si="465"/>
        <v>41829.896562499998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466"/>
        <v>0</v>
      </c>
      <c r="R2701" t="e">
        <f t="shared" si="467"/>
        <v>#DIV/0!</v>
      </c>
      <c r="S2701" t="str">
        <f t="shared" si="473"/>
        <v>food</v>
      </c>
      <c r="T2701" t="str">
        <f t="shared" si="468"/>
        <v>food trucks</v>
      </c>
      <c r="U2701" t="str">
        <f t="shared" si="474"/>
        <v>Less than 1000</v>
      </c>
      <c r="V2701">
        <f t="shared" si="469"/>
        <v>0</v>
      </c>
      <c r="W2701">
        <f t="shared" si="470"/>
        <v>1</v>
      </c>
      <c r="X2701">
        <f t="shared" si="471"/>
        <v>0</v>
      </c>
      <c r="Y2701">
        <f t="shared" si="472"/>
        <v>1</v>
      </c>
    </row>
    <row r="2702" spans="1:25" ht="15" customHeight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0">
        <f t="shared" si="464"/>
        <v>41870.87467592593</v>
      </c>
      <c r="J2702" s="11">
        <f t="shared" si="465"/>
        <v>41870.87467592593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466"/>
        <v>7.0007000700070005E-3</v>
      </c>
      <c r="R2702">
        <f t="shared" si="467"/>
        <v>17.5</v>
      </c>
      <c r="S2702" t="str">
        <f t="shared" si="473"/>
        <v>food</v>
      </c>
      <c r="T2702" t="str">
        <f t="shared" si="468"/>
        <v>food trucks</v>
      </c>
      <c r="U2702" t="str">
        <f t="shared" si="474"/>
        <v>5000 to 9999</v>
      </c>
      <c r="V2702">
        <f t="shared" si="469"/>
        <v>0</v>
      </c>
      <c r="W2702">
        <f t="shared" si="470"/>
        <v>1</v>
      </c>
      <c r="X2702">
        <f t="shared" si="471"/>
        <v>0</v>
      </c>
      <c r="Y2702">
        <f t="shared" si="472"/>
        <v>1</v>
      </c>
    </row>
    <row r="2703" spans="1:25" ht="15" customHeight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0">
        <f t="shared" si="464"/>
        <v>42801.774699074071</v>
      </c>
      <c r="J2703" s="11">
        <f t="shared" si="465"/>
        <v>42801.774699074071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466"/>
        <v>0.46176470588235297</v>
      </c>
      <c r="R2703">
        <f t="shared" si="467"/>
        <v>34.130000000000003</v>
      </c>
      <c r="S2703" t="str">
        <f t="shared" si="473"/>
        <v>theater</v>
      </c>
      <c r="T2703" t="str">
        <f t="shared" si="468"/>
        <v>spaces</v>
      </c>
      <c r="U2703" t="str">
        <f t="shared" si="474"/>
        <v>1000 to 4999</v>
      </c>
      <c r="V2703">
        <f t="shared" si="469"/>
        <v>0</v>
      </c>
      <c r="W2703">
        <f t="shared" si="470"/>
        <v>0</v>
      </c>
      <c r="X2703">
        <f t="shared" si="471"/>
        <v>0</v>
      </c>
      <c r="Y2703">
        <f t="shared" si="472"/>
        <v>0</v>
      </c>
    </row>
    <row r="2704" spans="1:25" ht="15" customHeight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0">
        <f t="shared" si="464"/>
        <v>42800.801817129628</v>
      </c>
      <c r="J2704" s="11">
        <f t="shared" si="465"/>
        <v>42800.801817129628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466"/>
        <v>0.34410000000000002</v>
      </c>
      <c r="R2704">
        <f t="shared" si="467"/>
        <v>132.35</v>
      </c>
      <c r="S2704" t="str">
        <f t="shared" si="473"/>
        <v>theater</v>
      </c>
      <c r="T2704" t="str">
        <f t="shared" si="468"/>
        <v>spaces</v>
      </c>
      <c r="U2704" t="str">
        <f t="shared" si="474"/>
        <v>10000 to 14999</v>
      </c>
      <c r="V2704">
        <f t="shared" si="469"/>
        <v>0</v>
      </c>
      <c r="W2704">
        <f t="shared" si="470"/>
        <v>0</v>
      </c>
      <c r="X2704">
        <f t="shared" si="471"/>
        <v>0</v>
      </c>
      <c r="Y2704">
        <f t="shared" si="472"/>
        <v>0</v>
      </c>
    </row>
    <row r="2705" spans="1:25" ht="15" customHeight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0">
        <f t="shared" si="464"/>
        <v>42756.690162037034</v>
      </c>
      <c r="J2705" s="11">
        <f t="shared" si="465"/>
        <v>42756.690162037034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466"/>
        <v>1.0375000000000001</v>
      </c>
      <c r="R2705">
        <f t="shared" si="467"/>
        <v>922.22</v>
      </c>
      <c r="S2705" t="str">
        <f t="shared" si="473"/>
        <v>theater</v>
      </c>
      <c r="T2705" t="str">
        <f t="shared" si="468"/>
        <v>spaces</v>
      </c>
      <c r="U2705" t="str">
        <f t="shared" si="474"/>
        <v>40000 to 44999</v>
      </c>
      <c r="V2705">
        <f t="shared" si="469"/>
        <v>0</v>
      </c>
      <c r="W2705">
        <f t="shared" si="470"/>
        <v>0</v>
      </c>
      <c r="X2705">
        <f t="shared" si="471"/>
        <v>0</v>
      </c>
      <c r="Y2705">
        <f t="shared" si="472"/>
        <v>0</v>
      </c>
    </row>
    <row r="2706" spans="1:25" ht="15" customHeight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0">
        <f t="shared" si="464"/>
        <v>42787.862430555557</v>
      </c>
      <c r="J2706" s="11">
        <f t="shared" si="465"/>
        <v>42787.862430555557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466"/>
        <v>6.0263157894736845E-2</v>
      </c>
      <c r="R2706">
        <f t="shared" si="467"/>
        <v>163.57</v>
      </c>
      <c r="S2706" t="str">
        <f t="shared" si="473"/>
        <v>theater</v>
      </c>
      <c r="T2706" t="str">
        <f t="shared" si="468"/>
        <v>spaces</v>
      </c>
      <c r="U2706" t="str">
        <f t="shared" si="474"/>
        <v>15000 to 19999</v>
      </c>
      <c r="V2706">
        <f t="shared" si="469"/>
        <v>0</v>
      </c>
      <c r="W2706">
        <f t="shared" si="470"/>
        <v>0</v>
      </c>
      <c r="X2706">
        <f t="shared" si="471"/>
        <v>0</v>
      </c>
      <c r="Y2706">
        <f t="shared" si="472"/>
        <v>0</v>
      </c>
    </row>
    <row r="2707" spans="1:25" ht="15" customHeight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0">
        <f t="shared" si="464"/>
        <v>42773.916180555556</v>
      </c>
      <c r="J2707" s="11">
        <f t="shared" si="465"/>
        <v>42773.916180555556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466"/>
        <v>0.10539393939393939</v>
      </c>
      <c r="R2707">
        <f t="shared" si="467"/>
        <v>217.38</v>
      </c>
      <c r="S2707" t="str">
        <f t="shared" si="473"/>
        <v>theater</v>
      </c>
      <c r="T2707" t="str">
        <f t="shared" si="468"/>
        <v>spaces</v>
      </c>
      <c r="U2707" t="str">
        <f t="shared" si="474"/>
        <v>15000 to 19999</v>
      </c>
      <c r="V2707">
        <f t="shared" si="469"/>
        <v>0</v>
      </c>
      <c r="W2707">
        <f t="shared" si="470"/>
        <v>0</v>
      </c>
      <c r="X2707">
        <f t="shared" si="471"/>
        <v>0</v>
      </c>
      <c r="Y2707">
        <f t="shared" si="472"/>
        <v>0</v>
      </c>
    </row>
    <row r="2708" spans="1:25" ht="15" customHeight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0">
        <f t="shared" si="464"/>
        <v>41899.294942129629</v>
      </c>
      <c r="J2708" s="11">
        <f t="shared" si="465"/>
        <v>41899.294942129629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466"/>
        <v>1.1229714285714285</v>
      </c>
      <c r="R2708">
        <f t="shared" si="467"/>
        <v>149.44</v>
      </c>
      <c r="S2708" t="str">
        <f t="shared" si="473"/>
        <v>theater</v>
      </c>
      <c r="T2708" t="str">
        <f t="shared" si="468"/>
        <v>spaces</v>
      </c>
      <c r="U2708" t="str">
        <f t="shared" si="474"/>
        <v>35000 to 39999</v>
      </c>
      <c r="V2708">
        <f t="shared" si="469"/>
        <v>1</v>
      </c>
      <c r="W2708">
        <f t="shared" si="470"/>
        <v>0</v>
      </c>
      <c r="X2708">
        <f t="shared" si="471"/>
        <v>0</v>
      </c>
      <c r="Y2708">
        <f t="shared" si="472"/>
        <v>1</v>
      </c>
    </row>
    <row r="2709" spans="1:25" ht="15" customHeight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0">
        <f t="shared" si="464"/>
        <v>41391.782905092594</v>
      </c>
      <c r="J2709" s="11">
        <f t="shared" si="465"/>
        <v>41391.782905092594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466"/>
        <v>3.50844625</v>
      </c>
      <c r="R2709">
        <f t="shared" si="467"/>
        <v>71.239999999999995</v>
      </c>
      <c r="S2709" t="str">
        <f t="shared" si="473"/>
        <v>theater</v>
      </c>
      <c r="T2709" t="str">
        <f t="shared" si="468"/>
        <v>spaces</v>
      </c>
      <c r="U2709" t="str">
        <f t="shared" si="474"/>
        <v>5000 to 9999</v>
      </c>
      <c r="V2709">
        <f t="shared" si="469"/>
        <v>1</v>
      </c>
      <c r="W2709">
        <f t="shared" si="470"/>
        <v>0</v>
      </c>
      <c r="X2709">
        <f t="shared" si="471"/>
        <v>0</v>
      </c>
      <c r="Y2709">
        <f t="shared" si="472"/>
        <v>1</v>
      </c>
    </row>
    <row r="2710" spans="1:25" ht="15" customHeight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0">
        <f t="shared" si="464"/>
        <v>42512.698217592595</v>
      </c>
      <c r="J2710" s="11">
        <f t="shared" si="465"/>
        <v>42512.698217592595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466"/>
        <v>2.3321535</v>
      </c>
      <c r="R2710">
        <f t="shared" si="467"/>
        <v>44.46</v>
      </c>
      <c r="S2710" t="str">
        <f t="shared" si="473"/>
        <v>theater</v>
      </c>
      <c r="T2710" t="str">
        <f t="shared" si="468"/>
        <v>spaces</v>
      </c>
      <c r="U2710" t="str">
        <f t="shared" si="474"/>
        <v>20000 to 24999</v>
      </c>
      <c r="V2710">
        <f t="shared" si="469"/>
        <v>1</v>
      </c>
      <c r="W2710">
        <f t="shared" si="470"/>
        <v>0</v>
      </c>
      <c r="X2710">
        <f t="shared" si="471"/>
        <v>0</v>
      </c>
      <c r="Y2710">
        <f t="shared" si="472"/>
        <v>1</v>
      </c>
    </row>
    <row r="2711" spans="1:25" ht="15" customHeight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0">
        <f t="shared" si="464"/>
        <v>42612.149780092594</v>
      </c>
      <c r="J2711" s="11">
        <f t="shared" si="465"/>
        <v>42612.149780092594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466"/>
        <v>1.01606</v>
      </c>
      <c r="R2711">
        <f t="shared" si="467"/>
        <v>164.94</v>
      </c>
      <c r="S2711" t="str">
        <f t="shared" si="473"/>
        <v>theater</v>
      </c>
      <c r="T2711" t="str">
        <f t="shared" si="468"/>
        <v>spaces</v>
      </c>
      <c r="U2711" t="str">
        <f t="shared" si="474"/>
        <v>Greater than 50000</v>
      </c>
      <c r="V2711">
        <f t="shared" si="469"/>
        <v>1</v>
      </c>
      <c r="W2711">
        <f t="shared" si="470"/>
        <v>0</v>
      </c>
      <c r="X2711">
        <f t="shared" si="471"/>
        <v>0</v>
      </c>
      <c r="Y2711">
        <f t="shared" si="472"/>
        <v>1</v>
      </c>
    </row>
    <row r="2712" spans="1:25" ht="15" customHeight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0">
        <f t="shared" si="464"/>
        <v>41828.229490740741</v>
      </c>
      <c r="J2712" s="11">
        <f t="shared" si="465"/>
        <v>41828.229490740741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466"/>
        <v>1.5390035000000002</v>
      </c>
      <c r="R2712">
        <f t="shared" si="467"/>
        <v>84.87</v>
      </c>
      <c r="S2712" t="str">
        <f t="shared" si="473"/>
        <v>theater</v>
      </c>
      <c r="T2712" t="str">
        <f t="shared" si="468"/>
        <v>spaces</v>
      </c>
      <c r="U2712" t="str">
        <f t="shared" si="474"/>
        <v>Greater than 50000</v>
      </c>
      <c r="V2712">
        <f t="shared" si="469"/>
        <v>1</v>
      </c>
      <c r="W2712">
        <f t="shared" si="470"/>
        <v>0</v>
      </c>
      <c r="X2712">
        <f t="shared" si="471"/>
        <v>0</v>
      </c>
      <c r="Y2712">
        <f t="shared" si="472"/>
        <v>1</v>
      </c>
    </row>
    <row r="2713" spans="1:25" ht="15" customHeight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0">
        <f t="shared" si="464"/>
        <v>41780.745254629634</v>
      </c>
      <c r="J2713" s="11">
        <f t="shared" si="465"/>
        <v>41780.745254629634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466"/>
        <v>1.007161125319693</v>
      </c>
      <c r="R2713">
        <f t="shared" si="467"/>
        <v>53.95</v>
      </c>
      <c r="S2713" t="str">
        <f t="shared" si="473"/>
        <v>theater</v>
      </c>
      <c r="T2713" t="str">
        <f t="shared" si="468"/>
        <v>spaces</v>
      </c>
      <c r="U2713" t="str">
        <f t="shared" si="474"/>
        <v>1000 to 4999</v>
      </c>
      <c r="V2713">
        <f t="shared" si="469"/>
        <v>1</v>
      </c>
      <c r="W2713">
        <f t="shared" si="470"/>
        <v>0</v>
      </c>
      <c r="X2713">
        <f t="shared" si="471"/>
        <v>0</v>
      </c>
      <c r="Y2713">
        <f t="shared" si="472"/>
        <v>1</v>
      </c>
    </row>
    <row r="2714" spans="1:25" ht="15" customHeight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0">
        <f t="shared" si="464"/>
        <v>41432.062037037038</v>
      </c>
      <c r="J2714" s="11">
        <f t="shared" si="465"/>
        <v>41432.062037037038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466"/>
        <v>1.3138181818181818</v>
      </c>
      <c r="R2714">
        <f t="shared" si="467"/>
        <v>50.53</v>
      </c>
      <c r="S2714" t="str">
        <f t="shared" si="473"/>
        <v>theater</v>
      </c>
      <c r="T2714" t="str">
        <f t="shared" si="468"/>
        <v>spaces</v>
      </c>
      <c r="U2714" t="str">
        <f t="shared" si="474"/>
        <v>5000 to 9999</v>
      </c>
      <c r="V2714">
        <f t="shared" si="469"/>
        <v>1</v>
      </c>
      <c r="W2714">
        <f t="shared" si="470"/>
        <v>0</v>
      </c>
      <c r="X2714">
        <f t="shared" si="471"/>
        <v>0</v>
      </c>
      <c r="Y2714">
        <f t="shared" si="472"/>
        <v>1</v>
      </c>
    </row>
    <row r="2715" spans="1:25" ht="15" customHeight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0">
        <f t="shared" si="464"/>
        <v>42322.653749999998</v>
      </c>
      <c r="J2715" s="11">
        <f t="shared" si="465"/>
        <v>42322.653749999998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466"/>
        <v>1.0224133333333334</v>
      </c>
      <c r="R2715">
        <f t="shared" si="467"/>
        <v>108</v>
      </c>
      <c r="S2715" t="str">
        <f t="shared" si="473"/>
        <v>theater</v>
      </c>
      <c r="T2715" t="str">
        <f t="shared" si="468"/>
        <v>spaces</v>
      </c>
      <c r="U2715" t="str">
        <f t="shared" si="474"/>
        <v>Greater than 50000</v>
      </c>
      <c r="V2715">
        <f t="shared" si="469"/>
        <v>1</v>
      </c>
      <c r="W2715">
        <f t="shared" si="470"/>
        <v>0</v>
      </c>
      <c r="X2715">
        <f t="shared" si="471"/>
        <v>0</v>
      </c>
      <c r="Y2715">
        <f t="shared" si="472"/>
        <v>1</v>
      </c>
    </row>
    <row r="2716" spans="1:25" ht="15" customHeight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0">
        <f t="shared" si="464"/>
        <v>42629.655046296291</v>
      </c>
      <c r="J2716" s="11">
        <f t="shared" si="465"/>
        <v>42629.655046296291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466"/>
        <v>1.1635599999999999</v>
      </c>
      <c r="R2716">
        <f t="shared" si="467"/>
        <v>95.37</v>
      </c>
      <c r="S2716" t="str">
        <f t="shared" si="473"/>
        <v>theater</v>
      </c>
      <c r="T2716" t="str">
        <f t="shared" si="468"/>
        <v>spaces</v>
      </c>
      <c r="U2716" t="str">
        <f t="shared" si="474"/>
        <v>25000 to 29999</v>
      </c>
      <c r="V2716">
        <f t="shared" si="469"/>
        <v>1</v>
      </c>
      <c r="W2716">
        <f t="shared" si="470"/>
        <v>0</v>
      </c>
      <c r="X2716">
        <f t="shared" si="471"/>
        <v>0</v>
      </c>
      <c r="Y2716">
        <f t="shared" si="472"/>
        <v>1</v>
      </c>
    </row>
    <row r="2717" spans="1:25" ht="15" customHeight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0">
        <f t="shared" si="464"/>
        <v>42387.398472222223</v>
      </c>
      <c r="J2717" s="11">
        <f t="shared" si="465"/>
        <v>42387.398472222223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466"/>
        <v>2.6462241666666664</v>
      </c>
      <c r="R2717">
        <f t="shared" si="467"/>
        <v>57.63</v>
      </c>
      <c r="S2717" t="str">
        <f t="shared" si="473"/>
        <v>theater</v>
      </c>
      <c r="T2717" t="str">
        <f t="shared" si="468"/>
        <v>spaces</v>
      </c>
      <c r="U2717" t="str">
        <f t="shared" si="474"/>
        <v>10000 to 14999</v>
      </c>
      <c r="V2717">
        <f t="shared" si="469"/>
        <v>1</v>
      </c>
      <c r="W2717">
        <f t="shared" si="470"/>
        <v>0</v>
      </c>
      <c r="X2717">
        <f t="shared" si="471"/>
        <v>0</v>
      </c>
      <c r="Y2717">
        <f t="shared" si="472"/>
        <v>1</v>
      </c>
    </row>
    <row r="2718" spans="1:25" ht="15" customHeight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0">
        <f t="shared" si="464"/>
        <v>42255.333252314813</v>
      </c>
      <c r="J2718" s="11">
        <f t="shared" si="465"/>
        <v>42255.333252314813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466"/>
        <v>1.1998010000000001</v>
      </c>
      <c r="R2718">
        <f t="shared" si="467"/>
        <v>64.16</v>
      </c>
      <c r="S2718" t="str">
        <f t="shared" si="473"/>
        <v>theater</v>
      </c>
      <c r="T2718" t="str">
        <f t="shared" si="468"/>
        <v>spaces</v>
      </c>
      <c r="U2718" t="str">
        <f t="shared" si="474"/>
        <v>10000 to 14999</v>
      </c>
      <c r="V2718">
        <f t="shared" si="469"/>
        <v>1</v>
      </c>
      <c r="W2718">
        <f t="shared" si="470"/>
        <v>0</v>
      </c>
      <c r="X2718">
        <f t="shared" si="471"/>
        <v>0</v>
      </c>
      <c r="Y2718">
        <f t="shared" si="472"/>
        <v>1</v>
      </c>
    </row>
    <row r="2719" spans="1:25" ht="15" customHeight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0">
        <f t="shared" si="464"/>
        <v>41934.914918981485</v>
      </c>
      <c r="J2719" s="11">
        <f t="shared" si="465"/>
        <v>41934.914918981485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466"/>
        <v>1.2010400000000001</v>
      </c>
      <c r="R2719">
        <f t="shared" si="467"/>
        <v>92.39</v>
      </c>
      <c r="S2719" t="str">
        <f t="shared" si="473"/>
        <v>theater</v>
      </c>
      <c r="T2719" t="str">
        <f t="shared" si="468"/>
        <v>spaces</v>
      </c>
      <c r="U2719" t="str">
        <f t="shared" si="474"/>
        <v>25000 to 29999</v>
      </c>
      <c r="V2719">
        <f t="shared" si="469"/>
        <v>1</v>
      </c>
      <c r="W2719">
        <f t="shared" si="470"/>
        <v>0</v>
      </c>
      <c r="X2719">
        <f t="shared" si="471"/>
        <v>0</v>
      </c>
      <c r="Y2719">
        <f t="shared" si="472"/>
        <v>1</v>
      </c>
    </row>
    <row r="2720" spans="1:25" ht="15" customHeight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0">
        <f t="shared" si="464"/>
        <v>42465.596585648149</v>
      </c>
      <c r="J2720" s="11">
        <f t="shared" si="465"/>
        <v>42465.596585648149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466"/>
        <v>1.0358333333333334</v>
      </c>
      <c r="R2720">
        <f t="shared" si="467"/>
        <v>125.98</v>
      </c>
      <c r="S2720" t="str">
        <f t="shared" si="473"/>
        <v>theater</v>
      </c>
      <c r="T2720" t="str">
        <f t="shared" si="468"/>
        <v>spaces</v>
      </c>
      <c r="U2720" t="str">
        <f t="shared" si="474"/>
        <v>15000 to 19999</v>
      </c>
      <c r="V2720">
        <f t="shared" si="469"/>
        <v>1</v>
      </c>
      <c r="W2720">
        <f t="shared" si="470"/>
        <v>0</v>
      </c>
      <c r="X2720">
        <f t="shared" si="471"/>
        <v>0</v>
      </c>
      <c r="Y2720">
        <f t="shared" si="472"/>
        <v>1</v>
      </c>
    </row>
    <row r="2721" spans="1:25" ht="15" customHeight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0">
        <f t="shared" si="464"/>
        <v>42418.031180555554</v>
      </c>
      <c r="J2721" s="11">
        <f t="shared" si="465"/>
        <v>42418.031180555554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466"/>
        <v>1.0883333333333334</v>
      </c>
      <c r="R2721">
        <f t="shared" si="467"/>
        <v>94.64</v>
      </c>
      <c r="S2721" t="str">
        <f t="shared" si="473"/>
        <v>theater</v>
      </c>
      <c r="T2721" t="str">
        <f t="shared" si="468"/>
        <v>spaces</v>
      </c>
      <c r="U2721" t="str">
        <f t="shared" si="474"/>
        <v>5000 to 9999</v>
      </c>
      <c r="V2721">
        <f t="shared" si="469"/>
        <v>1</v>
      </c>
      <c r="W2721">
        <f t="shared" si="470"/>
        <v>0</v>
      </c>
      <c r="X2721">
        <f t="shared" si="471"/>
        <v>0</v>
      </c>
      <c r="Y2721">
        <f t="shared" si="472"/>
        <v>1</v>
      </c>
    </row>
    <row r="2722" spans="1:25" ht="15" customHeight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0">
        <f t="shared" si="464"/>
        <v>42655.465891203698</v>
      </c>
      <c r="J2722" s="11">
        <f t="shared" si="465"/>
        <v>42655.465891203698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466"/>
        <v>1.1812400000000001</v>
      </c>
      <c r="R2722">
        <f t="shared" si="467"/>
        <v>170.7</v>
      </c>
      <c r="S2722" t="str">
        <f t="shared" si="473"/>
        <v>theater</v>
      </c>
      <c r="T2722" t="str">
        <f t="shared" si="468"/>
        <v>spaces</v>
      </c>
      <c r="U2722" t="str">
        <f t="shared" si="474"/>
        <v>25000 to 29999</v>
      </c>
      <c r="V2722">
        <f t="shared" si="469"/>
        <v>1</v>
      </c>
      <c r="W2722">
        <f t="shared" si="470"/>
        <v>0</v>
      </c>
      <c r="X2722">
        <f t="shared" si="471"/>
        <v>0</v>
      </c>
      <c r="Y2722">
        <f t="shared" si="472"/>
        <v>1</v>
      </c>
    </row>
    <row r="2723" spans="1:25" ht="15" customHeight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0">
        <f t="shared" si="464"/>
        <v>41493.543958333335</v>
      </c>
      <c r="J2723" s="11">
        <f t="shared" si="465"/>
        <v>41493.543958333335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466"/>
        <v>14.62</v>
      </c>
      <c r="R2723">
        <f t="shared" si="467"/>
        <v>40.76</v>
      </c>
      <c r="S2723" t="str">
        <f t="shared" si="473"/>
        <v>technology</v>
      </c>
      <c r="T2723" t="str">
        <f t="shared" si="468"/>
        <v>hardware</v>
      </c>
      <c r="U2723" t="str">
        <f t="shared" si="474"/>
        <v>Less than 1000</v>
      </c>
      <c r="V2723">
        <f t="shared" si="469"/>
        <v>1</v>
      </c>
      <c r="W2723">
        <f t="shared" si="470"/>
        <v>0</v>
      </c>
      <c r="X2723">
        <f t="shared" si="471"/>
        <v>0</v>
      </c>
      <c r="Y2723">
        <f t="shared" si="472"/>
        <v>1</v>
      </c>
    </row>
    <row r="2724" spans="1:25" ht="15" customHeight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0">
        <f t="shared" si="464"/>
        <v>42704.857094907406</v>
      </c>
      <c r="J2724" s="11">
        <f t="shared" si="465"/>
        <v>42704.857094907406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466"/>
        <v>2.5253999999999999</v>
      </c>
      <c r="R2724">
        <f t="shared" si="467"/>
        <v>68.25</v>
      </c>
      <c r="S2724" t="str">
        <f t="shared" si="473"/>
        <v>technology</v>
      </c>
      <c r="T2724" t="str">
        <f t="shared" si="468"/>
        <v>hardware</v>
      </c>
      <c r="U2724" t="str">
        <f t="shared" si="474"/>
        <v>5000 to 9999</v>
      </c>
      <c r="V2724">
        <f t="shared" si="469"/>
        <v>1</v>
      </c>
      <c r="W2724">
        <f t="shared" si="470"/>
        <v>0</v>
      </c>
      <c r="X2724">
        <f t="shared" si="471"/>
        <v>0</v>
      </c>
      <c r="Y2724">
        <f t="shared" si="472"/>
        <v>1</v>
      </c>
    </row>
    <row r="2725" spans="1:25" ht="15" customHeight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0">
        <f t="shared" si="464"/>
        <v>41944.83898148148</v>
      </c>
      <c r="J2725" s="11">
        <f t="shared" si="465"/>
        <v>41944.83898148148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466"/>
        <v>1.4005000000000001</v>
      </c>
      <c r="R2725">
        <f t="shared" si="467"/>
        <v>95.49</v>
      </c>
      <c r="S2725" t="str">
        <f t="shared" si="473"/>
        <v>technology</v>
      </c>
      <c r="T2725" t="str">
        <f t="shared" si="468"/>
        <v>hardware</v>
      </c>
      <c r="U2725" t="str">
        <f t="shared" si="474"/>
        <v>10000 to 14999</v>
      </c>
      <c r="V2725">
        <f t="shared" si="469"/>
        <v>1</v>
      </c>
      <c r="W2725">
        <f t="shared" si="470"/>
        <v>0</v>
      </c>
      <c r="X2725">
        <f t="shared" si="471"/>
        <v>0</v>
      </c>
      <c r="Y2725">
        <f t="shared" si="472"/>
        <v>1</v>
      </c>
    </row>
    <row r="2726" spans="1:25" ht="15" customHeight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0">
        <f t="shared" si="464"/>
        <v>42199.32707175926</v>
      </c>
      <c r="J2726" s="11">
        <f t="shared" si="465"/>
        <v>42199.32707175926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466"/>
        <v>2.9687520259319289</v>
      </c>
      <c r="R2726">
        <f t="shared" si="467"/>
        <v>7.19</v>
      </c>
      <c r="S2726" t="str">
        <f t="shared" si="473"/>
        <v>technology</v>
      </c>
      <c r="T2726" t="str">
        <f t="shared" si="468"/>
        <v>hardware</v>
      </c>
      <c r="U2726" t="str">
        <f t="shared" si="474"/>
        <v>1000 to 4999</v>
      </c>
      <c r="V2726">
        <f t="shared" si="469"/>
        <v>1</v>
      </c>
      <c r="W2726">
        <f t="shared" si="470"/>
        <v>0</v>
      </c>
      <c r="X2726">
        <f t="shared" si="471"/>
        <v>0</v>
      </c>
      <c r="Y2726">
        <f t="shared" si="472"/>
        <v>1</v>
      </c>
    </row>
    <row r="2727" spans="1:25" ht="15" customHeight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0">
        <f t="shared" si="464"/>
        <v>42745.744618055556</v>
      </c>
      <c r="J2727" s="11">
        <f t="shared" si="465"/>
        <v>42745.744618055556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466"/>
        <v>1.445425</v>
      </c>
      <c r="R2727">
        <f t="shared" si="467"/>
        <v>511.65</v>
      </c>
      <c r="S2727" t="str">
        <f t="shared" si="473"/>
        <v>technology</v>
      </c>
      <c r="T2727" t="str">
        <f t="shared" si="468"/>
        <v>hardware</v>
      </c>
      <c r="U2727" t="str">
        <f t="shared" si="474"/>
        <v>40000 to 44999</v>
      </c>
      <c r="V2727">
        <f t="shared" si="469"/>
        <v>1</v>
      </c>
      <c r="W2727">
        <f t="shared" si="470"/>
        <v>0</v>
      </c>
      <c r="X2727">
        <f t="shared" si="471"/>
        <v>0</v>
      </c>
      <c r="Y2727">
        <f t="shared" si="472"/>
        <v>1</v>
      </c>
    </row>
    <row r="2728" spans="1:25" ht="15" customHeigh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0">
        <f t="shared" si="464"/>
        <v>42452.579988425925</v>
      </c>
      <c r="J2728" s="11">
        <f t="shared" si="465"/>
        <v>42452.579988425925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466"/>
        <v>1.05745</v>
      </c>
      <c r="R2728">
        <f t="shared" si="467"/>
        <v>261.75</v>
      </c>
      <c r="S2728" t="str">
        <f t="shared" si="473"/>
        <v>technology</v>
      </c>
      <c r="T2728" t="str">
        <f t="shared" si="468"/>
        <v>hardware</v>
      </c>
      <c r="U2728" t="str">
        <f t="shared" si="474"/>
        <v>Greater than 50000</v>
      </c>
      <c r="V2728">
        <f t="shared" si="469"/>
        <v>1</v>
      </c>
      <c r="W2728">
        <f t="shared" si="470"/>
        <v>0</v>
      </c>
      <c r="X2728">
        <f t="shared" si="471"/>
        <v>0</v>
      </c>
      <c r="Y2728">
        <f t="shared" si="472"/>
        <v>1</v>
      </c>
    </row>
    <row r="2729" spans="1:25" ht="15" customHeight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0">
        <f t="shared" si="464"/>
        <v>42198.676655092597</v>
      </c>
      <c r="J2729" s="11">
        <f t="shared" si="465"/>
        <v>42198.676655092597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466"/>
        <v>4.9321000000000002</v>
      </c>
      <c r="R2729">
        <f t="shared" si="467"/>
        <v>69.760000000000005</v>
      </c>
      <c r="S2729" t="str">
        <f t="shared" si="473"/>
        <v>technology</v>
      </c>
      <c r="T2729" t="str">
        <f t="shared" si="468"/>
        <v>hardware</v>
      </c>
      <c r="U2729" t="str">
        <f t="shared" si="474"/>
        <v>10000 to 14999</v>
      </c>
      <c r="V2729">
        <f t="shared" si="469"/>
        <v>1</v>
      </c>
      <c r="W2729">
        <f t="shared" si="470"/>
        <v>0</v>
      </c>
      <c r="X2729">
        <f t="shared" si="471"/>
        <v>0</v>
      </c>
      <c r="Y2729">
        <f t="shared" si="472"/>
        <v>1</v>
      </c>
    </row>
    <row r="2730" spans="1:25" ht="15" customHeight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0">
        <f t="shared" si="464"/>
        <v>42333.59993055556</v>
      </c>
      <c r="J2730" s="11">
        <f t="shared" si="465"/>
        <v>42333.59993055556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466"/>
        <v>2.0182666666666669</v>
      </c>
      <c r="R2730">
        <f t="shared" si="467"/>
        <v>77.23</v>
      </c>
      <c r="S2730" t="str">
        <f t="shared" si="473"/>
        <v>technology</v>
      </c>
      <c r="T2730" t="str">
        <f t="shared" si="468"/>
        <v>hardware</v>
      </c>
      <c r="U2730" t="str">
        <f t="shared" si="474"/>
        <v>15000 to 19999</v>
      </c>
      <c r="V2730">
        <f t="shared" si="469"/>
        <v>1</v>
      </c>
      <c r="W2730">
        <f t="shared" si="470"/>
        <v>0</v>
      </c>
      <c r="X2730">
        <f t="shared" si="471"/>
        <v>0</v>
      </c>
      <c r="Y2730">
        <f t="shared" si="472"/>
        <v>1</v>
      </c>
    </row>
    <row r="2731" spans="1:25" ht="15" customHeight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0">
        <f t="shared" si="464"/>
        <v>42095.240706018521</v>
      </c>
      <c r="J2731" s="11">
        <f t="shared" si="465"/>
        <v>42095.240706018521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466"/>
        <v>1.0444</v>
      </c>
      <c r="R2731">
        <f t="shared" si="467"/>
        <v>340.57</v>
      </c>
      <c r="S2731" t="str">
        <f t="shared" si="473"/>
        <v>technology</v>
      </c>
      <c r="T2731" t="str">
        <f t="shared" si="468"/>
        <v>hardware</v>
      </c>
      <c r="U2731" t="str">
        <f t="shared" si="474"/>
        <v>5000 to 9999</v>
      </c>
      <c r="V2731">
        <f t="shared" si="469"/>
        <v>1</v>
      </c>
      <c r="W2731">
        <f t="shared" si="470"/>
        <v>0</v>
      </c>
      <c r="X2731">
        <f t="shared" si="471"/>
        <v>0</v>
      </c>
      <c r="Y2731">
        <f t="shared" si="472"/>
        <v>1</v>
      </c>
    </row>
    <row r="2732" spans="1:25" ht="15" customHeight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0">
        <f t="shared" si="464"/>
        <v>41351.541377314818</v>
      </c>
      <c r="J2732" s="11">
        <f t="shared" si="465"/>
        <v>41351.541377314818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466"/>
        <v>1.7029262962962963</v>
      </c>
      <c r="R2732">
        <f t="shared" si="467"/>
        <v>67.42</v>
      </c>
      <c r="S2732" t="str">
        <f t="shared" si="473"/>
        <v>technology</v>
      </c>
      <c r="T2732" t="str">
        <f t="shared" si="468"/>
        <v>hardware</v>
      </c>
      <c r="U2732" t="str">
        <f t="shared" si="474"/>
        <v>25000 to 29999</v>
      </c>
      <c r="V2732">
        <f t="shared" si="469"/>
        <v>1</v>
      </c>
      <c r="W2732">
        <f t="shared" si="470"/>
        <v>0</v>
      </c>
      <c r="X2732">
        <f t="shared" si="471"/>
        <v>0</v>
      </c>
      <c r="Y2732">
        <f t="shared" si="472"/>
        <v>1</v>
      </c>
    </row>
    <row r="2733" spans="1:25" ht="15" customHeight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0">
        <f t="shared" si="464"/>
        <v>41872.525717592594</v>
      </c>
      <c r="J2733" s="11">
        <f t="shared" si="465"/>
        <v>41872.525717592594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466"/>
        <v>1.0430333333333333</v>
      </c>
      <c r="R2733">
        <f t="shared" si="467"/>
        <v>845.7</v>
      </c>
      <c r="S2733" t="str">
        <f t="shared" si="473"/>
        <v>technology</v>
      </c>
      <c r="T2733" t="str">
        <f t="shared" si="468"/>
        <v>hardware</v>
      </c>
      <c r="U2733" t="str">
        <f t="shared" si="474"/>
        <v>30000 to 34999</v>
      </c>
      <c r="V2733">
        <f t="shared" si="469"/>
        <v>1</v>
      </c>
      <c r="W2733">
        <f t="shared" si="470"/>
        <v>0</v>
      </c>
      <c r="X2733">
        <f t="shared" si="471"/>
        <v>0</v>
      </c>
      <c r="Y2733">
        <f t="shared" si="472"/>
        <v>1</v>
      </c>
    </row>
    <row r="2734" spans="1:25" ht="15" customHeight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0">
        <f t="shared" si="464"/>
        <v>41389.808194444442</v>
      </c>
      <c r="J2734" s="11">
        <f t="shared" si="465"/>
        <v>41389.808194444442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466"/>
        <v>1.1825000000000001</v>
      </c>
      <c r="R2734">
        <f t="shared" si="467"/>
        <v>97.19</v>
      </c>
      <c r="S2734" t="str">
        <f t="shared" si="473"/>
        <v>technology</v>
      </c>
      <c r="T2734" t="str">
        <f t="shared" si="468"/>
        <v>hardware</v>
      </c>
      <c r="U2734" t="str">
        <f t="shared" si="474"/>
        <v>10000 to 14999</v>
      </c>
      <c r="V2734">
        <f t="shared" si="469"/>
        <v>1</v>
      </c>
      <c r="W2734">
        <f t="shared" si="470"/>
        <v>0</v>
      </c>
      <c r="X2734">
        <f t="shared" si="471"/>
        <v>0</v>
      </c>
      <c r="Y2734">
        <f t="shared" si="472"/>
        <v>1</v>
      </c>
    </row>
    <row r="2735" spans="1:25" ht="15" customHeight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0">
        <f t="shared" si="464"/>
        <v>42044.272847222222</v>
      </c>
      <c r="J2735" s="11">
        <f t="shared" si="465"/>
        <v>42044.272847222222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466"/>
        <v>1.07538</v>
      </c>
      <c r="R2735">
        <f t="shared" si="467"/>
        <v>451.84</v>
      </c>
      <c r="S2735" t="str">
        <f t="shared" si="473"/>
        <v>technology</v>
      </c>
      <c r="T2735" t="str">
        <f t="shared" si="468"/>
        <v>hardware</v>
      </c>
      <c r="U2735" t="str">
        <f t="shared" si="474"/>
        <v>Greater than 50000</v>
      </c>
      <c r="V2735">
        <f t="shared" si="469"/>
        <v>1</v>
      </c>
      <c r="W2735">
        <f t="shared" si="470"/>
        <v>0</v>
      </c>
      <c r="X2735">
        <f t="shared" si="471"/>
        <v>0</v>
      </c>
      <c r="Y2735">
        <f t="shared" si="472"/>
        <v>1</v>
      </c>
    </row>
    <row r="2736" spans="1:25" ht="15" customHeight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0">
        <f t="shared" si="464"/>
        <v>42626.668888888889</v>
      </c>
      <c r="J2736" s="11">
        <f t="shared" si="465"/>
        <v>42626.668888888889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466"/>
        <v>22603</v>
      </c>
      <c r="R2736">
        <f t="shared" si="467"/>
        <v>138.66999999999999</v>
      </c>
      <c r="S2736" t="str">
        <f t="shared" si="473"/>
        <v>technology</v>
      </c>
      <c r="T2736" t="str">
        <f t="shared" si="468"/>
        <v>hardware</v>
      </c>
      <c r="U2736" t="str">
        <f t="shared" si="474"/>
        <v>Less than 1000</v>
      </c>
      <c r="V2736">
        <f t="shared" si="469"/>
        <v>1</v>
      </c>
      <c r="W2736">
        <f t="shared" si="470"/>
        <v>0</v>
      </c>
      <c r="X2736">
        <f t="shared" si="471"/>
        <v>0</v>
      </c>
      <c r="Y2736">
        <f t="shared" si="472"/>
        <v>1</v>
      </c>
    </row>
    <row r="2737" spans="1:25" ht="15" customHeight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0">
        <f t="shared" si="464"/>
        <v>41316.120949074073</v>
      </c>
      <c r="J2737" s="11">
        <f t="shared" si="465"/>
        <v>41316.120949074073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466"/>
        <v>9.7813466666666677</v>
      </c>
      <c r="R2737">
        <f t="shared" si="467"/>
        <v>21.64</v>
      </c>
      <c r="S2737" t="str">
        <f t="shared" si="473"/>
        <v>technology</v>
      </c>
      <c r="T2737" t="str">
        <f t="shared" si="468"/>
        <v>hardware</v>
      </c>
      <c r="U2737" t="str">
        <f t="shared" si="474"/>
        <v>Less than 1000</v>
      </c>
      <c r="V2737">
        <f t="shared" si="469"/>
        <v>1</v>
      </c>
      <c r="W2737">
        <f t="shared" si="470"/>
        <v>0</v>
      </c>
      <c r="X2737">
        <f t="shared" si="471"/>
        <v>0</v>
      </c>
      <c r="Y2737">
        <f t="shared" si="472"/>
        <v>1</v>
      </c>
    </row>
    <row r="2738" spans="1:25" ht="15" customHeight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0">
        <f t="shared" si="464"/>
        <v>41722.666354166664</v>
      </c>
      <c r="J2738" s="11">
        <f t="shared" si="465"/>
        <v>41722.666354166664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466"/>
        <v>1.2290000000000001</v>
      </c>
      <c r="R2738">
        <f t="shared" si="467"/>
        <v>169.52</v>
      </c>
      <c r="S2738" t="str">
        <f t="shared" si="473"/>
        <v>technology</v>
      </c>
      <c r="T2738" t="str">
        <f t="shared" si="468"/>
        <v>hardware</v>
      </c>
      <c r="U2738" t="str">
        <f t="shared" si="474"/>
        <v>5000 to 9999</v>
      </c>
      <c r="V2738">
        <f t="shared" si="469"/>
        <v>1</v>
      </c>
      <c r="W2738">
        <f t="shared" si="470"/>
        <v>0</v>
      </c>
      <c r="X2738">
        <f t="shared" si="471"/>
        <v>0</v>
      </c>
      <c r="Y2738">
        <f t="shared" si="472"/>
        <v>1</v>
      </c>
    </row>
    <row r="2739" spans="1:25" ht="15" customHeight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0">
        <f t="shared" si="464"/>
        <v>41611.917673611111</v>
      </c>
      <c r="J2739" s="11">
        <f t="shared" si="465"/>
        <v>41611.917673611111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466"/>
        <v>2.4606080000000001</v>
      </c>
      <c r="R2739">
        <f t="shared" si="467"/>
        <v>161.88</v>
      </c>
      <c r="S2739" t="str">
        <f t="shared" si="473"/>
        <v>technology</v>
      </c>
      <c r="T2739" t="str">
        <f t="shared" si="468"/>
        <v>hardware</v>
      </c>
      <c r="U2739" t="str">
        <f t="shared" si="474"/>
        <v>30000 to 34999</v>
      </c>
      <c r="V2739">
        <f t="shared" si="469"/>
        <v>1</v>
      </c>
      <c r="W2739">
        <f t="shared" si="470"/>
        <v>0</v>
      </c>
      <c r="X2739">
        <f t="shared" si="471"/>
        <v>0</v>
      </c>
      <c r="Y2739">
        <f t="shared" si="472"/>
        <v>1</v>
      </c>
    </row>
    <row r="2740" spans="1:25" ht="15" customHeight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0">
        <f t="shared" si="464"/>
        <v>42620.143564814818</v>
      </c>
      <c r="J2740" s="11">
        <f t="shared" si="465"/>
        <v>42620.143564814818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466"/>
        <v>1.4794</v>
      </c>
      <c r="R2740">
        <f t="shared" si="467"/>
        <v>493.13</v>
      </c>
      <c r="S2740" t="str">
        <f t="shared" si="473"/>
        <v>technology</v>
      </c>
      <c r="T2740" t="str">
        <f t="shared" si="468"/>
        <v>hardware</v>
      </c>
      <c r="U2740" t="str">
        <f t="shared" si="474"/>
        <v>5000 to 9999</v>
      </c>
      <c r="V2740">
        <f t="shared" si="469"/>
        <v>1</v>
      </c>
      <c r="W2740">
        <f t="shared" si="470"/>
        <v>0</v>
      </c>
      <c r="X2740">
        <f t="shared" si="471"/>
        <v>0</v>
      </c>
      <c r="Y2740">
        <f t="shared" si="472"/>
        <v>1</v>
      </c>
    </row>
    <row r="2741" spans="1:25" ht="15" customHeight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0">
        <f t="shared" si="464"/>
        <v>41719.887928240743</v>
      </c>
      <c r="J2741" s="11">
        <f t="shared" si="465"/>
        <v>41719.887928240743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466"/>
        <v>3.8409090909090908</v>
      </c>
      <c r="R2741">
        <f t="shared" si="467"/>
        <v>22.12</v>
      </c>
      <c r="S2741" t="str">
        <f t="shared" si="473"/>
        <v>technology</v>
      </c>
      <c r="T2741" t="str">
        <f t="shared" si="468"/>
        <v>hardware</v>
      </c>
      <c r="U2741" t="str">
        <f t="shared" si="474"/>
        <v>1000 to 4999</v>
      </c>
      <c r="V2741">
        <f t="shared" si="469"/>
        <v>1</v>
      </c>
      <c r="W2741">
        <f t="shared" si="470"/>
        <v>0</v>
      </c>
      <c r="X2741">
        <f t="shared" si="471"/>
        <v>0</v>
      </c>
      <c r="Y2741">
        <f t="shared" si="472"/>
        <v>1</v>
      </c>
    </row>
    <row r="2742" spans="1:25" ht="15" customHeigh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0">
        <f t="shared" si="464"/>
        <v>42045.031851851847</v>
      </c>
      <c r="J2742" s="11">
        <f t="shared" si="465"/>
        <v>42045.031851851847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466"/>
        <v>1.0333333333333334</v>
      </c>
      <c r="R2742">
        <f t="shared" si="467"/>
        <v>18.239999999999998</v>
      </c>
      <c r="S2742" t="str">
        <f t="shared" si="473"/>
        <v>technology</v>
      </c>
      <c r="T2742" t="str">
        <f t="shared" si="468"/>
        <v>hardware</v>
      </c>
      <c r="U2742" t="str">
        <f t="shared" si="474"/>
        <v>Less than 1000</v>
      </c>
      <c r="V2742">
        <f t="shared" si="469"/>
        <v>1</v>
      </c>
      <c r="W2742">
        <f t="shared" si="470"/>
        <v>0</v>
      </c>
      <c r="X2742">
        <f t="shared" si="471"/>
        <v>0</v>
      </c>
      <c r="Y2742">
        <f t="shared" si="472"/>
        <v>1</v>
      </c>
    </row>
    <row r="2743" spans="1:25" ht="15" customHeight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0">
        <f t="shared" si="464"/>
        <v>41911.657430555555</v>
      </c>
      <c r="J2743" s="11">
        <f t="shared" si="465"/>
        <v>41911.657430555555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466"/>
        <v>4.3750000000000004E-3</v>
      </c>
      <c r="R2743">
        <f t="shared" si="467"/>
        <v>8.75</v>
      </c>
      <c r="S2743" t="str">
        <f t="shared" si="473"/>
        <v>publishing</v>
      </c>
      <c r="T2743" t="str">
        <f t="shared" si="468"/>
        <v>children's books</v>
      </c>
      <c r="U2743" t="str">
        <f t="shared" si="474"/>
        <v>5000 to 9999</v>
      </c>
      <c r="V2743">
        <f t="shared" si="469"/>
        <v>0</v>
      </c>
      <c r="W2743">
        <f t="shared" si="470"/>
        <v>1</v>
      </c>
      <c r="X2743">
        <f t="shared" si="471"/>
        <v>0</v>
      </c>
      <c r="Y2743">
        <f t="shared" si="472"/>
        <v>1</v>
      </c>
    </row>
    <row r="2744" spans="1:25" ht="15" customHeight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0">
        <f t="shared" si="464"/>
        <v>41030.719756944447</v>
      </c>
      <c r="J2744" s="11">
        <f t="shared" si="465"/>
        <v>41030.719756944447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466"/>
        <v>0.29239999999999999</v>
      </c>
      <c r="R2744">
        <f t="shared" si="467"/>
        <v>40.61</v>
      </c>
      <c r="S2744" t="str">
        <f t="shared" si="473"/>
        <v>publishing</v>
      </c>
      <c r="T2744" t="str">
        <f t="shared" si="468"/>
        <v>children's books</v>
      </c>
      <c r="U2744" t="str">
        <f t="shared" si="474"/>
        <v>1000 to 4999</v>
      </c>
      <c r="V2744">
        <f t="shared" si="469"/>
        <v>0</v>
      </c>
      <c r="W2744">
        <f t="shared" si="470"/>
        <v>1</v>
      </c>
      <c r="X2744">
        <f t="shared" si="471"/>
        <v>0</v>
      </c>
      <c r="Y2744">
        <f t="shared" si="472"/>
        <v>1</v>
      </c>
    </row>
    <row r="2745" spans="1:25" ht="15" customHeight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0">
        <f t="shared" si="464"/>
        <v>42632.328784722224</v>
      </c>
      <c r="J2745" s="11">
        <f t="shared" si="465"/>
        <v>42632.328784722224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466"/>
        <v>0</v>
      </c>
      <c r="R2745" t="e">
        <f t="shared" si="467"/>
        <v>#DIV/0!</v>
      </c>
      <c r="S2745" t="str">
        <f t="shared" si="473"/>
        <v>publishing</v>
      </c>
      <c r="T2745" t="str">
        <f t="shared" si="468"/>
        <v>children's books</v>
      </c>
      <c r="U2745" t="str">
        <f t="shared" si="474"/>
        <v>5000 to 9999</v>
      </c>
      <c r="V2745">
        <f t="shared" si="469"/>
        <v>0</v>
      </c>
      <c r="W2745">
        <f t="shared" si="470"/>
        <v>1</v>
      </c>
      <c r="X2745">
        <f t="shared" si="471"/>
        <v>0</v>
      </c>
      <c r="Y2745">
        <f t="shared" si="472"/>
        <v>1</v>
      </c>
    </row>
    <row r="2746" spans="1:25" ht="15" customHeight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0">
        <f t="shared" si="464"/>
        <v>40938.062476851854</v>
      </c>
      <c r="J2746" s="11">
        <f t="shared" si="465"/>
        <v>40938.062476851854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466"/>
        <v>5.2187499999999998E-2</v>
      </c>
      <c r="R2746">
        <f t="shared" si="467"/>
        <v>37.950000000000003</v>
      </c>
      <c r="S2746" t="str">
        <f t="shared" si="473"/>
        <v>publishing</v>
      </c>
      <c r="T2746" t="str">
        <f t="shared" si="468"/>
        <v>children's books</v>
      </c>
      <c r="U2746" t="str">
        <f t="shared" si="474"/>
        <v>15000 to 19999</v>
      </c>
      <c r="V2746">
        <f t="shared" si="469"/>
        <v>0</v>
      </c>
      <c r="W2746">
        <f t="shared" si="470"/>
        <v>1</v>
      </c>
      <c r="X2746">
        <f t="shared" si="471"/>
        <v>0</v>
      </c>
      <c r="Y2746">
        <f t="shared" si="472"/>
        <v>1</v>
      </c>
    </row>
    <row r="2747" spans="1:25" ht="15" customHeight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0">
        <f t="shared" si="464"/>
        <v>41044.988055555557</v>
      </c>
      <c r="J2747" s="11">
        <f t="shared" si="465"/>
        <v>41044.988055555557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466"/>
        <v>0.21887499999999999</v>
      </c>
      <c r="R2747">
        <f t="shared" si="467"/>
        <v>35.729999999999997</v>
      </c>
      <c r="S2747" t="str">
        <f t="shared" si="473"/>
        <v>publishing</v>
      </c>
      <c r="T2747" t="str">
        <f t="shared" si="468"/>
        <v>children's books</v>
      </c>
      <c r="U2747" t="str">
        <f t="shared" si="474"/>
        <v>5000 to 9999</v>
      </c>
      <c r="V2747">
        <f t="shared" si="469"/>
        <v>0</v>
      </c>
      <c r="W2747">
        <f t="shared" si="470"/>
        <v>1</v>
      </c>
      <c r="X2747">
        <f t="shared" si="471"/>
        <v>0</v>
      </c>
      <c r="Y2747">
        <f t="shared" si="472"/>
        <v>1</v>
      </c>
    </row>
    <row r="2748" spans="1:25" ht="15" customHeight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0">
        <f t="shared" si="464"/>
        <v>41850.781377314815</v>
      </c>
      <c r="J2748" s="11">
        <f t="shared" si="465"/>
        <v>41850.781377314815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466"/>
        <v>0.26700000000000002</v>
      </c>
      <c r="R2748">
        <f t="shared" si="467"/>
        <v>42.16</v>
      </c>
      <c r="S2748" t="str">
        <f t="shared" si="473"/>
        <v>publishing</v>
      </c>
      <c r="T2748" t="str">
        <f t="shared" si="468"/>
        <v>children's books</v>
      </c>
      <c r="U2748" t="str">
        <f t="shared" si="474"/>
        <v>1000 to 4999</v>
      </c>
      <c r="V2748">
        <f t="shared" si="469"/>
        <v>0</v>
      </c>
      <c r="W2748">
        <f t="shared" si="470"/>
        <v>1</v>
      </c>
      <c r="X2748">
        <f t="shared" si="471"/>
        <v>0</v>
      </c>
      <c r="Y2748">
        <f t="shared" si="472"/>
        <v>1</v>
      </c>
    </row>
    <row r="2749" spans="1:25" ht="15" customHeight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0">
        <f t="shared" si="464"/>
        <v>41044.64811342593</v>
      </c>
      <c r="J2749" s="11">
        <f t="shared" si="465"/>
        <v>41044.64811342593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466"/>
        <v>0.28000000000000003</v>
      </c>
      <c r="R2749">
        <f t="shared" si="467"/>
        <v>35</v>
      </c>
      <c r="S2749" t="str">
        <f t="shared" si="473"/>
        <v>publishing</v>
      </c>
      <c r="T2749" t="str">
        <f t="shared" si="468"/>
        <v>children's books</v>
      </c>
      <c r="U2749" t="str">
        <f t="shared" si="474"/>
        <v>Less than 1000</v>
      </c>
      <c r="V2749">
        <f t="shared" si="469"/>
        <v>0</v>
      </c>
      <c r="W2749">
        <f t="shared" si="470"/>
        <v>1</v>
      </c>
      <c r="X2749">
        <f t="shared" si="471"/>
        <v>0</v>
      </c>
      <c r="Y2749">
        <f t="shared" si="472"/>
        <v>1</v>
      </c>
    </row>
    <row r="2750" spans="1:25" ht="15" customHeight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0">
        <f t="shared" si="464"/>
        <v>42585.7106712963</v>
      </c>
      <c r="J2750" s="11">
        <f t="shared" si="465"/>
        <v>42585.7106712963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466"/>
        <v>1.06E-2</v>
      </c>
      <c r="R2750">
        <f t="shared" si="467"/>
        <v>13.25</v>
      </c>
      <c r="S2750" t="str">
        <f t="shared" si="473"/>
        <v>publishing</v>
      </c>
      <c r="T2750" t="str">
        <f t="shared" si="468"/>
        <v>children's books</v>
      </c>
      <c r="U2750" t="str">
        <f t="shared" si="474"/>
        <v>5000 to 9999</v>
      </c>
      <c r="V2750">
        <f t="shared" si="469"/>
        <v>0</v>
      </c>
      <c r="W2750">
        <f t="shared" si="470"/>
        <v>1</v>
      </c>
      <c r="X2750">
        <f t="shared" si="471"/>
        <v>0</v>
      </c>
      <c r="Y2750">
        <f t="shared" si="472"/>
        <v>1</v>
      </c>
    </row>
    <row r="2751" spans="1:25" ht="15" customHeight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0">
        <f t="shared" si="464"/>
        <v>42068.799039351856</v>
      </c>
      <c r="J2751" s="11">
        <f t="shared" si="465"/>
        <v>42068.799039351856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466"/>
        <v>1.0999999999999999E-2</v>
      </c>
      <c r="R2751">
        <f t="shared" si="467"/>
        <v>55</v>
      </c>
      <c r="S2751" t="str">
        <f t="shared" si="473"/>
        <v>publishing</v>
      </c>
      <c r="T2751" t="str">
        <f t="shared" si="468"/>
        <v>children's books</v>
      </c>
      <c r="U2751" t="str">
        <f t="shared" si="474"/>
        <v>10000 to 14999</v>
      </c>
      <c r="V2751">
        <f t="shared" si="469"/>
        <v>0</v>
      </c>
      <c r="W2751">
        <f t="shared" si="470"/>
        <v>1</v>
      </c>
      <c r="X2751">
        <f t="shared" si="471"/>
        <v>0</v>
      </c>
      <c r="Y2751">
        <f t="shared" si="472"/>
        <v>1</v>
      </c>
    </row>
    <row r="2752" spans="1:25" ht="15" customHeight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0">
        <f t="shared" si="464"/>
        <v>41078.899826388886</v>
      </c>
      <c r="J2752" s="11">
        <f t="shared" si="465"/>
        <v>41078.899826388886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466"/>
        <v>0</v>
      </c>
      <c r="R2752" t="e">
        <f t="shared" si="467"/>
        <v>#DIV/0!</v>
      </c>
      <c r="S2752" t="str">
        <f t="shared" si="473"/>
        <v>publishing</v>
      </c>
      <c r="T2752" t="str">
        <f t="shared" si="468"/>
        <v>children's books</v>
      </c>
      <c r="U2752" t="str">
        <f t="shared" si="474"/>
        <v>1000 to 4999</v>
      </c>
      <c r="V2752">
        <f t="shared" si="469"/>
        <v>0</v>
      </c>
      <c r="W2752">
        <f t="shared" si="470"/>
        <v>1</v>
      </c>
      <c r="X2752">
        <f t="shared" si="471"/>
        <v>0</v>
      </c>
      <c r="Y2752">
        <f t="shared" si="472"/>
        <v>1</v>
      </c>
    </row>
    <row r="2753" spans="1:25" ht="15" customHeight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0">
        <f t="shared" si="464"/>
        <v>41747.887060185189</v>
      </c>
      <c r="J2753" s="11">
        <f t="shared" si="465"/>
        <v>41747.887060185189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466"/>
        <v>0</v>
      </c>
      <c r="R2753" t="e">
        <f t="shared" si="467"/>
        <v>#DIV/0!</v>
      </c>
      <c r="S2753" t="str">
        <f t="shared" si="473"/>
        <v>publishing</v>
      </c>
      <c r="T2753" t="str">
        <f t="shared" si="468"/>
        <v>children's books</v>
      </c>
      <c r="U2753" t="str">
        <f t="shared" si="474"/>
        <v>1000 to 4999</v>
      </c>
      <c r="V2753">
        <f t="shared" si="469"/>
        <v>0</v>
      </c>
      <c r="W2753">
        <f t="shared" si="470"/>
        <v>1</v>
      </c>
      <c r="X2753">
        <f t="shared" si="471"/>
        <v>0</v>
      </c>
      <c r="Y2753">
        <f t="shared" si="472"/>
        <v>1</v>
      </c>
    </row>
    <row r="2754" spans="1:25" ht="15" customHeight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0">
        <f t="shared" si="464"/>
        <v>40855.765092592592</v>
      </c>
      <c r="J2754" s="11">
        <f t="shared" si="465"/>
        <v>40855.765092592592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466"/>
        <v>0.11458333333333333</v>
      </c>
      <c r="R2754">
        <f t="shared" si="467"/>
        <v>39.29</v>
      </c>
      <c r="S2754" t="str">
        <f t="shared" si="473"/>
        <v>publishing</v>
      </c>
      <c r="T2754" t="str">
        <f t="shared" si="468"/>
        <v>children's books</v>
      </c>
      <c r="U2754" t="str">
        <f t="shared" si="474"/>
        <v>1000 to 4999</v>
      </c>
      <c r="V2754">
        <f t="shared" si="469"/>
        <v>0</v>
      </c>
      <c r="W2754">
        <f t="shared" si="470"/>
        <v>1</v>
      </c>
      <c r="X2754">
        <f t="shared" si="471"/>
        <v>0</v>
      </c>
      <c r="Y2754">
        <f t="shared" si="472"/>
        <v>1</v>
      </c>
    </row>
    <row r="2755" spans="1:25" ht="15" customHeight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0">
        <f t="shared" ref="I2755:I2818" si="475">(((L2755/60)/60)/24)+DATE(1970,1,1)</f>
        <v>41117.900729166664</v>
      </c>
      <c r="J2755" s="11">
        <f t="shared" ref="J2755:J2818" si="476">(((L2755/60)/60)/24)+DATE(1970,1,1)</f>
        <v>41117.900729166664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477">E2755/D2755</f>
        <v>0.19</v>
      </c>
      <c r="R2755">
        <f t="shared" ref="R2755:R2818" si="478">ROUND(E2755/N2755,2)</f>
        <v>47.5</v>
      </c>
      <c r="S2755" t="str">
        <f t="shared" si="473"/>
        <v>publishing</v>
      </c>
      <c r="T2755" t="str">
        <f t="shared" ref="T2755:T2818" si="479">MID(P2755,FIND("/",P2755,1)+1,LEN(P2755))</f>
        <v>children's books</v>
      </c>
      <c r="U2755" t="str">
        <f t="shared" si="474"/>
        <v>1000 to 4999</v>
      </c>
      <c r="V2755">
        <f t="shared" ref="V2755:V2818" si="480">COUNTIF(F2755,"successful")</f>
        <v>0</v>
      </c>
      <c r="W2755">
        <f t="shared" ref="W2755:W2818" si="481">COUNTIF(F2755,"Failed")</f>
        <v>1</v>
      </c>
      <c r="X2755">
        <f t="shared" ref="X2755:X2818" si="482">COUNTIF(F2755,"Canceled")</f>
        <v>0</v>
      </c>
      <c r="Y2755">
        <f t="shared" ref="Y2755:Y2818" si="483">COUNTIF(F2755,"Successful")+ COUNTIF(F2755,"Failed") + COUNTIF(F2755,"Canceled")</f>
        <v>1</v>
      </c>
    </row>
    <row r="2756" spans="1:25" ht="15" customHeight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0">
        <f t="shared" si="475"/>
        <v>41863.636006944449</v>
      </c>
      <c r="J2756" s="11">
        <f t="shared" si="476"/>
        <v>41863.636006944449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477"/>
        <v>0</v>
      </c>
      <c r="R2756" t="e">
        <f t="shared" si="478"/>
        <v>#DIV/0!</v>
      </c>
      <c r="S2756" t="str">
        <f t="shared" ref="S2756:S2819" si="484">LEFT(P2756,FIND("/",P2756,1)-1)</f>
        <v>publishing</v>
      </c>
      <c r="T2756" t="str">
        <f t="shared" si="479"/>
        <v>children's books</v>
      </c>
      <c r="U2756" t="str">
        <f t="shared" ref="U2756:U2819" si="485">IF(D2756&lt;1000,"Less than 1000",
IF(D2756&lt;5000,"1000 to 4999",
IF(D2756 &lt; 10000,"5000 to 9999",
IF(D2756&lt;15000,"10000 to 14999",
IF(D2756&lt;20000,"15000 to 19999",
IF(D2756&lt;25000,"20000 to 24999",
IF(D2756&lt;30000,"25000 to 29999",
IF(D2756&lt;35000,"30000 to 34999",
IF(D2756&lt;40000,"35000 to 39999",
IF(D2756&lt;45000,"40000 to 44999",IF(D2756&lt;50000,"45000 to 49999","Greater than 50000")))))))))))</f>
        <v>10000 to 14999</v>
      </c>
      <c r="V2756">
        <f t="shared" si="480"/>
        <v>0</v>
      </c>
      <c r="W2756">
        <f t="shared" si="481"/>
        <v>1</v>
      </c>
      <c r="X2756">
        <f t="shared" si="482"/>
        <v>0</v>
      </c>
      <c r="Y2756">
        <f t="shared" si="483"/>
        <v>1</v>
      </c>
    </row>
    <row r="2757" spans="1:25" ht="15" customHeight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0">
        <f t="shared" si="475"/>
        <v>42072.790821759263</v>
      </c>
      <c r="J2757" s="11">
        <f t="shared" si="476"/>
        <v>42072.790821759263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477"/>
        <v>0.52</v>
      </c>
      <c r="R2757">
        <f t="shared" si="478"/>
        <v>17.329999999999998</v>
      </c>
      <c r="S2757" t="str">
        <f t="shared" si="484"/>
        <v>publishing</v>
      </c>
      <c r="T2757" t="str">
        <f t="shared" si="479"/>
        <v>children's books</v>
      </c>
      <c r="U2757" t="str">
        <f t="shared" si="485"/>
        <v>Less than 1000</v>
      </c>
      <c r="V2757">
        <f t="shared" si="480"/>
        <v>0</v>
      </c>
      <c r="W2757">
        <f t="shared" si="481"/>
        <v>1</v>
      </c>
      <c r="X2757">
        <f t="shared" si="482"/>
        <v>0</v>
      </c>
      <c r="Y2757">
        <f t="shared" si="483"/>
        <v>1</v>
      </c>
    </row>
    <row r="2758" spans="1:25" ht="15" customHeight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0">
        <f t="shared" si="475"/>
        <v>41620.90047453704</v>
      </c>
      <c r="J2758" s="11">
        <f t="shared" si="476"/>
        <v>41620.90047453704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477"/>
        <v>0.1048</v>
      </c>
      <c r="R2758">
        <f t="shared" si="478"/>
        <v>31.76</v>
      </c>
      <c r="S2758" t="str">
        <f t="shared" si="484"/>
        <v>publishing</v>
      </c>
      <c r="T2758" t="str">
        <f t="shared" si="479"/>
        <v>children's books</v>
      </c>
      <c r="U2758" t="str">
        <f t="shared" si="485"/>
        <v>10000 to 14999</v>
      </c>
      <c r="V2758">
        <f t="shared" si="480"/>
        <v>0</v>
      </c>
      <c r="W2758">
        <f t="shared" si="481"/>
        <v>1</v>
      </c>
      <c r="X2758">
        <f t="shared" si="482"/>
        <v>0</v>
      </c>
      <c r="Y2758">
        <f t="shared" si="483"/>
        <v>1</v>
      </c>
    </row>
    <row r="2759" spans="1:25" ht="15" customHeight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0">
        <f t="shared" si="475"/>
        <v>42573.65662037037</v>
      </c>
      <c r="J2759" s="11">
        <f t="shared" si="476"/>
        <v>42573.65662037037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477"/>
        <v>6.6666666666666671E-3</v>
      </c>
      <c r="R2759">
        <f t="shared" si="478"/>
        <v>5</v>
      </c>
      <c r="S2759" t="str">
        <f t="shared" si="484"/>
        <v>publishing</v>
      </c>
      <c r="T2759" t="str">
        <f t="shared" si="479"/>
        <v>children's books</v>
      </c>
      <c r="U2759" t="str">
        <f t="shared" si="485"/>
        <v>1000 to 4999</v>
      </c>
      <c r="V2759">
        <f t="shared" si="480"/>
        <v>0</v>
      </c>
      <c r="W2759">
        <f t="shared" si="481"/>
        <v>1</v>
      </c>
      <c r="X2759">
        <f t="shared" si="482"/>
        <v>0</v>
      </c>
      <c r="Y2759">
        <f t="shared" si="483"/>
        <v>1</v>
      </c>
    </row>
    <row r="2760" spans="1:25" ht="15" customHeight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0">
        <f t="shared" si="475"/>
        <v>42639.441932870366</v>
      </c>
      <c r="J2760" s="11">
        <f t="shared" si="476"/>
        <v>42639.441932870366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477"/>
        <v>0.11700000000000001</v>
      </c>
      <c r="R2760">
        <f t="shared" si="478"/>
        <v>39</v>
      </c>
      <c r="S2760" t="str">
        <f t="shared" si="484"/>
        <v>publishing</v>
      </c>
      <c r="T2760" t="str">
        <f t="shared" si="479"/>
        <v>children's books</v>
      </c>
      <c r="U2760" t="str">
        <f t="shared" si="485"/>
        <v>1000 to 4999</v>
      </c>
      <c r="V2760">
        <f t="shared" si="480"/>
        <v>0</v>
      </c>
      <c r="W2760">
        <f t="shared" si="481"/>
        <v>1</v>
      </c>
      <c r="X2760">
        <f t="shared" si="482"/>
        <v>0</v>
      </c>
      <c r="Y2760">
        <f t="shared" si="483"/>
        <v>1</v>
      </c>
    </row>
    <row r="2761" spans="1:25" ht="15" customHeight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0">
        <f t="shared" si="475"/>
        <v>42524.36650462963</v>
      </c>
      <c r="J2761" s="11">
        <f t="shared" si="476"/>
        <v>42524.36650462963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477"/>
        <v>0.105</v>
      </c>
      <c r="R2761">
        <f t="shared" si="478"/>
        <v>52.5</v>
      </c>
      <c r="S2761" t="str">
        <f t="shared" si="484"/>
        <v>publishing</v>
      </c>
      <c r="T2761" t="str">
        <f t="shared" si="479"/>
        <v>children's books</v>
      </c>
      <c r="U2761" t="str">
        <f t="shared" si="485"/>
        <v>1000 to 4999</v>
      </c>
      <c r="V2761">
        <f t="shared" si="480"/>
        <v>0</v>
      </c>
      <c r="W2761">
        <f t="shared" si="481"/>
        <v>1</v>
      </c>
      <c r="X2761">
        <f t="shared" si="482"/>
        <v>0</v>
      </c>
      <c r="Y2761">
        <f t="shared" si="483"/>
        <v>1</v>
      </c>
    </row>
    <row r="2762" spans="1:25" ht="15" customHeight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0">
        <f t="shared" si="475"/>
        <v>41415.461319444446</v>
      </c>
      <c r="J2762" s="11">
        <f t="shared" si="476"/>
        <v>41415.461319444446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477"/>
        <v>0</v>
      </c>
      <c r="R2762" t="e">
        <f t="shared" si="478"/>
        <v>#DIV/0!</v>
      </c>
      <c r="S2762" t="str">
        <f t="shared" si="484"/>
        <v>publishing</v>
      </c>
      <c r="T2762" t="str">
        <f t="shared" si="479"/>
        <v>children's books</v>
      </c>
      <c r="U2762" t="str">
        <f t="shared" si="485"/>
        <v>5000 to 9999</v>
      </c>
      <c r="V2762">
        <f t="shared" si="480"/>
        <v>0</v>
      </c>
      <c r="W2762">
        <f t="shared" si="481"/>
        <v>1</v>
      </c>
      <c r="X2762">
        <f t="shared" si="482"/>
        <v>0</v>
      </c>
      <c r="Y2762">
        <f t="shared" si="483"/>
        <v>1</v>
      </c>
    </row>
    <row r="2763" spans="1:25" ht="15" customHeight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0">
        <f t="shared" si="475"/>
        <v>41247.063576388886</v>
      </c>
      <c r="J2763" s="11">
        <f t="shared" si="476"/>
        <v>41247.063576388886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477"/>
        <v>7.1999999999999998E-3</v>
      </c>
      <c r="R2763">
        <f t="shared" si="478"/>
        <v>9</v>
      </c>
      <c r="S2763" t="str">
        <f t="shared" si="484"/>
        <v>publishing</v>
      </c>
      <c r="T2763" t="str">
        <f t="shared" si="479"/>
        <v>children's books</v>
      </c>
      <c r="U2763" t="str">
        <f t="shared" si="485"/>
        <v>5000 to 9999</v>
      </c>
      <c r="V2763">
        <f t="shared" si="480"/>
        <v>0</v>
      </c>
      <c r="W2763">
        <f t="shared" si="481"/>
        <v>1</v>
      </c>
      <c r="X2763">
        <f t="shared" si="482"/>
        <v>0</v>
      </c>
      <c r="Y2763">
        <f t="shared" si="483"/>
        <v>1</v>
      </c>
    </row>
    <row r="2764" spans="1:25" ht="15" customHeight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0">
        <f t="shared" si="475"/>
        <v>40927.036979166667</v>
      </c>
      <c r="J2764" s="11">
        <f t="shared" si="476"/>
        <v>40927.036979166667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477"/>
        <v>7.6923076923076927E-3</v>
      </c>
      <c r="R2764">
        <f t="shared" si="478"/>
        <v>25</v>
      </c>
      <c r="S2764" t="str">
        <f t="shared" si="484"/>
        <v>publishing</v>
      </c>
      <c r="T2764" t="str">
        <f t="shared" si="479"/>
        <v>children's books</v>
      </c>
      <c r="U2764" t="str">
        <f t="shared" si="485"/>
        <v>1000 to 4999</v>
      </c>
      <c r="V2764">
        <f t="shared" si="480"/>
        <v>0</v>
      </c>
      <c r="W2764">
        <f t="shared" si="481"/>
        <v>1</v>
      </c>
      <c r="X2764">
        <f t="shared" si="482"/>
        <v>0</v>
      </c>
      <c r="Y2764">
        <f t="shared" si="483"/>
        <v>1</v>
      </c>
    </row>
    <row r="2765" spans="1:25" ht="15" customHeight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0">
        <f t="shared" si="475"/>
        <v>41373.579675925925</v>
      </c>
      <c r="J2765" s="11">
        <f t="shared" si="476"/>
        <v>41373.579675925925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477"/>
        <v>2.2842639593908631E-3</v>
      </c>
      <c r="R2765">
        <f t="shared" si="478"/>
        <v>30</v>
      </c>
      <c r="S2765" t="str">
        <f t="shared" si="484"/>
        <v>publishing</v>
      </c>
      <c r="T2765" t="str">
        <f t="shared" si="479"/>
        <v>children's books</v>
      </c>
      <c r="U2765" t="str">
        <f t="shared" si="485"/>
        <v>35000 to 39999</v>
      </c>
      <c r="V2765">
        <f t="shared" si="480"/>
        <v>0</v>
      </c>
      <c r="W2765">
        <f t="shared" si="481"/>
        <v>1</v>
      </c>
      <c r="X2765">
        <f t="shared" si="482"/>
        <v>0</v>
      </c>
      <c r="Y2765">
        <f t="shared" si="483"/>
        <v>1</v>
      </c>
    </row>
    <row r="2766" spans="1:25" ht="15" customHeight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0">
        <f t="shared" si="475"/>
        <v>41030.292025462964</v>
      </c>
      <c r="J2766" s="11">
        <f t="shared" si="476"/>
        <v>41030.292025462964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477"/>
        <v>1.125E-2</v>
      </c>
      <c r="R2766">
        <f t="shared" si="478"/>
        <v>11.25</v>
      </c>
      <c r="S2766" t="str">
        <f t="shared" si="484"/>
        <v>publishing</v>
      </c>
      <c r="T2766" t="str">
        <f t="shared" si="479"/>
        <v>children's books</v>
      </c>
      <c r="U2766" t="str">
        <f t="shared" si="485"/>
        <v>1000 to 4999</v>
      </c>
      <c r="V2766">
        <f t="shared" si="480"/>
        <v>0</v>
      </c>
      <c r="W2766">
        <f t="shared" si="481"/>
        <v>1</v>
      </c>
      <c r="X2766">
        <f t="shared" si="482"/>
        <v>0</v>
      </c>
      <c r="Y2766">
        <f t="shared" si="483"/>
        <v>1</v>
      </c>
    </row>
    <row r="2767" spans="1:25" ht="15" customHeight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0">
        <f t="shared" si="475"/>
        <v>41194.579027777778</v>
      </c>
      <c r="J2767" s="11">
        <f t="shared" si="476"/>
        <v>41194.579027777778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477"/>
        <v>0</v>
      </c>
      <c r="R2767" t="e">
        <f t="shared" si="478"/>
        <v>#DIV/0!</v>
      </c>
      <c r="S2767" t="str">
        <f t="shared" si="484"/>
        <v>publishing</v>
      </c>
      <c r="T2767" t="str">
        <f t="shared" si="479"/>
        <v>children's books</v>
      </c>
      <c r="U2767" t="str">
        <f t="shared" si="485"/>
        <v>1000 to 4999</v>
      </c>
      <c r="V2767">
        <f t="shared" si="480"/>
        <v>0</v>
      </c>
      <c r="W2767">
        <f t="shared" si="481"/>
        <v>1</v>
      </c>
      <c r="X2767">
        <f t="shared" si="482"/>
        <v>0</v>
      </c>
      <c r="Y2767">
        <f t="shared" si="483"/>
        <v>1</v>
      </c>
    </row>
    <row r="2768" spans="1:25" ht="15" customHeight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0">
        <f t="shared" si="475"/>
        <v>40736.668032407404</v>
      </c>
      <c r="J2768" s="11">
        <f t="shared" si="476"/>
        <v>40736.668032407404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477"/>
        <v>0.02</v>
      </c>
      <c r="R2768">
        <f t="shared" si="478"/>
        <v>25</v>
      </c>
      <c r="S2768" t="str">
        <f t="shared" si="484"/>
        <v>publishing</v>
      </c>
      <c r="T2768" t="str">
        <f t="shared" si="479"/>
        <v>children's books</v>
      </c>
      <c r="U2768" t="str">
        <f t="shared" si="485"/>
        <v>5000 to 9999</v>
      </c>
      <c r="V2768">
        <f t="shared" si="480"/>
        <v>0</v>
      </c>
      <c r="W2768">
        <f t="shared" si="481"/>
        <v>1</v>
      </c>
      <c r="X2768">
        <f t="shared" si="482"/>
        <v>0</v>
      </c>
      <c r="Y2768">
        <f t="shared" si="483"/>
        <v>1</v>
      </c>
    </row>
    <row r="2769" spans="1:25" ht="15" customHeight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0">
        <f t="shared" si="475"/>
        <v>42172.958912037036</v>
      </c>
      <c r="J2769" s="11">
        <f t="shared" si="476"/>
        <v>42172.958912037036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477"/>
        <v>8.5000000000000006E-3</v>
      </c>
      <c r="R2769">
        <f t="shared" si="478"/>
        <v>11.33</v>
      </c>
      <c r="S2769" t="str">
        <f t="shared" si="484"/>
        <v>publishing</v>
      </c>
      <c r="T2769" t="str">
        <f t="shared" si="479"/>
        <v>children's books</v>
      </c>
      <c r="U2769" t="str">
        <f t="shared" si="485"/>
        <v>1000 to 4999</v>
      </c>
      <c r="V2769">
        <f t="shared" si="480"/>
        <v>0</v>
      </c>
      <c r="W2769">
        <f t="shared" si="481"/>
        <v>1</v>
      </c>
      <c r="X2769">
        <f t="shared" si="482"/>
        <v>0</v>
      </c>
      <c r="Y2769">
        <f t="shared" si="483"/>
        <v>1</v>
      </c>
    </row>
    <row r="2770" spans="1:25" ht="15" customHeight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0">
        <f t="shared" si="475"/>
        <v>40967.614849537036</v>
      </c>
      <c r="J2770" s="11">
        <f t="shared" si="476"/>
        <v>40967.614849537036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477"/>
        <v>0.14314285714285716</v>
      </c>
      <c r="R2770">
        <f t="shared" si="478"/>
        <v>29.47</v>
      </c>
      <c r="S2770" t="str">
        <f t="shared" si="484"/>
        <v>publishing</v>
      </c>
      <c r="T2770" t="str">
        <f t="shared" si="479"/>
        <v>children's books</v>
      </c>
      <c r="U2770" t="str">
        <f t="shared" si="485"/>
        <v>5000 to 9999</v>
      </c>
      <c r="V2770">
        <f t="shared" si="480"/>
        <v>0</v>
      </c>
      <c r="W2770">
        <f t="shared" si="481"/>
        <v>1</v>
      </c>
      <c r="X2770">
        <f t="shared" si="482"/>
        <v>0</v>
      </c>
      <c r="Y2770">
        <f t="shared" si="483"/>
        <v>1</v>
      </c>
    </row>
    <row r="2771" spans="1:25" ht="15" customHeight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0">
        <f t="shared" si="475"/>
        <v>41745.826273148145</v>
      </c>
      <c r="J2771" s="11">
        <f t="shared" si="476"/>
        <v>41745.826273148145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477"/>
        <v>2.5000000000000001E-3</v>
      </c>
      <c r="R2771">
        <f t="shared" si="478"/>
        <v>1</v>
      </c>
      <c r="S2771" t="str">
        <f t="shared" si="484"/>
        <v>publishing</v>
      </c>
      <c r="T2771" t="str">
        <f t="shared" si="479"/>
        <v>children's books</v>
      </c>
      <c r="U2771" t="str">
        <f t="shared" si="485"/>
        <v>Less than 1000</v>
      </c>
      <c r="V2771">
        <f t="shared" si="480"/>
        <v>0</v>
      </c>
      <c r="W2771">
        <f t="shared" si="481"/>
        <v>1</v>
      </c>
      <c r="X2771">
        <f t="shared" si="482"/>
        <v>0</v>
      </c>
      <c r="Y2771">
        <f t="shared" si="483"/>
        <v>1</v>
      </c>
    </row>
    <row r="2772" spans="1:25" ht="15" customHeight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0">
        <f t="shared" si="475"/>
        <v>41686.705208333333</v>
      </c>
      <c r="J2772" s="11">
        <f t="shared" si="476"/>
        <v>41686.705208333333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477"/>
        <v>0.1041125</v>
      </c>
      <c r="R2772">
        <f t="shared" si="478"/>
        <v>63.1</v>
      </c>
      <c r="S2772" t="str">
        <f t="shared" si="484"/>
        <v>publishing</v>
      </c>
      <c r="T2772" t="str">
        <f t="shared" si="479"/>
        <v>children's books</v>
      </c>
      <c r="U2772" t="str">
        <f t="shared" si="485"/>
        <v>20000 to 24999</v>
      </c>
      <c r="V2772">
        <f t="shared" si="480"/>
        <v>0</v>
      </c>
      <c r="W2772">
        <f t="shared" si="481"/>
        <v>1</v>
      </c>
      <c r="X2772">
        <f t="shared" si="482"/>
        <v>0</v>
      </c>
      <c r="Y2772">
        <f t="shared" si="483"/>
        <v>1</v>
      </c>
    </row>
    <row r="2773" spans="1:25" ht="15" customHeight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0">
        <f t="shared" si="475"/>
        <v>41257.531712962962</v>
      </c>
      <c r="J2773" s="11">
        <f t="shared" si="476"/>
        <v>41257.531712962962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477"/>
        <v>0</v>
      </c>
      <c r="R2773" t="e">
        <f t="shared" si="478"/>
        <v>#DIV/0!</v>
      </c>
      <c r="S2773" t="str">
        <f t="shared" si="484"/>
        <v>publishing</v>
      </c>
      <c r="T2773" t="str">
        <f t="shared" si="479"/>
        <v>children's books</v>
      </c>
      <c r="U2773" t="str">
        <f t="shared" si="485"/>
        <v>15000 to 19999</v>
      </c>
      <c r="V2773">
        <f t="shared" si="480"/>
        <v>0</v>
      </c>
      <c r="W2773">
        <f t="shared" si="481"/>
        <v>1</v>
      </c>
      <c r="X2773">
        <f t="shared" si="482"/>
        <v>0</v>
      </c>
      <c r="Y2773">
        <f t="shared" si="483"/>
        <v>1</v>
      </c>
    </row>
    <row r="2774" spans="1:25" ht="15" customHeight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0">
        <f t="shared" si="475"/>
        <v>41537.869143518517</v>
      </c>
      <c r="J2774" s="11">
        <f t="shared" si="476"/>
        <v>41537.869143518517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477"/>
        <v>0</v>
      </c>
      <c r="R2774" t="e">
        <f t="shared" si="478"/>
        <v>#DIV/0!</v>
      </c>
      <c r="S2774" t="str">
        <f t="shared" si="484"/>
        <v>publishing</v>
      </c>
      <c r="T2774" t="str">
        <f t="shared" si="479"/>
        <v>children's books</v>
      </c>
      <c r="U2774" t="str">
        <f t="shared" si="485"/>
        <v>5000 to 9999</v>
      </c>
      <c r="V2774">
        <f t="shared" si="480"/>
        <v>0</v>
      </c>
      <c r="W2774">
        <f t="shared" si="481"/>
        <v>1</v>
      </c>
      <c r="X2774">
        <f t="shared" si="482"/>
        <v>0</v>
      </c>
      <c r="Y2774">
        <f t="shared" si="483"/>
        <v>1</v>
      </c>
    </row>
    <row r="2775" spans="1:25" ht="15" customHeight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0">
        <f t="shared" si="475"/>
        <v>42474.86482638889</v>
      </c>
      <c r="J2775" s="11">
        <f t="shared" si="476"/>
        <v>42474.86482638889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477"/>
        <v>1.8867924528301887E-3</v>
      </c>
      <c r="R2775">
        <f t="shared" si="478"/>
        <v>1</v>
      </c>
      <c r="S2775" t="str">
        <f t="shared" si="484"/>
        <v>publishing</v>
      </c>
      <c r="T2775" t="str">
        <f t="shared" si="479"/>
        <v>children's books</v>
      </c>
      <c r="U2775" t="str">
        <f t="shared" si="485"/>
        <v>Less than 1000</v>
      </c>
      <c r="V2775">
        <f t="shared" si="480"/>
        <v>0</v>
      </c>
      <c r="W2775">
        <f t="shared" si="481"/>
        <v>1</v>
      </c>
      <c r="X2775">
        <f t="shared" si="482"/>
        <v>0</v>
      </c>
      <c r="Y2775">
        <f t="shared" si="483"/>
        <v>1</v>
      </c>
    </row>
    <row r="2776" spans="1:25" ht="15" customHeight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0">
        <f t="shared" si="475"/>
        <v>41311.126481481479</v>
      </c>
      <c r="J2776" s="11">
        <f t="shared" si="476"/>
        <v>41311.126481481479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477"/>
        <v>0.14249999999999999</v>
      </c>
      <c r="R2776">
        <f t="shared" si="478"/>
        <v>43.85</v>
      </c>
      <c r="S2776" t="str">
        <f t="shared" si="484"/>
        <v>publishing</v>
      </c>
      <c r="T2776" t="str">
        <f t="shared" si="479"/>
        <v>children's books</v>
      </c>
      <c r="U2776" t="str">
        <f t="shared" si="485"/>
        <v>1000 to 4999</v>
      </c>
      <c r="V2776">
        <f t="shared" si="480"/>
        <v>0</v>
      </c>
      <c r="W2776">
        <f t="shared" si="481"/>
        <v>1</v>
      </c>
      <c r="X2776">
        <f t="shared" si="482"/>
        <v>0</v>
      </c>
      <c r="Y2776">
        <f t="shared" si="483"/>
        <v>1</v>
      </c>
    </row>
    <row r="2777" spans="1:25" ht="15" customHeight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0">
        <f t="shared" si="475"/>
        <v>40863.013356481482</v>
      </c>
      <c r="J2777" s="11">
        <f t="shared" si="476"/>
        <v>40863.013356481482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477"/>
        <v>0.03</v>
      </c>
      <c r="R2777">
        <f t="shared" si="478"/>
        <v>75</v>
      </c>
      <c r="S2777" t="str">
        <f t="shared" si="484"/>
        <v>publishing</v>
      </c>
      <c r="T2777" t="str">
        <f t="shared" si="479"/>
        <v>children's books</v>
      </c>
      <c r="U2777" t="str">
        <f t="shared" si="485"/>
        <v>5000 to 9999</v>
      </c>
      <c r="V2777">
        <f t="shared" si="480"/>
        <v>0</v>
      </c>
      <c r="W2777">
        <f t="shared" si="481"/>
        <v>1</v>
      </c>
      <c r="X2777">
        <f t="shared" si="482"/>
        <v>0</v>
      </c>
      <c r="Y2777">
        <f t="shared" si="483"/>
        <v>1</v>
      </c>
    </row>
    <row r="2778" spans="1:25" ht="15" customHeight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0">
        <f t="shared" si="475"/>
        <v>42136.297175925924</v>
      </c>
      <c r="J2778" s="11">
        <f t="shared" si="476"/>
        <v>42136.297175925924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477"/>
        <v>7.8809523809523815E-2</v>
      </c>
      <c r="R2778">
        <f t="shared" si="478"/>
        <v>45.97</v>
      </c>
      <c r="S2778" t="str">
        <f t="shared" si="484"/>
        <v>publishing</v>
      </c>
      <c r="T2778" t="str">
        <f t="shared" si="479"/>
        <v>children's books</v>
      </c>
      <c r="U2778" t="str">
        <f t="shared" si="485"/>
        <v>20000 to 24999</v>
      </c>
      <c r="V2778">
        <f t="shared" si="480"/>
        <v>0</v>
      </c>
      <c r="W2778">
        <f t="shared" si="481"/>
        <v>1</v>
      </c>
      <c r="X2778">
        <f t="shared" si="482"/>
        <v>0</v>
      </c>
      <c r="Y2778">
        <f t="shared" si="483"/>
        <v>1</v>
      </c>
    </row>
    <row r="2779" spans="1:25" ht="15" customHeight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0">
        <f t="shared" si="475"/>
        <v>42172.669027777782</v>
      </c>
      <c r="J2779" s="11">
        <f t="shared" si="476"/>
        <v>42172.669027777782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477"/>
        <v>3.3333333333333335E-3</v>
      </c>
      <c r="R2779">
        <f t="shared" si="478"/>
        <v>10</v>
      </c>
      <c r="S2779" t="str">
        <f t="shared" si="484"/>
        <v>publishing</v>
      </c>
      <c r="T2779" t="str">
        <f t="shared" si="479"/>
        <v>children's books</v>
      </c>
      <c r="U2779" t="str">
        <f t="shared" si="485"/>
        <v>1000 to 4999</v>
      </c>
      <c r="V2779">
        <f t="shared" si="480"/>
        <v>0</v>
      </c>
      <c r="W2779">
        <f t="shared" si="481"/>
        <v>1</v>
      </c>
      <c r="X2779">
        <f t="shared" si="482"/>
        <v>0</v>
      </c>
      <c r="Y2779">
        <f t="shared" si="483"/>
        <v>1</v>
      </c>
    </row>
    <row r="2780" spans="1:25" ht="15" customHeight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0">
        <f t="shared" si="475"/>
        <v>41846.978078703702</v>
      </c>
      <c r="J2780" s="11">
        <f t="shared" si="476"/>
        <v>41846.978078703702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477"/>
        <v>0.25545454545454543</v>
      </c>
      <c r="R2780">
        <f t="shared" si="478"/>
        <v>93.67</v>
      </c>
      <c r="S2780" t="str">
        <f t="shared" si="484"/>
        <v>publishing</v>
      </c>
      <c r="T2780" t="str">
        <f t="shared" si="479"/>
        <v>children's books</v>
      </c>
      <c r="U2780" t="str">
        <f t="shared" si="485"/>
        <v>5000 to 9999</v>
      </c>
      <c r="V2780">
        <f t="shared" si="480"/>
        <v>0</v>
      </c>
      <c r="W2780">
        <f t="shared" si="481"/>
        <v>1</v>
      </c>
      <c r="X2780">
        <f t="shared" si="482"/>
        <v>0</v>
      </c>
      <c r="Y2780">
        <f t="shared" si="483"/>
        <v>1</v>
      </c>
    </row>
    <row r="2781" spans="1:25" ht="15" customHeight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0">
        <f t="shared" si="475"/>
        <v>42300.585891203707</v>
      </c>
      <c r="J2781" s="11">
        <f t="shared" si="476"/>
        <v>42300.585891203707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477"/>
        <v>2.12E-2</v>
      </c>
      <c r="R2781">
        <f t="shared" si="478"/>
        <v>53</v>
      </c>
      <c r="S2781" t="str">
        <f t="shared" si="484"/>
        <v>publishing</v>
      </c>
      <c r="T2781" t="str">
        <f t="shared" si="479"/>
        <v>children's books</v>
      </c>
      <c r="U2781" t="str">
        <f t="shared" si="485"/>
        <v>1000 to 4999</v>
      </c>
      <c r="V2781">
        <f t="shared" si="480"/>
        <v>0</v>
      </c>
      <c r="W2781">
        <f t="shared" si="481"/>
        <v>1</v>
      </c>
      <c r="X2781">
        <f t="shared" si="482"/>
        <v>0</v>
      </c>
      <c r="Y2781">
        <f t="shared" si="483"/>
        <v>1</v>
      </c>
    </row>
    <row r="2782" spans="1:25" ht="15" customHeight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0">
        <f t="shared" si="475"/>
        <v>42774.447777777779</v>
      </c>
      <c r="J2782" s="11">
        <f t="shared" si="476"/>
        <v>42774.447777777779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477"/>
        <v>0</v>
      </c>
      <c r="R2782" t="e">
        <f t="shared" si="478"/>
        <v>#DIV/0!</v>
      </c>
      <c r="S2782" t="str">
        <f t="shared" si="484"/>
        <v>publishing</v>
      </c>
      <c r="T2782" t="str">
        <f t="shared" si="479"/>
        <v>children's books</v>
      </c>
      <c r="U2782" t="str">
        <f t="shared" si="485"/>
        <v>Greater than 50000</v>
      </c>
      <c r="V2782">
        <f t="shared" si="480"/>
        <v>0</v>
      </c>
      <c r="W2782">
        <f t="shared" si="481"/>
        <v>1</v>
      </c>
      <c r="X2782">
        <f t="shared" si="482"/>
        <v>0</v>
      </c>
      <c r="Y2782">
        <f t="shared" si="483"/>
        <v>1</v>
      </c>
    </row>
    <row r="2783" spans="1:25" ht="15" customHeight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0">
        <f t="shared" si="475"/>
        <v>42018.94159722222</v>
      </c>
      <c r="J2783" s="11">
        <f t="shared" si="476"/>
        <v>42018.94159722222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477"/>
        <v>1.0528</v>
      </c>
      <c r="R2783">
        <f t="shared" si="478"/>
        <v>47</v>
      </c>
      <c r="S2783" t="str">
        <f t="shared" si="484"/>
        <v>theater</v>
      </c>
      <c r="T2783" t="str">
        <f t="shared" si="479"/>
        <v>plays</v>
      </c>
      <c r="U2783" t="str">
        <f t="shared" si="485"/>
        <v>1000 to 4999</v>
      </c>
      <c r="V2783">
        <f t="shared" si="480"/>
        <v>1</v>
      </c>
      <c r="W2783">
        <f t="shared" si="481"/>
        <v>0</v>
      </c>
      <c r="X2783">
        <f t="shared" si="482"/>
        <v>0</v>
      </c>
      <c r="Y2783">
        <f t="shared" si="483"/>
        <v>1</v>
      </c>
    </row>
    <row r="2784" spans="1:25" ht="15" customHeight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0">
        <f t="shared" si="475"/>
        <v>42026.924976851849</v>
      </c>
      <c r="J2784" s="11">
        <f t="shared" si="476"/>
        <v>42026.924976851849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477"/>
        <v>1.2</v>
      </c>
      <c r="R2784">
        <f t="shared" si="478"/>
        <v>66.67</v>
      </c>
      <c r="S2784" t="str">
        <f t="shared" si="484"/>
        <v>theater</v>
      </c>
      <c r="T2784" t="str">
        <f t="shared" si="479"/>
        <v>plays</v>
      </c>
      <c r="U2784" t="str">
        <f t="shared" si="485"/>
        <v>1000 to 4999</v>
      </c>
      <c r="V2784">
        <f t="shared" si="480"/>
        <v>1</v>
      </c>
      <c r="W2784">
        <f t="shared" si="481"/>
        <v>0</v>
      </c>
      <c r="X2784">
        <f t="shared" si="482"/>
        <v>0</v>
      </c>
      <c r="Y2784">
        <f t="shared" si="483"/>
        <v>1</v>
      </c>
    </row>
    <row r="2785" spans="1:25" ht="15" customHeight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0">
        <f t="shared" si="475"/>
        <v>42103.535254629634</v>
      </c>
      <c r="J2785" s="11">
        <f t="shared" si="476"/>
        <v>42103.535254629634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477"/>
        <v>1.145</v>
      </c>
      <c r="R2785">
        <f t="shared" si="478"/>
        <v>18.77</v>
      </c>
      <c r="S2785" t="str">
        <f t="shared" si="484"/>
        <v>theater</v>
      </c>
      <c r="T2785" t="str">
        <f t="shared" si="479"/>
        <v>plays</v>
      </c>
      <c r="U2785" t="str">
        <f t="shared" si="485"/>
        <v>1000 to 4999</v>
      </c>
      <c r="V2785">
        <f t="shared" si="480"/>
        <v>1</v>
      </c>
      <c r="W2785">
        <f t="shared" si="481"/>
        <v>0</v>
      </c>
      <c r="X2785">
        <f t="shared" si="482"/>
        <v>0</v>
      </c>
      <c r="Y2785">
        <f t="shared" si="483"/>
        <v>1</v>
      </c>
    </row>
    <row r="2786" spans="1:25" ht="15" customHeight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0">
        <f t="shared" si="475"/>
        <v>41920.787534722222</v>
      </c>
      <c r="J2786" s="11">
        <f t="shared" si="476"/>
        <v>41920.787534722222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477"/>
        <v>1.19</v>
      </c>
      <c r="R2786">
        <f t="shared" si="478"/>
        <v>66.11</v>
      </c>
      <c r="S2786" t="str">
        <f t="shared" si="484"/>
        <v>theater</v>
      </c>
      <c r="T2786" t="str">
        <f t="shared" si="479"/>
        <v>plays</v>
      </c>
      <c r="U2786" t="str">
        <f t="shared" si="485"/>
        <v>5000 to 9999</v>
      </c>
      <c r="V2786">
        <f t="shared" si="480"/>
        <v>1</v>
      </c>
      <c r="W2786">
        <f t="shared" si="481"/>
        <v>0</v>
      </c>
      <c r="X2786">
        <f t="shared" si="482"/>
        <v>0</v>
      </c>
      <c r="Y2786">
        <f t="shared" si="483"/>
        <v>1</v>
      </c>
    </row>
    <row r="2787" spans="1:25" ht="15" customHeight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0">
        <f t="shared" si="475"/>
        <v>42558.189432870371</v>
      </c>
      <c r="J2787" s="11">
        <f t="shared" si="476"/>
        <v>42558.189432870371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477"/>
        <v>1.0468</v>
      </c>
      <c r="R2787">
        <f t="shared" si="478"/>
        <v>36.86</v>
      </c>
      <c r="S2787" t="str">
        <f t="shared" si="484"/>
        <v>theater</v>
      </c>
      <c r="T2787" t="str">
        <f t="shared" si="479"/>
        <v>plays</v>
      </c>
      <c r="U2787" t="str">
        <f t="shared" si="485"/>
        <v>5000 to 9999</v>
      </c>
      <c r="V2787">
        <f t="shared" si="480"/>
        <v>1</v>
      </c>
      <c r="W2787">
        <f t="shared" si="481"/>
        <v>0</v>
      </c>
      <c r="X2787">
        <f t="shared" si="482"/>
        <v>0</v>
      </c>
      <c r="Y2787">
        <f t="shared" si="483"/>
        <v>1</v>
      </c>
    </row>
    <row r="2788" spans="1:25" ht="15" customHeight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0">
        <f t="shared" si="475"/>
        <v>41815.569212962961</v>
      </c>
      <c r="J2788" s="11">
        <f t="shared" si="476"/>
        <v>41815.569212962961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477"/>
        <v>1.1783999999999999</v>
      </c>
      <c r="R2788">
        <f t="shared" si="478"/>
        <v>39.81</v>
      </c>
      <c r="S2788" t="str">
        <f t="shared" si="484"/>
        <v>theater</v>
      </c>
      <c r="T2788" t="str">
        <f t="shared" si="479"/>
        <v>plays</v>
      </c>
      <c r="U2788" t="str">
        <f t="shared" si="485"/>
        <v>1000 to 4999</v>
      </c>
      <c r="V2788">
        <f t="shared" si="480"/>
        <v>1</v>
      </c>
      <c r="W2788">
        <f t="shared" si="481"/>
        <v>0</v>
      </c>
      <c r="X2788">
        <f t="shared" si="482"/>
        <v>0</v>
      </c>
      <c r="Y2788">
        <f t="shared" si="483"/>
        <v>1</v>
      </c>
    </row>
    <row r="2789" spans="1:25" ht="15" customHeight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0">
        <f t="shared" si="475"/>
        <v>41808.198518518519</v>
      </c>
      <c r="J2789" s="11">
        <f t="shared" si="476"/>
        <v>41808.198518518519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477"/>
        <v>1.1970000000000001</v>
      </c>
      <c r="R2789">
        <f t="shared" si="478"/>
        <v>31.5</v>
      </c>
      <c r="S2789" t="str">
        <f t="shared" si="484"/>
        <v>theater</v>
      </c>
      <c r="T2789" t="str">
        <f t="shared" si="479"/>
        <v>plays</v>
      </c>
      <c r="U2789" t="str">
        <f t="shared" si="485"/>
        <v>1000 to 4999</v>
      </c>
      <c r="V2789">
        <f t="shared" si="480"/>
        <v>1</v>
      </c>
      <c r="W2789">
        <f t="shared" si="481"/>
        <v>0</v>
      </c>
      <c r="X2789">
        <f t="shared" si="482"/>
        <v>0</v>
      </c>
      <c r="Y2789">
        <f t="shared" si="483"/>
        <v>1</v>
      </c>
    </row>
    <row r="2790" spans="1:25" ht="15" customHeight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0">
        <f t="shared" si="475"/>
        <v>42550.701886574068</v>
      </c>
      <c r="J2790" s="11">
        <f t="shared" si="476"/>
        <v>42550.701886574068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477"/>
        <v>1.0249999999999999</v>
      </c>
      <c r="R2790">
        <f t="shared" si="478"/>
        <v>102.5</v>
      </c>
      <c r="S2790" t="str">
        <f t="shared" si="484"/>
        <v>theater</v>
      </c>
      <c r="T2790" t="str">
        <f t="shared" si="479"/>
        <v>plays</v>
      </c>
      <c r="U2790" t="str">
        <f t="shared" si="485"/>
        <v>1000 to 4999</v>
      </c>
      <c r="V2790">
        <f t="shared" si="480"/>
        <v>1</v>
      </c>
      <c r="W2790">
        <f t="shared" si="481"/>
        <v>0</v>
      </c>
      <c r="X2790">
        <f t="shared" si="482"/>
        <v>0</v>
      </c>
      <c r="Y2790">
        <f t="shared" si="483"/>
        <v>1</v>
      </c>
    </row>
    <row r="2791" spans="1:25" ht="15" customHeight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0">
        <f t="shared" si="475"/>
        <v>42056.013124999998</v>
      </c>
      <c r="J2791" s="11">
        <f t="shared" si="476"/>
        <v>42056.013124999998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477"/>
        <v>1.0116666666666667</v>
      </c>
      <c r="R2791">
        <f t="shared" si="478"/>
        <v>126.46</v>
      </c>
      <c r="S2791" t="str">
        <f t="shared" si="484"/>
        <v>theater</v>
      </c>
      <c r="T2791" t="str">
        <f t="shared" si="479"/>
        <v>plays</v>
      </c>
      <c r="U2791" t="str">
        <f t="shared" si="485"/>
        <v>1000 to 4999</v>
      </c>
      <c r="V2791">
        <f t="shared" si="480"/>
        <v>1</v>
      </c>
      <c r="W2791">
        <f t="shared" si="481"/>
        <v>0</v>
      </c>
      <c r="X2791">
        <f t="shared" si="482"/>
        <v>0</v>
      </c>
      <c r="Y2791">
        <f t="shared" si="483"/>
        <v>1</v>
      </c>
    </row>
    <row r="2792" spans="1:25" ht="15" customHeight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0">
        <f t="shared" si="475"/>
        <v>42016.938692129625</v>
      </c>
      <c r="J2792" s="11">
        <f t="shared" si="476"/>
        <v>42016.938692129625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477"/>
        <v>1.0533333333333332</v>
      </c>
      <c r="R2792">
        <f t="shared" si="478"/>
        <v>47.88</v>
      </c>
      <c r="S2792" t="str">
        <f t="shared" si="484"/>
        <v>theater</v>
      </c>
      <c r="T2792" t="str">
        <f t="shared" si="479"/>
        <v>plays</v>
      </c>
      <c r="U2792" t="str">
        <f t="shared" si="485"/>
        <v>1000 to 4999</v>
      </c>
      <c r="V2792">
        <f t="shared" si="480"/>
        <v>1</v>
      </c>
      <c r="W2792">
        <f t="shared" si="481"/>
        <v>0</v>
      </c>
      <c r="X2792">
        <f t="shared" si="482"/>
        <v>0</v>
      </c>
      <c r="Y2792">
        <f t="shared" si="483"/>
        <v>1</v>
      </c>
    </row>
    <row r="2793" spans="1:25" ht="15" customHeight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0">
        <f t="shared" si="475"/>
        <v>42591.899988425925</v>
      </c>
      <c r="J2793" s="11">
        <f t="shared" si="476"/>
        <v>42591.899988425925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477"/>
        <v>1.0249999999999999</v>
      </c>
      <c r="R2793">
        <f t="shared" si="478"/>
        <v>73.209999999999994</v>
      </c>
      <c r="S2793" t="str">
        <f t="shared" si="484"/>
        <v>theater</v>
      </c>
      <c r="T2793" t="str">
        <f t="shared" si="479"/>
        <v>plays</v>
      </c>
      <c r="U2793" t="str">
        <f t="shared" si="485"/>
        <v>1000 to 4999</v>
      </c>
      <c r="V2793">
        <f t="shared" si="480"/>
        <v>1</v>
      </c>
      <c r="W2793">
        <f t="shared" si="481"/>
        <v>0</v>
      </c>
      <c r="X2793">
        <f t="shared" si="482"/>
        <v>0</v>
      </c>
      <c r="Y2793">
        <f t="shared" si="483"/>
        <v>1</v>
      </c>
    </row>
    <row r="2794" spans="1:25" ht="15" customHeight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0">
        <f t="shared" si="475"/>
        <v>42183.231006944443</v>
      </c>
      <c r="J2794" s="11">
        <f t="shared" si="476"/>
        <v>42183.231006944443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477"/>
        <v>1.0760000000000001</v>
      </c>
      <c r="R2794">
        <f t="shared" si="478"/>
        <v>89.67</v>
      </c>
      <c r="S2794" t="str">
        <f t="shared" si="484"/>
        <v>theater</v>
      </c>
      <c r="T2794" t="str">
        <f t="shared" si="479"/>
        <v>plays</v>
      </c>
      <c r="U2794" t="str">
        <f t="shared" si="485"/>
        <v>1000 to 4999</v>
      </c>
      <c r="V2794">
        <f t="shared" si="480"/>
        <v>1</v>
      </c>
      <c r="W2794">
        <f t="shared" si="481"/>
        <v>0</v>
      </c>
      <c r="X2794">
        <f t="shared" si="482"/>
        <v>0</v>
      </c>
      <c r="Y2794">
        <f t="shared" si="483"/>
        <v>1</v>
      </c>
    </row>
    <row r="2795" spans="1:25" ht="15" customHeight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0">
        <f t="shared" si="475"/>
        <v>42176.419039351851</v>
      </c>
      <c r="J2795" s="11">
        <f t="shared" si="476"/>
        <v>42176.419039351851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477"/>
        <v>1.105675</v>
      </c>
      <c r="R2795">
        <f t="shared" si="478"/>
        <v>151.46</v>
      </c>
      <c r="S2795" t="str">
        <f t="shared" si="484"/>
        <v>theater</v>
      </c>
      <c r="T2795" t="str">
        <f t="shared" si="479"/>
        <v>plays</v>
      </c>
      <c r="U2795" t="str">
        <f t="shared" si="485"/>
        <v>10000 to 14999</v>
      </c>
      <c r="V2795">
        <f t="shared" si="480"/>
        <v>1</v>
      </c>
      <c r="W2795">
        <f t="shared" si="481"/>
        <v>0</v>
      </c>
      <c r="X2795">
        <f t="shared" si="482"/>
        <v>0</v>
      </c>
      <c r="Y2795">
        <f t="shared" si="483"/>
        <v>1</v>
      </c>
    </row>
    <row r="2796" spans="1:25" ht="15" customHeight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0">
        <f t="shared" si="475"/>
        <v>42416.691655092596</v>
      </c>
      <c r="J2796" s="11">
        <f t="shared" si="476"/>
        <v>42416.691655092596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477"/>
        <v>1.5</v>
      </c>
      <c r="R2796">
        <f t="shared" si="478"/>
        <v>25</v>
      </c>
      <c r="S2796" t="str">
        <f t="shared" si="484"/>
        <v>theater</v>
      </c>
      <c r="T2796" t="str">
        <f t="shared" si="479"/>
        <v>plays</v>
      </c>
      <c r="U2796" t="str">
        <f t="shared" si="485"/>
        <v>Less than 1000</v>
      </c>
      <c r="V2796">
        <f t="shared" si="480"/>
        <v>1</v>
      </c>
      <c r="W2796">
        <f t="shared" si="481"/>
        <v>0</v>
      </c>
      <c r="X2796">
        <f t="shared" si="482"/>
        <v>0</v>
      </c>
      <c r="Y2796">
        <f t="shared" si="483"/>
        <v>1</v>
      </c>
    </row>
    <row r="2797" spans="1:25" ht="15" customHeight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0">
        <f t="shared" si="475"/>
        <v>41780.525937500002</v>
      </c>
      <c r="J2797" s="11">
        <f t="shared" si="476"/>
        <v>41780.525937500002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477"/>
        <v>1.0428571428571429</v>
      </c>
      <c r="R2797">
        <f t="shared" si="478"/>
        <v>36.5</v>
      </c>
      <c r="S2797" t="str">
        <f t="shared" si="484"/>
        <v>theater</v>
      </c>
      <c r="T2797" t="str">
        <f t="shared" si="479"/>
        <v>plays</v>
      </c>
      <c r="U2797" t="str">
        <f t="shared" si="485"/>
        <v>Less than 1000</v>
      </c>
      <c r="V2797">
        <f t="shared" si="480"/>
        <v>1</v>
      </c>
      <c r="W2797">
        <f t="shared" si="481"/>
        <v>0</v>
      </c>
      <c r="X2797">
        <f t="shared" si="482"/>
        <v>0</v>
      </c>
      <c r="Y2797">
        <f t="shared" si="483"/>
        <v>1</v>
      </c>
    </row>
    <row r="2798" spans="1:25" ht="15" customHeight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0">
        <f t="shared" si="475"/>
        <v>41795.528101851851</v>
      </c>
      <c r="J2798" s="11">
        <f t="shared" si="476"/>
        <v>41795.528101851851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477"/>
        <v>1.155</v>
      </c>
      <c r="R2798">
        <f t="shared" si="478"/>
        <v>44</v>
      </c>
      <c r="S2798" t="str">
        <f t="shared" si="484"/>
        <v>theater</v>
      </c>
      <c r="T2798" t="str">
        <f t="shared" si="479"/>
        <v>plays</v>
      </c>
      <c r="U2798" t="str">
        <f t="shared" si="485"/>
        <v>Less than 1000</v>
      </c>
      <c r="V2798">
        <f t="shared" si="480"/>
        <v>1</v>
      </c>
      <c r="W2798">
        <f t="shared" si="481"/>
        <v>0</v>
      </c>
      <c r="X2798">
        <f t="shared" si="482"/>
        <v>0</v>
      </c>
      <c r="Y2798">
        <f t="shared" si="483"/>
        <v>1</v>
      </c>
    </row>
    <row r="2799" spans="1:25" ht="15" customHeight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0">
        <f t="shared" si="475"/>
        <v>41798.94027777778</v>
      </c>
      <c r="J2799" s="11">
        <f t="shared" si="476"/>
        <v>41798.94027777778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477"/>
        <v>1.02645125</v>
      </c>
      <c r="R2799">
        <f t="shared" si="478"/>
        <v>87.36</v>
      </c>
      <c r="S2799" t="str">
        <f t="shared" si="484"/>
        <v>theater</v>
      </c>
      <c r="T2799" t="str">
        <f t="shared" si="479"/>
        <v>plays</v>
      </c>
      <c r="U2799" t="str">
        <f t="shared" si="485"/>
        <v>5000 to 9999</v>
      </c>
      <c r="V2799">
        <f t="shared" si="480"/>
        <v>1</v>
      </c>
      <c r="W2799">
        <f t="shared" si="481"/>
        <v>0</v>
      </c>
      <c r="X2799">
        <f t="shared" si="482"/>
        <v>0</v>
      </c>
      <c r="Y2799">
        <f t="shared" si="483"/>
        <v>1</v>
      </c>
    </row>
    <row r="2800" spans="1:25" ht="15" customHeight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0">
        <f t="shared" si="475"/>
        <v>42201.675011574072</v>
      </c>
      <c r="J2800" s="11">
        <f t="shared" si="476"/>
        <v>42201.675011574072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477"/>
        <v>1.014</v>
      </c>
      <c r="R2800">
        <f t="shared" si="478"/>
        <v>36.47</v>
      </c>
      <c r="S2800" t="str">
        <f t="shared" si="484"/>
        <v>theater</v>
      </c>
      <c r="T2800" t="str">
        <f t="shared" si="479"/>
        <v>plays</v>
      </c>
      <c r="U2800" t="str">
        <f t="shared" si="485"/>
        <v>5000 to 9999</v>
      </c>
      <c r="V2800">
        <f t="shared" si="480"/>
        <v>1</v>
      </c>
      <c r="W2800">
        <f t="shared" si="481"/>
        <v>0</v>
      </c>
      <c r="X2800">
        <f t="shared" si="482"/>
        <v>0</v>
      </c>
      <c r="Y2800">
        <f t="shared" si="483"/>
        <v>1</v>
      </c>
    </row>
    <row r="2801" spans="1:25" ht="15" customHeight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0">
        <f t="shared" si="475"/>
        <v>42507.264699074076</v>
      </c>
      <c r="J2801" s="11">
        <f t="shared" si="476"/>
        <v>42507.264699074076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477"/>
        <v>1.1663479999999999</v>
      </c>
      <c r="R2801">
        <f t="shared" si="478"/>
        <v>44.86</v>
      </c>
      <c r="S2801" t="str">
        <f t="shared" si="484"/>
        <v>theater</v>
      </c>
      <c r="T2801" t="str">
        <f t="shared" si="479"/>
        <v>plays</v>
      </c>
      <c r="U2801" t="str">
        <f t="shared" si="485"/>
        <v>5000 to 9999</v>
      </c>
      <c r="V2801">
        <f t="shared" si="480"/>
        <v>1</v>
      </c>
      <c r="W2801">
        <f t="shared" si="481"/>
        <v>0</v>
      </c>
      <c r="X2801">
        <f t="shared" si="482"/>
        <v>0</v>
      </c>
      <c r="Y2801">
        <f t="shared" si="483"/>
        <v>1</v>
      </c>
    </row>
    <row r="2802" spans="1:25" ht="15" customHeight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0">
        <f t="shared" si="475"/>
        <v>41948.552847222221</v>
      </c>
      <c r="J2802" s="11">
        <f t="shared" si="476"/>
        <v>41948.552847222221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477"/>
        <v>1.33</v>
      </c>
      <c r="R2802">
        <f t="shared" si="478"/>
        <v>42.9</v>
      </c>
      <c r="S2802" t="str">
        <f t="shared" si="484"/>
        <v>theater</v>
      </c>
      <c r="T2802" t="str">
        <f t="shared" si="479"/>
        <v>plays</v>
      </c>
      <c r="U2802" t="str">
        <f t="shared" si="485"/>
        <v>1000 to 4999</v>
      </c>
      <c r="V2802">
        <f t="shared" si="480"/>
        <v>1</v>
      </c>
      <c r="W2802">
        <f t="shared" si="481"/>
        <v>0</v>
      </c>
      <c r="X2802">
        <f t="shared" si="482"/>
        <v>0</v>
      </c>
      <c r="Y2802">
        <f t="shared" si="483"/>
        <v>1</v>
      </c>
    </row>
    <row r="2803" spans="1:25" ht="15" customHeight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0">
        <f t="shared" si="475"/>
        <v>41900.243159722224</v>
      </c>
      <c r="J2803" s="11">
        <f t="shared" si="476"/>
        <v>41900.243159722224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477"/>
        <v>1.3320000000000001</v>
      </c>
      <c r="R2803">
        <f t="shared" si="478"/>
        <v>51.23</v>
      </c>
      <c r="S2803" t="str">
        <f t="shared" si="484"/>
        <v>theater</v>
      </c>
      <c r="T2803" t="str">
        <f t="shared" si="479"/>
        <v>plays</v>
      </c>
      <c r="U2803" t="str">
        <f t="shared" si="485"/>
        <v>Less than 1000</v>
      </c>
      <c r="V2803">
        <f t="shared" si="480"/>
        <v>1</v>
      </c>
      <c r="W2803">
        <f t="shared" si="481"/>
        <v>0</v>
      </c>
      <c r="X2803">
        <f t="shared" si="482"/>
        <v>0</v>
      </c>
      <c r="Y2803">
        <f t="shared" si="483"/>
        <v>1</v>
      </c>
    </row>
    <row r="2804" spans="1:25" ht="15" customHeight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0">
        <f t="shared" si="475"/>
        <v>42192.64707175926</v>
      </c>
      <c r="J2804" s="11">
        <f t="shared" si="476"/>
        <v>42192.64707175926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477"/>
        <v>1.0183333333333333</v>
      </c>
      <c r="R2804">
        <f t="shared" si="478"/>
        <v>33.94</v>
      </c>
      <c r="S2804" t="str">
        <f t="shared" si="484"/>
        <v>theater</v>
      </c>
      <c r="T2804" t="str">
        <f t="shared" si="479"/>
        <v>plays</v>
      </c>
      <c r="U2804" t="str">
        <f t="shared" si="485"/>
        <v>1000 to 4999</v>
      </c>
      <c r="V2804">
        <f t="shared" si="480"/>
        <v>1</v>
      </c>
      <c r="W2804">
        <f t="shared" si="481"/>
        <v>0</v>
      </c>
      <c r="X2804">
        <f t="shared" si="482"/>
        <v>0</v>
      </c>
      <c r="Y2804">
        <f t="shared" si="483"/>
        <v>1</v>
      </c>
    </row>
    <row r="2805" spans="1:25" ht="15" customHeight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0">
        <f t="shared" si="475"/>
        <v>42158.065694444449</v>
      </c>
      <c r="J2805" s="11">
        <f t="shared" si="476"/>
        <v>42158.065694444449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477"/>
        <v>1.2795000000000001</v>
      </c>
      <c r="R2805">
        <f t="shared" si="478"/>
        <v>90.74</v>
      </c>
      <c r="S2805" t="str">
        <f t="shared" si="484"/>
        <v>theater</v>
      </c>
      <c r="T2805" t="str">
        <f t="shared" si="479"/>
        <v>plays</v>
      </c>
      <c r="U2805" t="str">
        <f t="shared" si="485"/>
        <v>10000 to 14999</v>
      </c>
      <c r="V2805">
        <f t="shared" si="480"/>
        <v>1</v>
      </c>
      <c r="W2805">
        <f t="shared" si="481"/>
        <v>0</v>
      </c>
      <c r="X2805">
        <f t="shared" si="482"/>
        <v>0</v>
      </c>
      <c r="Y2805">
        <f t="shared" si="483"/>
        <v>1</v>
      </c>
    </row>
    <row r="2806" spans="1:25" ht="15" customHeight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0">
        <f t="shared" si="475"/>
        <v>41881.453587962962</v>
      </c>
      <c r="J2806" s="11">
        <f t="shared" si="476"/>
        <v>41881.453587962962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477"/>
        <v>1.1499999999999999</v>
      </c>
      <c r="R2806">
        <f t="shared" si="478"/>
        <v>50</v>
      </c>
      <c r="S2806" t="str">
        <f t="shared" si="484"/>
        <v>theater</v>
      </c>
      <c r="T2806" t="str">
        <f t="shared" si="479"/>
        <v>plays</v>
      </c>
      <c r="U2806" t="str">
        <f t="shared" si="485"/>
        <v>1000 to 4999</v>
      </c>
      <c r="V2806">
        <f t="shared" si="480"/>
        <v>1</v>
      </c>
      <c r="W2806">
        <f t="shared" si="481"/>
        <v>0</v>
      </c>
      <c r="X2806">
        <f t="shared" si="482"/>
        <v>0</v>
      </c>
      <c r="Y2806">
        <f t="shared" si="483"/>
        <v>1</v>
      </c>
    </row>
    <row r="2807" spans="1:25" ht="15" customHeight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0">
        <f t="shared" si="475"/>
        <v>42213.505474537036</v>
      </c>
      <c r="J2807" s="11">
        <f t="shared" si="476"/>
        <v>42213.505474537036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477"/>
        <v>1.1000000000000001</v>
      </c>
      <c r="R2807">
        <f t="shared" si="478"/>
        <v>24.44</v>
      </c>
      <c r="S2807" t="str">
        <f t="shared" si="484"/>
        <v>theater</v>
      </c>
      <c r="T2807" t="str">
        <f t="shared" si="479"/>
        <v>plays</v>
      </c>
      <c r="U2807" t="str">
        <f t="shared" si="485"/>
        <v>Less than 1000</v>
      </c>
      <c r="V2807">
        <f t="shared" si="480"/>
        <v>1</v>
      </c>
      <c r="W2807">
        <f t="shared" si="481"/>
        <v>0</v>
      </c>
      <c r="X2807">
        <f t="shared" si="482"/>
        <v>0</v>
      </c>
      <c r="Y2807">
        <f t="shared" si="483"/>
        <v>1</v>
      </c>
    </row>
    <row r="2808" spans="1:25" ht="15" customHeight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0">
        <f t="shared" si="475"/>
        <v>42185.267245370371</v>
      </c>
      <c r="J2808" s="11">
        <f t="shared" si="476"/>
        <v>42185.267245370371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477"/>
        <v>1.121</v>
      </c>
      <c r="R2808">
        <f t="shared" si="478"/>
        <v>44.25</v>
      </c>
      <c r="S2808" t="str">
        <f t="shared" si="484"/>
        <v>theater</v>
      </c>
      <c r="T2808" t="str">
        <f t="shared" si="479"/>
        <v>plays</v>
      </c>
      <c r="U2808" t="str">
        <f t="shared" si="485"/>
        <v>1000 to 4999</v>
      </c>
      <c r="V2808">
        <f t="shared" si="480"/>
        <v>1</v>
      </c>
      <c r="W2808">
        <f t="shared" si="481"/>
        <v>0</v>
      </c>
      <c r="X2808">
        <f t="shared" si="482"/>
        <v>0</v>
      </c>
      <c r="Y2808">
        <f t="shared" si="483"/>
        <v>1</v>
      </c>
    </row>
    <row r="2809" spans="1:25" ht="15" customHeight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0">
        <f t="shared" si="475"/>
        <v>42154.873124999998</v>
      </c>
      <c r="J2809" s="11">
        <f t="shared" si="476"/>
        <v>42154.873124999998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477"/>
        <v>1.26</v>
      </c>
      <c r="R2809">
        <f t="shared" si="478"/>
        <v>67.739999999999995</v>
      </c>
      <c r="S2809" t="str">
        <f t="shared" si="484"/>
        <v>theater</v>
      </c>
      <c r="T2809" t="str">
        <f t="shared" si="479"/>
        <v>plays</v>
      </c>
      <c r="U2809" t="str">
        <f t="shared" si="485"/>
        <v>5000 to 9999</v>
      </c>
      <c r="V2809">
        <f t="shared" si="480"/>
        <v>1</v>
      </c>
      <c r="W2809">
        <f t="shared" si="481"/>
        <v>0</v>
      </c>
      <c r="X2809">
        <f t="shared" si="482"/>
        <v>0</v>
      </c>
      <c r="Y2809">
        <f t="shared" si="483"/>
        <v>1</v>
      </c>
    </row>
    <row r="2810" spans="1:25" ht="15" customHeight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0">
        <f t="shared" si="475"/>
        <v>42208.84646990741</v>
      </c>
      <c r="J2810" s="11">
        <f t="shared" si="476"/>
        <v>42208.84646990741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477"/>
        <v>1.0024444444444445</v>
      </c>
      <c r="R2810">
        <f t="shared" si="478"/>
        <v>65.38</v>
      </c>
      <c r="S2810" t="str">
        <f t="shared" si="484"/>
        <v>theater</v>
      </c>
      <c r="T2810" t="str">
        <f t="shared" si="479"/>
        <v>plays</v>
      </c>
      <c r="U2810" t="str">
        <f t="shared" si="485"/>
        <v>1000 to 4999</v>
      </c>
      <c r="V2810">
        <f t="shared" si="480"/>
        <v>1</v>
      </c>
      <c r="W2810">
        <f t="shared" si="481"/>
        <v>0</v>
      </c>
      <c r="X2810">
        <f t="shared" si="482"/>
        <v>0</v>
      </c>
      <c r="Y2810">
        <f t="shared" si="483"/>
        <v>1</v>
      </c>
    </row>
    <row r="2811" spans="1:25" ht="15" customHeight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0">
        <f t="shared" si="475"/>
        <v>42451.496817129635</v>
      </c>
      <c r="J2811" s="11">
        <f t="shared" si="476"/>
        <v>42451.496817129635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477"/>
        <v>1.024</v>
      </c>
      <c r="R2811">
        <f t="shared" si="478"/>
        <v>121.9</v>
      </c>
      <c r="S2811" t="str">
        <f t="shared" si="484"/>
        <v>theater</v>
      </c>
      <c r="T2811" t="str">
        <f t="shared" si="479"/>
        <v>plays</v>
      </c>
      <c r="U2811" t="str">
        <f t="shared" si="485"/>
        <v>1000 to 4999</v>
      </c>
      <c r="V2811">
        <f t="shared" si="480"/>
        <v>1</v>
      </c>
      <c r="W2811">
        <f t="shared" si="481"/>
        <v>0</v>
      </c>
      <c r="X2811">
        <f t="shared" si="482"/>
        <v>0</v>
      </c>
      <c r="Y2811">
        <f t="shared" si="483"/>
        <v>1</v>
      </c>
    </row>
    <row r="2812" spans="1:25" ht="15" customHeight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0">
        <f t="shared" si="475"/>
        <v>41759.13962962963</v>
      </c>
      <c r="J2812" s="11">
        <f t="shared" si="476"/>
        <v>41759.13962962963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477"/>
        <v>1.0820000000000001</v>
      </c>
      <c r="R2812">
        <f t="shared" si="478"/>
        <v>47.46</v>
      </c>
      <c r="S2812" t="str">
        <f t="shared" si="484"/>
        <v>theater</v>
      </c>
      <c r="T2812" t="str">
        <f t="shared" si="479"/>
        <v>plays</v>
      </c>
      <c r="U2812" t="str">
        <f t="shared" si="485"/>
        <v>1000 to 4999</v>
      </c>
      <c r="V2812">
        <f t="shared" si="480"/>
        <v>1</v>
      </c>
      <c r="W2812">
        <f t="shared" si="481"/>
        <v>0</v>
      </c>
      <c r="X2812">
        <f t="shared" si="482"/>
        <v>0</v>
      </c>
      <c r="Y2812">
        <f t="shared" si="483"/>
        <v>1</v>
      </c>
    </row>
    <row r="2813" spans="1:25" ht="15" customHeight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0">
        <f t="shared" si="475"/>
        <v>42028.496562500004</v>
      </c>
      <c r="J2813" s="11">
        <f t="shared" si="476"/>
        <v>42028.496562500004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477"/>
        <v>1.0026999999999999</v>
      </c>
      <c r="R2813">
        <f t="shared" si="478"/>
        <v>92.84</v>
      </c>
      <c r="S2813" t="str">
        <f t="shared" si="484"/>
        <v>theater</v>
      </c>
      <c r="T2813" t="str">
        <f t="shared" si="479"/>
        <v>plays</v>
      </c>
      <c r="U2813" t="str">
        <f t="shared" si="485"/>
        <v>10000 to 14999</v>
      </c>
      <c r="V2813">
        <f t="shared" si="480"/>
        <v>1</v>
      </c>
      <c r="W2813">
        <f t="shared" si="481"/>
        <v>0</v>
      </c>
      <c r="X2813">
        <f t="shared" si="482"/>
        <v>0</v>
      </c>
      <c r="Y2813">
        <f t="shared" si="483"/>
        <v>1</v>
      </c>
    </row>
    <row r="2814" spans="1:25" ht="15" customHeight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0">
        <f t="shared" si="475"/>
        <v>42054.74418981481</v>
      </c>
      <c r="J2814" s="11">
        <f t="shared" si="476"/>
        <v>42054.74418981481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477"/>
        <v>1.133</v>
      </c>
      <c r="R2814">
        <f t="shared" si="478"/>
        <v>68.25</v>
      </c>
      <c r="S2814" t="str">
        <f t="shared" si="484"/>
        <v>theater</v>
      </c>
      <c r="T2814" t="str">
        <f t="shared" si="479"/>
        <v>plays</v>
      </c>
      <c r="U2814" t="str">
        <f t="shared" si="485"/>
        <v>5000 to 9999</v>
      </c>
      <c r="V2814">
        <f t="shared" si="480"/>
        <v>1</v>
      </c>
      <c r="W2814">
        <f t="shared" si="481"/>
        <v>0</v>
      </c>
      <c r="X2814">
        <f t="shared" si="482"/>
        <v>0</v>
      </c>
      <c r="Y2814">
        <f t="shared" si="483"/>
        <v>1</v>
      </c>
    </row>
    <row r="2815" spans="1:25" ht="15" customHeight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0">
        <f t="shared" si="475"/>
        <v>42693.742604166662</v>
      </c>
      <c r="J2815" s="11">
        <f t="shared" si="476"/>
        <v>42693.742604166662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477"/>
        <v>1.2757571428571428</v>
      </c>
      <c r="R2815">
        <f t="shared" si="478"/>
        <v>37.21</v>
      </c>
      <c r="S2815" t="str">
        <f t="shared" si="484"/>
        <v>theater</v>
      </c>
      <c r="T2815" t="str">
        <f t="shared" si="479"/>
        <v>plays</v>
      </c>
      <c r="U2815" t="str">
        <f t="shared" si="485"/>
        <v>1000 to 4999</v>
      </c>
      <c r="V2815">
        <f t="shared" si="480"/>
        <v>1</v>
      </c>
      <c r="W2815">
        <f t="shared" si="481"/>
        <v>0</v>
      </c>
      <c r="X2815">
        <f t="shared" si="482"/>
        <v>0</v>
      </c>
      <c r="Y2815">
        <f t="shared" si="483"/>
        <v>1</v>
      </c>
    </row>
    <row r="2816" spans="1:25" ht="15" customHeight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0">
        <f t="shared" si="475"/>
        <v>42103.399479166663</v>
      </c>
      <c r="J2816" s="11">
        <f t="shared" si="476"/>
        <v>42103.399479166663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477"/>
        <v>1.0773333333333333</v>
      </c>
      <c r="R2816">
        <f t="shared" si="478"/>
        <v>25.25</v>
      </c>
      <c r="S2816" t="str">
        <f t="shared" si="484"/>
        <v>theater</v>
      </c>
      <c r="T2816" t="str">
        <f t="shared" si="479"/>
        <v>plays</v>
      </c>
      <c r="U2816" t="str">
        <f t="shared" si="485"/>
        <v>1000 to 4999</v>
      </c>
      <c r="V2816">
        <f t="shared" si="480"/>
        <v>1</v>
      </c>
      <c r="W2816">
        <f t="shared" si="481"/>
        <v>0</v>
      </c>
      <c r="X2816">
        <f t="shared" si="482"/>
        <v>0</v>
      </c>
      <c r="Y2816">
        <f t="shared" si="483"/>
        <v>1</v>
      </c>
    </row>
    <row r="2817" spans="1:25" ht="15" customHeight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0">
        <f t="shared" si="475"/>
        <v>42559.776724537034</v>
      </c>
      <c r="J2817" s="11">
        <f t="shared" si="476"/>
        <v>42559.776724537034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477"/>
        <v>2.42</v>
      </c>
      <c r="R2817">
        <f t="shared" si="478"/>
        <v>43.21</v>
      </c>
      <c r="S2817" t="str">
        <f t="shared" si="484"/>
        <v>theater</v>
      </c>
      <c r="T2817" t="str">
        <f t="shared" si="479"/>
        <v>plays</v>
      </c>
      <c r="U2817" t="str">
        <f t="shared" si="485"/>
        <v>Less than 1000</v>
      </c>
      <c r="V2817">
        <f t="shared" si="480"/>
        <v>1</v>
      </c>
      <c r="W2817">
        <f t="shared" si="481"/>
        <v>0</v>
      </c>
      <c r="X2817">
        <f t="shared" si="482"/>
        <v>0</v>
      </c>
      <c r="Y2817">
        <f t="shared" si="483"/>
        <v>1</v>
      </c>
    </row>
    <row r="2818" spans="1:25" ht="15" customHeight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0">
        <f t="shared" si="475"/>
        <v>42188.467499999999</v>
      </c>
      <c r="J2818" s="11">
        <f t="shared" si="476"/>
        <v>42188.467499999999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477"/>
        <v>1.4156666666666666</v>
      </c>
      <c r="R2818">
        <f t="shared" si="478"/>
        <v>25.13</v>
      </c>
      <c r="S2818" t="str">
        <f t="shared" si="484"/>
        <v>theater</v>
      </c>
      <c r="T2818" t="str">
        <f t="shared" si="479"/>
        <v>plays</v>
      </c>
      <c r="U2818" t="str">
        <f t="shared" si="485"/>
        <v>1000 to 4999</v>
      </c>
      <c r="V2818">
        <f t="shared" si="480"/>
        <v>1</v>
      </c>
      <c r="W2818">
        <f t="shared" si="481"/>
        <v>0</v>
      </c>
      <c r="X2818">
        <f t="shared" si="482"/>
        <v>0</v>
      </c>
      <c r="Y2818">
        <f t="shared" si="483"/>
        <v>1</v>
      </c>
    </row>
    <row r="2819" spans="1:25" ht="15" customHeight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0">
        <f t="shared" ref="I2819:I2882" si="486">(((L2819/60)/60)/24)+DATE(1970,1,1)</f>
        <v>42023.634976851856</v>
      </c>
      <c r="J2819" s="11">
        <f t="shared" ref="J2819:J2882" si="487">(((L2819/60)/60)/24)+DATE(1970,1,1)</f>
        <v>42023.634976851856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488">E2819/D2819</f>
        <v>1.3</v>
      </c>
      <c r="R2819">
        <f t="shared" ref="R2819:R2882" si="489">ROUND(E2819/N2819,2)</f>
        <v>23.64</v>
      </c>
      <c r="S2819" t="str">
        <f t="shared" si="484"/>
        <v>theater</v>
      </c>
      <c r="T2819" t="str">
        <f t="shared" ref="T2819:T2882" si="490">MID(P2819,FIND("/",P2819,1)+1,LEN(P2819))</f>
        <v>plays</v>
      </c>
      <c r="U2819" t="str">
        <f t="shared" si="485"/>
        <v>Less than 1000</v>
      </c>
      <c r="V2819">
        <f t="shared" ref="V2819:V2882" si="491">COUNTIF(F2819,"successful")</f>
        <v>1</v>
      </c>
      <c r="W2819">
        <f t="shared" ref="W2819:W2882" si="492">COUNTIF(F2819,"Failed")</f>
        <v>0</v>
      </c>
      <c r="X2819">
        <f t="shared" ref="X2819:X2882" si="493">COUNTIF(F2819,"Canceled")</f>
        <v>0</v>
      </c>
      <c r="Y2819">
        <f t="shared" ref="Y2819:Y2882" si="494">COUNTIF(F2819,"Successful")+ COUNTIF(F2819,"Failed") + COUNTIF(F2819,"Canceled")</f>
        <v>1</v>
      </c>
    </row>
    <row r="2820" spans="1:25" ht="15" customHeight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0">
        <f t="shared" si="486"/>
        <v>42250.598217592589</v>
      </c>
      <c r="J2820" s="11">
        <f t="shared" si="487"/>
        <v>42250.598217592589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488"/>
        <v>1.0603</v>
      </c>
      <c r="R2820">
        <f t="shared" si="489"/>
        <v>103.95</v>
      </c>
      <c r="S2820" t="str">
        <f t="shared" ref="S2820:S2883" si="495">LEFT(P2820,FIND("/",P2820,1)-1)</f>
        <v>theater</v>
      </c>
      <c r="T2820" t="str">
        <f t="shared" si="490"/>
        <v>plays</v>
      </c>
      <c r="U2820" t="str">
        <f t="shared" ref="U2820:U2883" si="496">IF(D2820&lt;1000,"Less than 1000",
IF(D2820&lt;5000,"1000 to 4999",
IF(D2820 &lt; 10000,"5000 to 9999",
IF(D2820&lt;15000,"10000 to 14999",
IF(D2820&lt;20000,"15000 to 19999",
IF(D2820&lt;25000,"20000 to 24999",
IF(D2820&lt;30000,"25000 to 29999",
IF(D2820&lt;35000,"30000 to 34999",
IF(D2820&lt;40000,"35000 to 39999",
IF(D2820&lt;45000,"40000 to 44999",IF(D2820&lt;50000,"45000 to 49999","Greater than 50000")))))))))))</f>
        <v>10000 to 14999</v>
      </c>
      <c r="V2820">
        <f t="shared" si="491"/>
        <v>1</v>
      </c>
      <c r="W2820">
        <f t="shared" si="492"/>
        <v>0</v>
      </c>
      <c r="X2820">
        <f t="shared" si="493"/>
        <v>0</v>
      </c>
      <c r="Y2820">
        <f t="shared" si="494"/>
        <v>1</v>
      </c>
    </row>
    <row r="2821" spans="1:25" ht="15" customHeight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0">
        <f t="shared" si="486"/>
        <v>42139.525567129633</v>
      </c>
      <c r="J2821" s="11">
        <f t="shared" si="487"/>
        <v>42139.525567129633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488"/>
        <v>1.048</v>
      </c>
      <c r="R2821">
        <f t="shared" si="489"/>
        <v>50.38</v>
      </c>
      <c r="S2821" t="str">
        <f t="shared" si="495"/>
        <v>theater</v>
      </c>
      <c r="T2821" t="str">
        <f t="shared" si="490"/>
        <v>plays</v>
      </c>
      <c r="U2821" t="str">
        <f t="shared" si="496"/>
        <v>5000 to 9999</v>
      </c>
      <c r="V2821">
        <f t="shared" si="491"/>
        <v>1</v>
      </c>
      <c r="W2821">
        <f t="shared" si="492"/>
        <v>0</v>
      </c>
      <c r="X2821">
        <f t="shared" si="493"/>
        <v>0</v>
      </c>
      <c r="Y2821">
        <f t="shared" si="494"/>
        <v>1</v>
      </c>
    </row>
    <row r="2822" spans="1:25" ht="15" customHeight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0">
        <f t="shared" si="486"/>
        <v>42401.610983796301</v>
      </c>
      <c r="J2822" s="11">
        <f t="shared" si="487"/>
        <v>42401.610983796301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488"/>
        <v>1.36</v>
      </c>
      <c r="R2822">
        <f t="shared" si="489"/>
        <v>13.6</v>
      </c>
      <c r="S2822" t="str">
        <f t="shared" si="495"/>
        <v>theater</v>
      </c>
      <c r="T2822" t="str">
        <f t="shared" si="490"/>
        <v>plays</v>
      </c>
      <c r="U2822" t="str">
        <f t="shared" si="496"/>
        <v>Less than 1000</v>
      </c>
      <c r="V2822">
        <f t="shared" si="491"/>
        <v>1</v>
      </c>
      <c r="W2822">
        <f t="shared" si="492"/>
        <v>0</v>
      </c>
      <c r="X2822">
        <f t="shared" si="493"/>
        <v>0</v>
      </c>
      <c r="Y2822">
        <f t="shared" si="494"/>
        <v>1</v>
      </c>
    </row>
    <row r="2823" spans="1:25" ht="15" customHeight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0">
        <f t="shared" si="486"/>
        <v>41875.922858796301</v>
      </c>
      <c r="J2823" s="11">
        <f t="shared" si="487"/>
        <v>41875.922858796301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488"/>
        <v>1</v>
      </c>
      <c r="R2823">
        <f t="shared" si="489"/>
        <v>28.57</v>
      </c>
      <c r="S2823" t="str">
        <f t="shared" si="495"/>
        <v>theater</v>
      </c>
      <c r="T2823" t="str">
        <f t="shared" si="490"/>
        <v>plays</v>
      </c>
      <c r="U2823" t="str">
        <f t="shared" si="496"/>
        <v>1000 to 4999</v>
      </c>
      <c r="V2823">
        <f t="shared" si="491"/>
        <v>1</v>
      </c>
      <c r="W2823">
        <f t="shared" si="492"/>
        <v>0</v>
      </c>
      <c r="X2823">
        <f t="shared" si="493"/>
        <v>0</v>
      </c>
      <c r="Y2823">
        <f t="shared" si="494"/>
        <v>1</v>
      </c>
    </row>
    <row r="2824" spans="1:25" ht="15" customHeight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0">
        <f t="shared" si="486"/>
        <v>42060.683935185181</v>
      </c>
      <c r="J2824" s="11">
        <f t="shared" si="487"/>
        <v>42060.683935185181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488"/>
        <v>1</v>
      </c>
      <c r="R2824">
        <f t="shared" si="489"/>
        <v>63.83</v>
      </c>
      <c r="S2824" t="str">
        <f t="shared" si="495"/>
        <v>theater</v>
      </c>
      <c r="T2824" t="str">
        <f t="shared" si="490"/>
        <v>plays</v>
      </c>
      <c r="U2824" t="str">
        <f t="shared" si="496"/>
        <v>5000 to 9999</v>
      </c>
      <c r="V2824">
        <f t="shared" si="491"/>
        <v>1</v>
      </c>
      <c r="W2824">
        <f t="shared" si="492"/>
        <v>0</v>
      </c>
      <c r="X2824">
        <f t="shared" si="493"/>
        <v>0</v>
      </c>
      <c r="Y2824">
        <f t="shared" si="494"/>
        <v>1</v>
      </c>
    </row>
    <row r="2825" spans="1:25" ht="15" customHeight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0">
        <f t="shared" si="486"/>
        <v>42067.011643518519</v>
      </c>
      <c r="J2825" s="11">
        <f t="shared" si="487"/>
        <v>42067.011643518519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488"/>
        <v>1.24</v>
      </c>
      <c r="R2825">
        <f t="shared" si="489"/>
        <v>8.86</v>
      </c>
      <c r="S2825" t="str">
        <f t="shared" si="495"/>
        <v>theater</v>
      </c>
      <c r="T2825" t="str">
        <f t="shared" si="490"/>
        <v>plays</v>
      </c>
      <c r="U2825" t="str">
        <f t="shared" si="496"/>
        <v>Less than 1000</v>
      </c>
      <c r="V2825">
        <f t="shared" si="491"/>
        <v>1</v>
      </c>
      <c r="W2825">
        <f t="shared" si="492"/>
        <v>0</v>
      </c>
      <c r="X2825">
        <f t="shared" si="493"/>
        <v>0</v>
      </c>
      <c r="Y2825">
        <f t="shared" si="494"/>
        <v>1</v>
      </c>
    </row>
    <row r="2826" spans="1:25" ht="15" customHeight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0">
        <f t="shared" si="486"/>
        <v>42136.270787037036</v>
      </c>
      <c r="J2826" s="11">
        <f t="shared" si="487"/>
        <v>42136.270787037036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488"/>
        <v>1.1692307692307693</v>
      </c>
      <c r="R2826">
        <f t="shared" si="489"/>
        <v>50.67</v>
      </c>
      <c r="S2826" t="str">
        <f t="shared" si="495"/>
        <v>theater</v>
      </c>
      <c r="T2826" t="str">
        <f t="shared" si="490"/>
        <v>plays</v>
      </c>
      <c r="U2826" t="str">
        <f t="shared" si="496"/>
        <v>Less than 1000</v>
      </c>
      <c r="V2826">
        <f t="shared" si="491"/>
        <v>1</v>
      </c>
      <c r="W2826">
        <f t="shared" si="492"/>
        <v>0</v>
      </c>
      <c r="X2826">
        <f t="shared" si="493"/>
        <v>0</v>
      </c>
      <c r="Y2826">
        <f t="shared" si="494"/>
        <v>1</v>
      </c>
    </row>
    <row r="2827" spans="1:25" ht="15" customHeight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0">
        <f t="shared" si="486"/>
        <v>42312.792662037042</v>
      </c>
      <c r="J2827" s="11">
        <f t="shared" si="487"/>
        <v>42312.792662037042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488"/>
        <v>1.0333333333333334</v>
      </c>
      <c r="R2827">
        <f t="shared" si="489"/>
        <v>60.78</v>
      </c>
      <c r="S2827" t="str">
        <f t="shared" si="495"/>
        <v>theater</v>
      </c>
      <c r="T2827" t="str">
        <f t="shared" si="490"/>
        <v>plays</v>
      </c>
      <c r="U2827" t="str">
        <f t="shared" si="496"/>
        <v>1000 to 4999</v>
      </c>
      <c r="V2827">
        <f t="shared" si="491"/>
        <v>1</v>
      </c>
      <c r="W2827">
        <f t="shared" si="492"/>
        <v>0</v>
      </c>
      <c r="X2827">
        <f t="shared" si="493"/>
        <v>0</v>
      </c>
      <c r="Y2827">
        <f t="shared" si="494"/>
        <v>1</v>
      </c>
    </row>
    <row r="2828" spans="1:25" ht="15" customHeight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0">
        <f t="shared" si="486"/>
        <v>42171.034861111111</v>
      </c>
      <c r="J2828" s="11">
        <f t="shared" si="487"/>
        <v>42171.034861111111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488"/>
        <v>1.0774999999999999</v>
      </c>
      <c r="R2828">
        <f t="shared" si="489"/>
        <v>113.42</v>
      </c>
      <c r="S2828" t="str">
        <f t="shared" si="495"/>
        <v>theater</v>
      </c>
      <c r="T2828" t="str">
        <f t="shared" si="490"/>
        <v>plays</v>
      </c>
      <c r="U2828" t="str">
        <f t="shared" si="496"/>
        <v>1000 to 4999</v>
      </c>
      <c r="V2828">
        <f t="shared" si="491"/>
        <v>1</v>
      </c>
      <c r="W2828">
        <f t="shared" si="492"/>
        <v>0</v>
      </c>
      <c r="X2828">
        <f t="shared" si="493"/>
        <v>0</v>
      </c>
      <c r="Y2828">
        <f t="shared" si="494"/>
        <v>1</v>
      </c>
    </row>
    <row r="2829" spans="1:25" ht="15" customHeight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0">
        <f t="shared" si="486"/>
        <v>42494.683634259258</v>
      </c>
      <c r="J2829" s="11">
        <f t="shared" si="487"/>
        <v>42494.683634259258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488"/>
        <v>1.2024999999999999</v>
      </c>
      <c r="R2829">
        <f t="shared" si="489"/>
        <v>104.57</v>
      </c>
      <c r="S2829" t="str">
        <f t="shared" si="495"/>
        <v>theater</v>
      </c>
      <c r="T2829" t="str">
        <f t="shared" si="490"/>
        <v>plays</v>
      </c>
      <c r="U2829" t="str">
        <f t="shared" si="496"/>
        <v>1000 to 4999</v>
      </c>
      <c r="V2829">
        <f t="shared" si="491"/>
        <v>1</v>
      </c>
      <c r="W2829">
        <f t="shared" si="492"/>
        <v>0</v>
      </c>
      <c r="X2829">
        <f t="shared" si="493"/>
        <v>0</v>
      </c>
      <c r="Y2829">
        <f t="shared" si="494"/>
        <v>1</v>
      </c>
    </row>
    <row r="2830" spans="1:25" ht="15" customHeight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0">
        <f t="shared" si="486"/>
        <v>42254.264687499999</v>
      </c>
      <c r="J2830" s="11">
        <f t="shared" si="487"/>
        <v>42254.264687499999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488"/>
        <v>1.0037894736842106</v>
      </c>
      <c r="R2830">
        <f t="shared" si="489"/>
        <v>98.31</v>
      </c>
      <c r="S2830" t="str">
        <f t="shared" si="495"/>
        <v>theater</v>
      </c>
      <c r="T2830" t="str">
        <f t="shared" si="490"/>
        <v>plays</v>
      </c>
      <c r="U2830" t="str">
        <f t="shared" si="496"/>
        <v>5000 to 9999</v>
      </c>
      <c r="V2830">
        <f t="shared" si="491"/>
        <v>1</v>
      </c>
      <c r="W2830">
        <f t="shared" si="492"/>
        <v>0</v>
      </c>
      <c r="X2830">
        <f t="shared" si="493"/>
        <v>0</v>
      </c>
      <c r="Y2830">
        <f t="shared" si="494"/>
        <v>1</v>
      </c>
    </row>
    <row r="2831" spans="1:25" ht="15" customHeight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0">
        <f t="shared" si="486"/>
        <v>42495.434236111112</v>
      </c>
      <c r="J2831" s="11">
        <f t="shared" si="487"/>
        <v>42495.434236111112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488"/>
        <v>1.0651999999999999</v>
      </c>
      <c r="R2831">
        <f t="shared" si="489"/>
        <v>35.04</v>
      </c>
      <c r="S2831" t="str">
        <f t="shared" si="495"/>
        <v>theater</v>
      </c>
      <c r="T2831" t="str">
        <f t="shared" si="490"/>
        <v>plays</v>
      </c>
      <c r="U2831" t="str">
        <f t="shared" si="496"/>
        <v>1000 to 4999</v>
      </c>
      <c r="V2831">
        <f t="shared" si="491"/>
        <v>1</v>
      </c>
      <c r="W2831">
        <f t="shared" si="492"/>
        <v>0</v>
      </c>
      <c r="X2831">
        <f t="shared" si="493"/>
        <v>0</v>
      </c>
      <c r="Y2831">
        <f t="shared" si="494"/>
        <v>1</v>
      </c>
    </row>
    <row r="2832" spans="1:25" ht="15" customHeight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0">
        <f t="shared" si="486"/>
        <v>41758.839675925927</v>
      </c>
      <c r="J2832" s="11">
        <f t="shared" si="487"/>
        <v>41758.839675925927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488"/>
        <v>1</v>
      </c>
      <c r="R2832">
        <f t="shared" si="489"/>
        <v>272.73</v>
      </c>
      <c r="S2832" t="str">
        <f t="shared" si="495"/>
        <v>theater</v>
      </c>
      <c r="T2832" t="str">
        <f t="shared" si="490"/>
        <v>plays</v>
      </c>
      <c r="U2832" t="str">
        <f t="shared" si="496"/>
        <v>1000 to 4999</v>
      </c>
      <c r="V2832">
        <f t="shared" si="491"/>
        <v>1</v>
      </c>
      <c r="W2832">
        <f t="shared" si="492"/>
        <v>0</v>
      </c>
      <c r="X2832">
        <f t="shared" si="493"/>
        <v>0</v>
      </c>
      <c r="Y2832">
        <f t="shared" si="494"/>
        <v>1</v>
      </c>
    </row>
    <row r="2833" spans="1:25" ht="15" customHeight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0">
        <f t="shared" si="486"/>
        <v>42171.824884259258</v>
      </c>
      <c r="J2833" s="11">
        <f t="shared" si="487"/>
        <v>42171.824884259258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488"/>
        <v>1.1066666666666667</v>
      </c>
      <c r="R2833">
        <f t="shared" si="489"/>
        <v>63.85</v>
      </c>
      <c r="S2833" t="str">
        <f t="shared" si="495"/>
        <v>theater</v>
      </c>
      <c r="T2833" t="str">
        <f t="shared" si="490"/>
        <v>plays</v>
      </c>
      <c r="U2833" t="str">
        <f t="shared" si="496"/>
        <v>1000 to 4999</v>
      </c>
      <c r="V2833">
        <f t="shared" si="491"/>
        <v>1</v>
      </c>
      <c r="W2833">
        <f t="shared" si="492"/>
        <v>0</v>
      </c>
      <c r="X2833">
        <f t="shared" si="493"/>
        <v>0</v>
      </c>
      <c r="Y2833">
        <f t="shared" si="494"/>
        <v>1</v>
      </c>
    </row>
    <row r="2834" spans="1:25" ht="15" customHeight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0">
        <f t="shared" si="486"/>
        <v>41938.709421296298</v>
      </c>
      <c r="J2834" s="11">
        <f t="shared" si="487"/>
        <v>41938.709421296298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488"/>
        <v>1.1471959999999999</v>
      </c>
      <c r="R2834">
        <f t="shared" si="489"/>
        <v>30.19</v>
      </c>
      <c r="S2834" t="str">
        <f t="shared" si="495"/>
        <v>theater</v>
      </c>
      <c r="T2834" t="str">
        <f t="shared" si="490"/>
        <v>plays</v>
      </c>
      <c r="U2834" t="str">
        <f t="shared" si="496"/>
        <v>1000 to 4999</v>
      </c>
      <c r="V2834">
        <f t="shared" si="491"/>
        <v>1</v>
      </c>
      <c r="W2834">
        <f t="shared" si="492"/>
        <v>0</v>
      </c>
      <c r="X2834">
        <f t="shared" si="493"/>
        <v>0</v>
      </c>
      <c r="Y2834">
        <f t="shared" si="494"/>
        <v>1</v>
      </c>
    </row>
    <row r="2835" spans="1:25" ht="15" customHeigh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0">
        <f t="shared" si="486"/>
        <v>42268.127696759257</v>
      </c>
      <c r="J2835" s="11">
        <f t="shared" si="487"/>
        <v>42268.127696759257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488"/>
        <v>1.0825925925925926</v>
      </c>
      <c r="R2835">
        <f t="shared" si="489"/>
        <v>83.51</v>
      </c>
      <c r="S2835" t="str">
        <f t="shared" si="495"/>
        <v>theater</v>
      </c>
      <c r="T2835" t="str">
        <f t="shared" si="490"/>
        <v>plays</v>
      </c>
      <c r="U2835" t="str">
        <f t="shared" si="496"/>
        <v>1000 to 4999</v>
      </c>
      <c r="V2835">
        <f t="shared" si="491"/>
        <v>1</v>
      </c>
      <c r="W2835">
        <f t="shared" si="492"/>
        <v>0</v>
      </c>
      <c r="X2835">
        <f t="shared" si="493"/>
        <v>0</v>
      </c>
      <c r="Y2835">
        <f t="shared" si="494"/>
        <v>1</v>
      </c>
    </row>
    <row r="2836" spans="1:25" ht="15" customHeight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0">
        <f t="shared" si="486"/>
        <v>42019.959837962961</v>
      </c>
      <c r="J2836" s="11">
        <f t="shared" si="487"/>
        <v>42019.959837962961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488"/>
        <v>1.7</v>
      </c>
      <c r="R2836">
        <f t="shared" si="489"/>
        <v>64.760000000000005</v>
      </c>
      <c r="S2836" t="str">
        <f t="shared" si="495"/>
        <v>theater</v>
      </c>
      <c r="T2836" t="str">
        <f t="shared" si="490"/>
        <v>plays</v>
      </c>
      <c r="U2836" t="str">
        <f t="shared" si="496"/>
        <v>Less than 1000</v>
      </c>
      <c r="V2836">
        <f t="shared" si="491"/>
        <v>1</v>
      </c>
      <c r="W2836">
        <f t="shared" si="492"/>
        <v>0</v>
      </c>
      <c r="X2836">
        <f t="shared" si="493"/>
        <v>0</v>
      </c>
      <c r="Y2836">
        <f t="shared" si="494"/>
        <v>1</v>
      </c>
    </row>
    <row r="2837" spans="1:25" ht="15" customHeight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0">
        <f t="shared" si="486"/>
        <v>42313.703900462962</v>
      </c>
      <c r="J2837" s="11">
        <f t="shared" si="487"/>
        <v>42313.703900462962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488"/>
        <v>1.8709899999999999</v>
      </c>
      <c r="R2837">
        <f t="shared" si="489"/>
        <v>20.12</v>
      </c>
      <c r="S2837" t="str">
        <f t="shared" si="495"/>
        <v>theater</v>
      </c>
      <c r="T2837" t="str">
        <f t="shared" si="490"/>
        <v>plays</v>
      </c>
      <c r="U2837" t="str">
        <f t="shared" si="496"/>
        <v>1000 to 4999</v>
      </c>
      <c r="V2837">
        <f t="shared" si="491"/>
        <v>1</v>
      </c>
      <c r="W2837">
        <f t="shared" si="492"/>
        <v>0</v>
      </c>
      <c r="X2837">
        <f t="shared" si="493"/>
        <v>0</v>
      </c>
      <c r="Y2837">
        <f t="shared" si="494"/>
        <v>1</v>
      </c>
    </row>
    <row r="2838" spans="1:25" ht="15" customHeight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0">
        <f t="shared" si="486"/>
        <v>42746.261782407411</v>
      </c>
      <c r="J2838" s="11">
        <f t="shared" si="487"/>
        <v>42746.261782407411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488"/>
        <v>1.0777777777777777</v>
      </c>
      <c r="R2838">
        <f t="shared" si="489"/>
        <v>44.09</v>
      </c>
      <c r="S2838" t="str">
        <f t="shared" si="495"/>
        <v>theater</v>
      </c>
      <c r="T2838" t="str">
        <f t="shared" si="490"/>
        <v>plays</v>
      </c>
      <c r="U2838" t="str">
        <f t="shared" si="496"/>
        <v>Less than 1000</v>
      </c>
      <c r="V2838">
        <f t="shared" si="491"/>
        <v>1</v>
      </c>
      <c r="W2838">
        <f t="shared" si="492"/>
        <v>0</v>
      </c>
      <c r="X2838">
        <f t="shared" si="493"/>
        <v>0</v>
      </c>
      <c r="Y2838">
        <f t="shared" si="494"/>
        <v>1</v>
      </c>
    </row>
    <row r="2839" spans="1:25" ht="15" customHeight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0">
        <f t="shared" si="486"/>
        <v>42307.908379629633</v>
      </c>
      <c r="J2839" s="11">
        <f t="shared" si="487"/>
        <v>42307.908379629633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488"/>
        <v>1</v>
      </c>
      <c r="R2839">
        <f t="shared" si="489"/>
        <v>40.479999999999997</v>
      </c>
      <c r="S2839" t="str">
        <f t="shared" si="495"/>
        <v>theater</v>
      </c>
      <c r="T2839" t="str">
        <f t="shared" si="490"/>
        <v>plays</v>
      </c>
      <c r="U2839" t="str">
        <f t="shared" si="496"/>
        <v>Less than 1000</v>
      </c>
      <c r="V2839">
        <f t="shared" si="491"/>
        <v>1</v>
      </c>
      <c r="W2839">
        <f t="shared" si="492"/>
        <v>0</v>
      </c>
      <c r="X2839">
        <f t="shared" si="493"/>
        <v>0</v>
      </c>
      <c r="Y2839">
        <f t="shared" si="494"/>
        <v>1</v>
      </c>
    </row>
    <row r="2840" spans="1:25" ht="15" customHeight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0">
        <f t="shared" si="486"/>
        <v>41842.607592592591</v>
      </c>
      <c r="J2840" s="11">
        <f t="shared" si="487"/>
        <v>41842.607592592591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488"/>
        <v>1.2024999999999999</v>
      </c>
      <c r="R2840">
        <f t="shared" si="489"/>
        <v>44.54</v>
      </c>
      <c r="S2840" t="str">
        <f t="shared" si="495"/>
        <v>theater</v>
      </c>
      <c r="T2840" t="str">
        <f t="shared" si="490"/>
        <v>plays</v>
      </c>
      <c r="U2840" t="str">
        <f t="shared" si="496"/>
        <v>1000 to 4999</v>
      </c>
      <c r="V2840">
        <f t="shared" si="491"/>
        <v>1</v>
      </c>
      <c r="W2840">
        <f t="shared" si="492"/>
        <v>0</v>
      </c>
      <c r="X2840">
        <f t="shared" si="493"/>
        <v>0</v>
      </c>
      <c r="Y2840">
        <f t="shared" si="494"/>
        <v>1</v>
      </c>
    </row>
    <row r="2841" spans="1:25" ht="15" customHeight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0">
        <f t="shared" si="486"/>
        <v>41853.240208333329</v>
      </c>
      <c r="J2841" s="11">
        <f t="shared" si="487"/>
        <v>41853.240208333329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488"/>
        <v>1.1142857142857143</v>
      </c>
      <c r="R2841">
        <f t="shared" si="489"/>
        <v>125.81</v>
      </c>
      <c r="S2841" t="str">
        <f t="shared" si="495"/>
        <v>theater</v>
      </c>
      <c r="T2841" t="str">
        <f t="shared" si="490"/>
        <v>plays</v>
      </c>
      <c r="U2841" t="str">
        <f t="shared" si="496"/>
        <v>1000 to 4999</v>
      </c>
      <c r="V2841">
        <f t="shared" si="491"/>
        <v>1</v>
      </c>
      <c r="W2841">
        <f t="shared" si="492"/>
        <v>0</v>
      </c>
      <c r="X2841">
        <f t="shared" si="493"/>
        <v>0</v>
      </c>
      <c r="Y2841">
        <f t="shared" si="494"/>
        <v>1</v>
      </c>
    </row>
    <row r="2842" spans="1:25" ht="15" customHeigh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0">
        <f t="shared" si="486"/>
        <v>42060.035636574074</v>
      </c>
      <c r="J2842" s="11">
        <f t="shared" si="487"/>
        <v>42060.035636574074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488"/>
        <v>1.04</v>
      </c>
      <c r="R2842">
        <f t="shared" si="489"/>
        <v>19.7</v>
      </c>
      <c r="S2842" t="str">
        <f t="shared" si="495"/>
        <v>theater</v>
      </c>
      <c r="T2842" t="str">
        <f t="shared" si="490"/>
        <v>plays</v>
      </c>
      <c r="U2842" t="str">
        <f t="shared" si="496"/>
        <v>1000 to 4999</v>
      </c>
      <c r="V2842">
        <f t="shared" si="491"/>
        <v>1</v>
      </c>
      <c r="W2842">
        <f t="shared" si="492"/>
        <v>0</v>
      </c>
      <c r="X2842">
        <f t="shared" si="493"/>
        <v>0</v>
      </c>
      <c r="Y2842">
        <f t="shared" si="494"/>
        <v>1</v>
      </c>
    </row>
    <row r="2843" spans="1:25" ht="15" customHeight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0">
        <f t="shared" si="486"/>
        <v>42291.739548611105</v>
      </c>
      <c r="J2843" s="11">
        <f t="shared" si="487"/>
        <v>42291.739548611105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488"/>
        <v>0.01</v>
      </c>
      <c r="R2843">
        <f t="shared" si="489"/>
        <v>10</v>
      </c>
      <c r="S2843" t="str">
        <f t="shared" si="495"/>
        <v>theater</v>
      </c>
      <c r="T2843" t="str">
        <f t="shared" si="490"/>
        <v>plays</v>
      </c>
      <c r="U2843" t="str">
        <f t="shared" si="496"/>
        <v>1000 to 4999</v>
      </c>
      <c r="V2843">
        <f t="shared" si="491"/>
        <v>0</v>
      </c>
      <c r="W2843">
        <f t="shared" si="492"/>
        <v>1</v>
      </c>
      <c r="X2843">
        <f t="shared" si="493"/>
        <v>0</v>
      </c>
      <c r="Y2843">
        <f t="shared" si="494"/>
        <v>1</v>
      </c>
    </row>
    <row r="2844" spans="1:25" ht="15" customHeight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0">
        <f t="shared" si="486"/>
        <v>41784.952488425923</v>
      </c>
      <c r="J2844" s="11">
        <f t="shared" si="487"/>
        <v>41784.952488425923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488"/>
        <v>0</v>
      </c>
      <c r="R2844" t="e">
        <f t="shared" si="489"/>
        <v>#DIV/0!</v>
      </c>
      <c r="S2844" t="str">
        <f t="shared" si="495"/>
        <v>theater</v>
      </c>
      <c r="T2844" t="str">
        <f t="shared" si="490"/>
        <v>plays</v>
      </c>
      <c r="U2844" t="str">
        <f t="shared" si="496"/>
        <v>1000 to 4999</v>
      </c>
      <c r="V2844">
        <f t="shared" si="491"/>
        <v>0</v>
      </c>
      <c r="W2844">
        <f t="shared" si="492"/>
        <v>1</v>
      </c>
      <c r="X2844">
        <f t="shared" si="493"/>
        <v>0</v>
      </c>
      <c r="Y2844">
        <f t="shared" si="494"/>
        <v>1</v>
      </c>
    </row>
    <row r="2845" spans="1:25" ht="15" customHeight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0">
        <f t="shared" si="486"/>
        <v>42492.737847222219</v>
      </c>
      <c r="J2845" s="11">
        <f t="shared" si="487"/>
        <v>42492.737847222219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488"/>
        <v>0</v>
      </c>
      <c r="R2845" t="e">
        <f t="shared" si="489"/>
        <v>#DIV/0!</v>
      </c>
      <c r="S2845" t="str">
        <f t="shared" si="495"/>
        <v>theater</v>
      </c>
      <c r="T2845" t="str">
        <f t="shared" si="490"/>
        <v>plays</v>
      </c>
      <c r="U2845" t="str">
        <f t="shared" si="496"/>
        <v>1000 to 4999</v>
      </c>
      <c r="V2845">
        <f t="shared" si="491"/>
        <v>0</v>
      </c>
      <c r="W2845">
        <f t="shared" si="492"/>
        <v>1</v>
      </c>
      <c r="X2845">
        <f t="shared" si="493"/>
        <v>0</v>
      </c>
      <c r="Y2845">
        <f t="shared" si="494"/>
        <v>1</v>
      </c>
    </row>
    <row r="2846" spans="1:25" ht="15" customHeight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0">
        <f t="shared" si="486"/>
        <v>42709.546064814815</v>
      </c>
      <c r="J2846" s="11">
        <f t="shared" si="487"/>
        <v>42709.546064814815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488"/>
        <v>5.4545454545454543E-2</v>
      </c>
      <c r="R2846">
        <f t="shared" si="489"/>
        <v>30</v>
      </c>
      <c r="S2846" t="str">
        <f t="shared" si="495"/>
        <v>theater</v>
      </c>
      <c r="T2846" t="str">
        <f t="shared" si="490"/>
        <v>plays</v>
      </c>
      <c r="U2846" t="str">
        <f t="shared" si="496"/>
        <v>Less than 1000</v>
      </c>
      <c r="V2846">
        <f t="shared" si="491"/>
        <v>0</v>
      </c>
      <c r="W2846">
        <f t="shared" si="492"/>
        <v>1</v>
      </c>
      <c r="X2846">
        <f t="shared" si="493"/>
        <v>0</v>
      </c>
      <c r="Y2846">
        <f t="shared" si="494"/>
        <v>1</v>
      </c>
    </row>
    <row r="2847" spans="1:25" ht="15" customHeight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0">
        <f t="shared" si="486"/>
        <v>42103.016585648147</v>
      </c>
      <c r="J2847" s="11">
        <f t="shared" si="487"/>
        <v>42103.016585648147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488"/>
        <v>0.31546666666666667</v>
      </c>
      <c r="R2847">
        <f t="shared" si="489"/>
        <v>60.67</v>
      </c>
      <c r="S2847" t="str">
        <f t="shared" si="495"/>
        <v>theater</v>
      </c>
      <c r="T2847" t="str">
        <f t="shared" si="490"/>
        <v>plays</v>
      </c>
      <c r="U2847" t="str">
        <f t="shared" si="496"/>
        <v>5000 to 9999</v>
      </c>
      <c r="V2847">
        <f t="shared" si="491"/>
        <v>0</v>
      </c>
      <c r="W2847">
        <f t="shared" si="492"/>
        <v>1</v>
      </c>
      <c r="X2847">
        <f t="shared" si="493"/>
        <v>0</v>
      </c>
      <c r="Y2847">
        <f t="shared" si="494"/>
        <v>1</v>
      </c>
    </row>
    <row r="2848" spans="1:25" ht="15" customHeight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0">
        <f t="shared" si="486"/>
        <v>42108.692060185189</v>
      </c>
      <c r="J2848" s="11">
        <f t="shared" si="487"/>
        <v>42108.692060185189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488"/>
        <v>0</v>
      </c>
      <c r="R2848" t="e">
        <f t="shared" si="489"/>
        <v>#DIV/0!</v>
      </c>
      <c r="S2848" t="str">
        <f t="shared" si="495"/>
        <v>theater</v>
      </c>
      <c r="T2848" t="str">
        <f t="shared" si="490"/>
        <v>plays</v>
      </c>
      <c r="U2848" t="str">
        <f t="shared" si="496"/>
        <v>5000 to 9999</v>
      </c>
      <c r="V2848">
        <f t="shared" si="491"/>
        <v>0</v>
      </c>
      <c r="W2848">
        <f t="shared" si="492"/>
        <v>1</v>
      </c>
      <c r="X2848">
        <f t="shared" si="493"/>
        <v>0</v>
      </c>
      <c r="Y2848">
        <f t="shared" si="494"/>
        <v>1</v>
      </c>
    </row>
    <row r="2849" spans="1:25" ht="15" customHeight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0">
        <f t="shared" si="486"/>
        <v>42453.806307870371</v>
      </c>
      <c r="J2849" s="11">
        <f t="shared" si="487"/>
        <v>42453.806307870371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488"/>
        <v>0</v>
      </c>
      <c r="R2849" t="e">
        <f t="shared" si="489"/>
        <v>#DIV/0!</v>
      </c>
      <c r="S2849" t="str">
        <f t="shared" si="495"/>
        <v>theater</v>
      </c>
      <c r="T2849" t="str">
        <f t="shared" si="490"/>
        <v>plays</v>
      </c>
      <c r="U2849" t="str">
        <f t="shared" si="496"/>
        <v>1000 to 4999</v>
      </c>
      <c r="V2849">
        <f t="shared" si="491"/>
        <v>0</v>
      </c>
      <c r="W2849">
        <f t="shared" si="492"/>
        <v>1</v>
      </c>
      <c r="X2849">
        <f t="shared" si="493"/>
        <v>0</v>
      </c>
      <c r="Y2849">
        <f t="shared" si="494"/>
        <v>1</v>
      </c>
    </row>
    <row r="2850" spans="1:25" ht="15" customHeight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0">
        <f t="shared" si="486"/>
        <v>42123.648831018523</v>
      </c>
      <c r="J2850" s="11">
        <f t="shared" si="487"/>
        <v>42123.648831018523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488"/>
        <v>2E-3</v>
      </c>
      <c r="R2850">
        <f t="shared" si="489"/>
        <v>23.33</v>
      </c>
      <c r="S2850" t="str">
        <f t="shared" si="495"/>
        <v>theater</v>
      </c>
      <c r="T2850" t="str">
        <f t="shared" si="490"/>
        <v>plays</v>
      </c>
      <c r="U2850" t="str">
        <f t="shared" si="496"/>
        <v>35000 to 39999</v>
      </c>
      <c r="V2850">
        <f t="shared" si="491"/>
        <v>0</v>
      </c>
      <c r="W2850">
        <f t="shared" si="492"/>
        <v>1</v>
      </c>
      <c r="X2850">
        <f t="shared" si="493"/>
        <v>0</v>
      </c>
      <c r="Y2850">
        <f t="shared" si="494"/>
        <v>1</v>
      </c>
    </row>
    <row r="2851" spans="1:25" ht="15" customHeight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0">
        <f t="shared" si="486"/>
        <v>42453.428240740745</v>
      </c>
      <c r="J2851" s="11">
        <f t="shared" si="487"/>
        <v>42453.428240740745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488"/>
        <v>0.01</v>
      </c>
      <c r="R2851">
        <f t="shared" si="489"/>
        <v>5</v>
      </c>
      <c r="S2851" t="str">
        <f t="shared" si="495"/>
        <v>theater</v>
      </c>
      <c r="T2851" t="str">
        <f t="shared" si="490"/>
        <v>plays</v>
      </c>
      <c r="U2851" t="str">
        <f t="shared" si="496"/>
        <v>Less than 1000</v>
      </c>
      <c r="V2851">
        <f t="shared" si="491"/>
        <v>0</v>
      </c>
      <c r="W2851">
        <f t="shared" si="492"/>
        <v>1</v>
      </c>
      <c r="X2851">
        <f t="shared" si="493"/>
        <v>0</v>
      </c>
      <c r="Y2851">
        <f t="shared" si="494"/>
        <v>1</v>
      </c>
    </row>
    <row r="2852" spans="1:25" ht="15" customHeight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0">
        <f t="shared" si="486"/>
        <v>41858.007071759261</v>
      </c>
      <c r="J2852" s="11">
        <f t="shared" si="487"/>
        <v>41858.007071759261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488"/>
        <v>3.8875E-2</v>
      </c>
      <c r="R2852">
        <f t="shared" si="489"/>
        <v>23.92</v>
      </c>
      <c r="S2852" t="str">
        <f t="shared" si="495"/>
        <v>theater</v>
      </c>
      <c r="T2852" t="str">
        <f t="shared" si="490"/>
        <v>plays</v>
      </c>
      <c r="U2852" t="str">
        <f t="shared" si="496"/>
        <v>5000 to 9999</v>
      </c>
      <c r="V2852">
        <f t="shared" si="491"/>
        <v>0</v>
      </c>
      <c r="W2852">
        <f t="shared" si="492"/>
        <v>1</v>
      </c>
      <c r="X2852">
        <f t="shared" si="493"/>
        <v>0</v>
      </c>
      <c r="Y2852">
        <f t="shared" si="494"/>
        <v>1</v>
      </c>
    </row>
    <row r="2853" spans="1:25" ht="15" customHeight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0">
        <f t="shared" si="486"/>
        <v>42390.002650462964</v>
      </c>
      <c r="J2853" s="11">
        <f t="shared" si="487"/>
        <v>42390.002650462964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488"/>
        <v>0</v>
      </c>
      <c r="R2853" t="e">
        <f t="shared" si="489"/>
        <v>#DIV/0!</v>
      </c>
      <c r="S2853" t="str">
        <f t="shared" si="495"/>
        <v>theater</v>
      </c>
      <c r="T2853" t="str">
        <f t="shared" si="490"/>
        <v>plays</v>
      </c>
      <c r="U2853" t="str">
        <f t="shared" si="496"/>
        <v>1000 to 4999</v>
      </c>
      <c r="V2853">
        <f t="shared" si="491"/>
        <v>0</v>
      </c>
      <c r="W2853">
        <f t="shared" si="492"/>
        <v>1</v>
      </c>
      <c r="X2853">
        <f t="shared" si="493"/>
        <v>0</v>
      </c>
      <c r="Y2853">
        <f t="shared" si="494"/>
        <v>1</v>
      </c>
    </row>
    <row r="2854" spans="1:25" ht="15" customHeight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0">
        <f t="shared" si="486"/>
        <v>41781.045173611114</v>
      </c>
      <c r="J2854" s="11">
        <f t="shared" si="487"/>
        <v>41781.045173611114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488"/>
        <v>1.9E-2</v>
      </c>
      <c r="R2854">
        <f t="shared" si="489"/>
        <v>15.83</v>
      </c>
      <c r="S2854" t="str">
        <f t="shared" si="495"/>
        <v>theater</v>
      </c>
      <c r="T2854" t="str">
        <f t="shared" si="490"/>
        <v>plays</v>
      </c>
      <c r="U2854" t="str">
        <f t="shared" si="496"/>
        <v>5000 to 9999</v>
      </c>
      <c r="V2854">
        <f t="shared" si="491"/>
        <v>0</v>
      </c>
      <c r="W2854">
        <f t="shared" si="492"/>
        <v>1</v>
      </c>
      <c r="X2854">
        <f t="shared" si="493"/>
        <v>0</v>
      </c>
      <c r="Y2854">
        <f t="shared" si="494"/>
        <v>1</v>
      </c>
    </row>
    <row r="2855" spans="1:25" ht="15" customHeight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0">
        <f t="shared" si="486"/>
        <v>41836.190937499996</v>
      </c>
      <c r="J2855" s="11">
        <f t="shared" si="487"/>
        <v>41836.190937499996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488"/>
        <v>0</v>
      </c>
      <c r="R2855" t="e">
        <f t="shared" si="489"/>
        <v>#DIV/0!</v>
      </c>
      <c r="S2855" t="str">
        <f t="shared" si="495"/>
        <v>theater</v>
      </c>
      <c r="T2855" t="str">
        <f t="shared" si="490"/>
        <v>plays</v>
      </c>
      <c r="U2855" t="str">
        <f t="shared" si="496"/>
        <v>5000 to 9999</v>
      </c>
      <c r="V2855">
        <f t="shared" si="491"/>
        <v>0</v>
      </c>
      <c r="W2855">
        <f t="shared" si="492"/>
        <v>1</v>
      </c>
      <c r="X2855">
        <f t="shared" si="493"/>
        <v>0</v>
      </c>
      <c r="Y2855">
        <f t="shared" si="494"/>
        <v>1</v>
      </c>
    </row>
    <row r="2856" spans="1:25" ht="15" customHeight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0">
        <f t="shared" si="486"/>
        <v>42111.71665509259</v>
      </c>
      <c r="J2856" s="11">
        <f t="shared" si="487"/>
        <v>42111.71665509259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488"/>
        <v>0.41699999999999998</v>
      </c>
      <c r="R2856">
        <f t="shared" si="489"/>
        <v>29.79</v>
      </c>
      <c r="S2856" t="str">
        <f t="shared" si="495"/>
        <v>theater</v>
      </c>
      <c r="T2856" t="str">
        <f t="shared" si="490"/>
        <v>plays</v>
      </c>
      <c r="U2856" t="str">
        <f t="shared" si="496"/>
        <v>1000 to 4999</v>
      </c>
      <c r="V2856">
        <f t="shared" si="491"/>
        <v>0</v>
      </c>
      <c r="W2856">
        <f t="shared" si="492"/>
        <v>1</v>
      </c>
      <c r="X2856">
        <f t="shared" si="493"/>
        <v>0</v>
      </c>
      <c r="Y2856">
        <f t="shared" si="494"/>
        <v>1</v>
      </c>
    </row>
    <row r="2857" spans="1:25" ht="15" customHeight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0">
        <f t="shared" si="486"/>
        <v>42370.007766203707</v>
      </c>
      <c r="J2857" s="11">
        <f t="shared" si="487"/>
        <v>42370.007766203707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488"/>
        <v>0.5</v>
      </c>
      <c r="R2857">
        <f t="shared" si="489"/>
        <v>60</v>
      </c>
      <c r="S2857" t="str">
        <f t="shared" si="495"/>
        <v>theater</v>
      </c>
      <c r="T2857" t="str">
        <f t="shared" si="490"/>
        <v>plays</v>
      </c>
      <c r="U2857" t="str">
        <f t="shared" si="496"/>
        <v>Less than 1000</v>
      </c>
      <c r="V2857">
        <f t="shared" si="491"/>
        <v>0</v>
      </c>
      <c r="W2857">
        <f t="shared" si="492"/>
        <v>1</v>
      </c>
      <c r="X2857">
        <f t="shared" si="493"/>
        <v>0</v>
      </c>
      <c r="Y2857">
        <f t="shared" si="494"/>
        <v>1</v>
      </c>
    </row>
    <row r="2858" spans="1:25" ht="15" customHeight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0">
        <f t="shared" si="486"/>
        <v>42165.037581018521</v>
      </c>
      <c r="J2858" s="11">
        <f t="shared" si="487"/>
        <v>42165.037581018521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488"/>
        <v>4.8666666666666664E-2</v>
      </c>
      <c r="R2858">
        <f t="shared" si="489"/>
        <v>24.33</v>
      </c>
      <c r="S2858" t="str">
        <f t="shared" si="495"/>
        <v>theater</v>
      </c>
      <c r="T2858" t="str">
        <f t="shared" si="490"/>
        <v>plays</v>
      </c>
      <c r="U2858" t="str">
        <f t="shared" si="496"/>
        <v>1000 to 4999</v>
      </c>
      <c r="V2858">
        <f t="shared" si="491"/>
        <v>0</v>
      </c>
      <c r="W2858">
        <f t="shared" si="492"/>
        <v>1</v>
      </c>
      <c r="X2858">
        <f t="shared" si="493"/>
        <v>0</v>
      </c>
      <c r="Y2858">
        <f t="shared" si="494"/>
        <v>1</v>
      </c>
    </row>
    <row r="2859" spans="1:25" ht="15" customHeight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0">
        <f t="shared" si="486"/>
        <v>42726.920081018514</v>
      </c>
      <c r="J2859" s="11">
        <f t="shared" si="487"/>
        <v>42726.920081018514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488"/>
        <v>0.19736842105263158</v>
      </c>
      <c r="R2859">
        <f t="shared" si="489"/>
        <v>500</v>
      </c>
      <c r="S2859" t="str">
        <f t="shared" si="495"/>
        <v>theater</v>
      </c>
      <c r="T2859" t="str">
        <f t="shared" si="490"/>
        <v>plays</v>
      </c>
      <c r="U2859" t="str">
        <f t="shared" si="496"/>
        <v>35000 to 39999</v>
      </c>
      <c r="V2859">
        <f t="shared" si="491"/>
        <v>0</v>
      </c>
      <c r="W2859">
        <f t="shared" si="492"/>
        <v>1</v>
      </c>
      <c r="X2859">
        <f t="shared" si="493"/>
        <v>0</v>
      </c>
      <c r="Y2859">
        <f t="shared" si="494"/>
        <v>1</v>
      </c>
    </row>
    <row r="2860" spans="1:25" ht="15" customHeight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0">
        <f t="shared" si="486"/>
        <v>41954.545081018514</v>
      </c>
      <c r="J2860" s="11">
        <f t="shared" si="487"/>
        <v>41954.545081018514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488"/>
        <v>0</v>
      </c>
      <c r="R2860" t="e">
        <f t="shared" si="489"/>
        <v>#DIV/0!</v>
      </c>
      <c r="S2860" t="str">
        <f t="shared" si="495"/>
        <v>theater</v>
      </c>
      <c r="T2860" t="str">
        <f t="shared" si="490"/>
        <v>plays</v>
      </c>
      <c r="U2860" t="str">
        <f t="shared" si="496"/>
        <v>1000 to 4999</v>
      </c>
      <c r="V2860">
        <f t="shared" si="491"/>
        <v>0</v>
      </c>
      <c r="W2860">
        <f t="shared" si="492"/>
        <v>1</v>
      </c>
      <c r="X2860">
        <f t="shared" si="493"/>
        <v>0</v>
      </c>
      <c r="Y2860">
        <f t="shared" si="494"/>
        <v>1</v>
      </c>
    </row>
    <row r="2861" spans="1:25" ht="15" customHeight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0">
        <f t="shared" si="486"/>
        <v>42233.362314814818</v>
      </c>
      <c r="J2861" s="11">
        <f t="shared" si="487"/>
        <v>42233.362314814818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488"/>
        <v>1.7500000000000002E-2</v>
      </c>
      <c r="R2861">
        <f t="shared" si="489"/>
        <v>35</v>
      </c>
      <c r="S2861" t="str">
        <f t="shared" si="495"/>
        <v>theater</v>
      </c>
      <c r="T2861" t="str">
        <f t="shared" si="490"/>
        <v>plays</v>
      </c>
      <c r="U2861" t="str">
        <f t="shared" si="496"/>
        <v>1000 to 4999</v>
      </c>
      <c r="V2861">
        <f t="shared" si="491"/>
        <v>0</v>
      </c>
      <c r="W2861">
        <f t="shared" si="492"/>
        <v>1</v>
      </c>
      <c r="X2861">
        <f t="shared" si="493"/>
        <v>0</v>
      </c>
      <c r="Y2861">
        <f t="shared" si="494"/>
        <v>1</v>
      </c>
    </row>
    <row r="2862" spans="1:25" ht="15" customHeight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0">
        <f t="shared" si="486"/>
        <v>42480.800648148142</v>
      </c>
      <c r="J2862" s="11">
        <f t="shared" si="487"/>
        <v>42480.800648148142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488"/>
        <v>6.6500000000000004E-2</v>
      </c>
      <c r="R2862">
        <f t="shared" si="489"/>
        <v>29.56</v>
      </c>
      <c r="S2862" t="str">
        <f t="shared" si="495"/>
        <v>theater</v>
      </c>
      <c r="T2862" t="str">
        <f t="shared" si="490"/>
        <v>plays</v>
      </c>
      <c r="U2862" t="str">
        <f t="shared" si="496"/>
        <v>1000 to 4999</v>
      </c>
      <c r="V2862">
        <f t="shared" si="491"/>
        <v>0</v>
      </c>
      <c r="W2862">
        <f t="shared" si="492"/>
        <v>1</v>
      </c>
      <c r="X2862">
        <f t="shared" si="493"/>
        <v>0</v>
      </c>
      <c r="Y2862">
        <f t="shared" si="494"/>
        <v>1</v>
      </c>
    </row>
    <row r="2863" spans="1:25" ht="15" customHeight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0">
        <f t="shared" si="486"/>
        <v>42257.590833333335</v>
      </c>
      <c r="J2863" s="11">
        <f t="shared" si="487"/>
        <v>42257.590833333335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488"/>
        <v>0.32</v>
      </c>
      <c r="R2863">
        <f t="shared" si="489"/>
        <v>26.67</v>
      </c>
      <c r="S2863" t="str">
        <f t="shared" si="495"/>
        <v>theater</v>
      </c>
      <c r="T2863" t="str">
        <f t="shared" si="490"/>
        <v>plays</v>
      </c>
      <c r="U2863" t="str">
        <f t="shared" si="496"/>
        <v>Less than 1000</v>
      </c>
      <c r="V2863">
        <f t="shared" si="491"/>
        <v>0</v>
      </c>
      <c r="W2863">
        <f t="shared" si="492"/>
        <v>1</v>
      </c>
      <c r="X2863">
        <f t="shared" si="493"/>
        <v>0</v>
      </c>
      <c r="Y2863">
        <f t="shared" si="494"/>
        <v>1</v>
      </c>
    </row>
    <row r="2864" spans="1:25" ht="15" customHeight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0">
        <f t="shared" si="486"/>
        <v>41784.789687500001</v>
      </c>
      <c r="J2864" s="11">
        <f t="shared" si="487"/>
        <v>41784.789687500001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488"/>
        <v>4.3307086614173228E-3</v>
      </c>
      <c r="R2864">
        <f t="shared" si="489"/>
        <v>18.329999999999998</v>
      </c>
      <c r="S2864" t="str">
        <f t="shared" si="495"/>
        <v>theater</v>
      </c>
      <c r="T2864" t="str">
        <f t="shared" si="490"/>
        <v>plays</v>
      </c>
      <c r="U2864" t="str">
        <f t="shared" si="496"/>
        <v>10000 to 14999</v>
      </c>
      <c r="V2864">
        <f t="shared" si="491"/>
        <v>0</v>
      </c>
      <c r="W2864">
        <f t="shared" si="492"/>
        <v>1</v>
      </c>
      <c r="X2864">
        <f t="shared" si="493"/>
        <v>0</v>
      </c>
      <c r="Y2864">
        <f t="shared" si="494"/>
        <v>1</v>
      </c>
    </row>
    <row r="2865" spans="1:25" ht="15" customHeight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0">
        <f t="shared" si="486"/>
        <v>41831.675034722226</v>
      </c>
      <c r="J2865" s="11">
        <f t="shared" si="487"/>
        <v>41831.675034722226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488"/>
        <v>4.0000000000000002E-4</v>
      </c>
      <c r="R2865">
        <f t="shared" si="489"/>
        <v>20</v>
      </c>
      <c r="S2865" t="str">
        <f t="shared" si="495"/>
        <v>theater</v>
      </c>
      <c r="T2865" t="str">
        <f t="shared" si="490"/>
        <v>plays</v>
      </c>
      <c r="U2865" t="str">
        <f t="shared" si="496"/>
        <v>Greater than 50000</v>
      </c>
      <c r="V2865">
        <f t="shared" si="491"/>
        <v>0</v>
      </c>
      <c r="W2865">
        <f t="shared" si="492"/>
        <v>1</v>
      </c>
      <c r="X2865">
        <f t="shared" si="493"/>
        <v>0</v>
      </c>
      <c r="Y2865">
        <f t="shared" si="494"/>
        <v>1</v>
      </c>
    </row>
    <row r="2866" spans="1:25" ht="15" customHeigh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0">
        <f t="shared" si="486"/>
        <v>42172.613506944443</v>
      </c>
      <c r="J2866" s="11">
        <f t="shared" si="487"/>
        <v>42172.613506944443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488"/>
        <v>1.6E-2</v>
      </c>
      <c r="R2866">
        <f t="shared" si="489"/>
        <v>13.33</v>
      </c>
      <c r="S2866" t="str">
        <f t="shared" si="495"/>
        <v>theater</v>
      </c>
      <c r="T2866" t="str">
        <f t="shared" si="490"/>
        <v>plays</v>
      </c>
      <c r="U2866" t="str">
        <f t="shared" si="496"/>
        <v>1000 to 4999</v>
      </c>
      <c r="V2866">
        <f t="shared" si="491"/>
        <v>0</v>
      </c>
      <c r="W2866">
        <f t="shared" si="492"/>
        <v>1</v>
      </c>
      <c r="X2866">
        <f t="shared" si="493"/>
        <v>0</v>
      </c>
      <c r="Y2866">
        <f t="shared" si="494"/>
        <v>1</v>
      </c>
    </row>
    <row r="2867" spans="1:25" ht="15" customHeight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0">
        <f t="shared" si="486"/>
        <v>41950.114108796297</v>
      </c>
      <c r="J2867" s="11">
        <f t="shared" si="487"/>
        <v>41950.114108796297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488"/>
        <v>0</v>
      </c>
      <c r="R2867" t="e">
        <f t="shared" si="489"/>
        <v>#DIV/0!</v>
      </c>
      <c r="S2867" t="str">
        <f t="shared" si="495"/>
        <v>theater</v>
      </c>
      <c r="T2867" t="str">
        <f t="shared" si="490"/>
        <v>plays</v>
      </c>
      <c r="U2867" t="str">
        <f t="shared" si="496"/>
        <v>1000 to 4999</v>
      </c>
      <c r="V2867">
        <f t="shared" si="491"/>
        <v>0</v>
      </c>
      <c r="W2867">
        <f t="shared" si="492"/>
        <v>1</v>
      </c>
      <c r="X2867">
        <f t="shared" si="493"/>
        <v>0</v>
      </c>
      <c r="Y2867">
        <f t="shared" si="494"/>
        <v>1</v>
      </c>
    </row>
    <row r="2868" spans="1:25" ht="15" customHeight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0">
        <f t="shared" si="486"/>
        <v>42627.955104166671</v>
      </c>
      <c r="J2868" s="11">
        <f t="shared" si="487"/>
        <v>42627.955104166671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488"/>
        <v>8.9999999999999993E-3</v>
      </c>
      <c r="R2868">
        <f t="shared" si="489"/>
        <v>22.5</v>
      </c>
      <c r="S2868" t="str">
        <f t="shared" si="495"/>
        <v>theater</v>
      </c>
      <c r="T2868" t="str">
        <f t="shared" si="490"/>
        <v>plays</v>
      </c>
      <c r="U2868" t="str">
        <f t="shared" si="496"/>
        <v>5000 to 9999</v>
      </c>
      <c r="V2868">
        <f t="shared" si="491"/>
        <v>0</v>
      </c>
      <c r="W2868">
        <f t="shared" si="492"/>
        <v>1</v>
      </c>
      <c r="X2868">
        <f t="shared" si="493"/>
        <v>0</v>
      </c>
      <c r="Y2868">
        <f t="shared" si="494"/>
        <v>1</v>
      </c>
    </row>
    <row r="2869" spans="1:25" ht="15" customHeight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0">
        <f t="shared" si="486"/>
        <v>42531.195277777777</v>
      </c>
      <c r="J2869" s="11">
        <f t="shared" si="487"/>
        <v>42531.195277777777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488"/>
        <v>0.2016</v>
      </c>
      <c r="R2869">
        <f t="shared" si="489"/>
        <v>50.4</v>
      </c>
      <c r="S2869" t="str">
        <f t="shared" si="495"/>
        <v>theater</v>
      </c>
      <c r="T2869" t="str">
        <f t="shared" si="490"/>
        <v>plays</v>
      </c>
      <c r="U2869" t="str">
        <f t="shared" si="496"/>
        <v>1000 to 4999</v>
      </c>
      <c r="V2869">
        <f t="shared" si="491"/>
        <v>0</v>
      </c>
      <c r="W2869">
        <f t="shared" si="492"/>
        <v>1</v>
      </c>
      <c r="X2869">
        <f t="shared" si="493"/>
        <v>0</v>
      </c>
      <c r="Y2869">
        <f t="shared" si="494"/>
        <v>1</v>
      </c>
    </row>
    <row r="2870" spans="1:25" ht="15" customHeight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0">
        <f t="shared" si="486"/>
        <v>42618.827013888891</v>
      </c>
      <c r="J2870" s="11">
        <f t="shared" si="487"/>
        <v>42618.827013888891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488"/>
        <v>0.42011733333333334</v>
      </c>
      <c r="R2870">
        <f t="shared" si="489"/>
        <v>105.03</v>
      </c>
      <c r="S2870" t="str">
        <f t="shared" si="495"/>
        <v>theater</v>
      </c>
      <c r="T2870" t="str">
        <f t="shared" si="490"/>
        <v>plays</v>
      </c>
      <c r="U2870" t="str">
        <f t="shared" si="496"/>
        <v>15000 to 19999</v>
      </c>
      <c r="V2870">
        <f t="shared" si="491"/>
        <v>0</v>
      </c>
      <c r="W2870">
        <f t="shared" si="492"/>
        <v>1</v>
      </c>
      <c r="X2870">
        <f t="shared" si="493"/>
        <v>0</v>
      </c>
      <c r="Y2870">
        <f t="shared" si="494"/>
        <v>1</v>
      </c>
    </row>
    <row r="2871" spans="1:25" ht="15" customHeight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0">
        <f t="shared" si="486"/>
        <v>42540.593530092592</v>
      </c>
      <c r="J2871" s="11">
        <f t="shared" si="487"/>
        <v>42540.593530092592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488"/>
        <v>8.8500000000000002E-3</v>
      </c>
      <c r="R2871">
        <f t="shared" si="489"/>
        <v>35.4</v>
      </c>
      <c r="S2871" t="str">
        <f t="shared" si="495"/>
        <v>theater</v>
      </c>
      <c r="T2871" t="str">
        <f t="shared" si="490"/>
        <v>plays</v>
      </c>
      <c r="U2871" t="str">
        <f t="shared" si="496"/>
        <v>20000 to 24999</v>
      </c>
      <c r="V2871">
        <f t="shared" si="491"/>
        <v>0</v>
      </c>
      <c r="W2871">
        <f t="shared" si="492"/>
        <v>1</v>
      </c>
      <c r="X2871">
        <f t="shared" si="493"/>
        <v>0</v>
      </c>
      <c r="Y2871">
        <f t="shared" si="494"/>
        <v>1</v>
      </c>
    </row>
    <row r="2872" spans="1:25" ht="15" customHeight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0">
        <f t="shared" si="486"/>
        <v>41746.189409722225</v>
      </c>
      <c r="J2872" s="11">
        <f t="shared" si="487"/>
        <v>41746.189409722225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488"/>
        <v>0.15</v>
      </c>
      <c r="R2872">
        <f t="shared" si="489"/>
        <v>83.33</v>
      </c>
      <c r="S2872" t="str">
        <f t="shared" si="495"/>
        <v>theater</v>
      </c>
      <c r="T2872" t="str">
        <f t="shared" si="490"/>
        <v>plays</v>
      </c>
      <c r="U2872" t="str">
        <f t="shared" si="496"/>
        <v>5000 to 9999</v>
      </c>
      <c r="V2872">
        <f t="shared" si="491"/>
        <v>0</v>
      </c>
      <c r="W2872">
        <f t="shared" si="492"/>
        <v>1</v>
      </c>
      <c r="X2872">
        <f t="shared" si="493"/>
        <v>0</v>
      </c>
      <c r="Y2872">
        <f t="shared" si="494"/>
        <v>1</v>
      </c>
    </row>
    <row r="2873" spans="1:25" ht="15" customHeight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0">
        <f t="shared" si="486"/>
        <v>41974.738576388889</v>
      </c>
      <c r="J2873" s="11">
        <f t="shared" si="487"/>
        <v>41974.738576388889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488"/>
        <v>4.6699999999999998E-2</v>
      </c>
      <c r="R2873">
        <f t="shared" si="489"/>
        <v>35.92</v>
      </c>
      <c r="S2873" t="str">
        <f t="shared" si="495"/>
        <v>theater</v>
      </c>
      <c r="T2873" t="str">
        <f t="shared" si="490"/>
        <v>plays</v>
      </c>
      <c r="U2873" t="str">
        <f t="shared" si="496"/>
        <v>10000 to 14999</v>
      </c>
      <c r="V2873">
        <f t="shared" si="491"/>
        <v>0</v>
      </c>
      <c r="W2873">
        <f t="shared" si="492"/>
        <v>1</v>
      </c>
      <c r="X2873">
        <f t="shared" si="493"/>
        <v>0</v>
      </c>
      <c r="Y2873">
        <f t="shared" si="494"/>
        <v>1</v>
      </c>
    </row>
    <row r="2874" spans="1:25" ht="15" customHeight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0">
        <f t="shared" si="486"/>
        <v>42115.11618055556</v>
      </c>
      <c r="J2874" s="11">
        <f t="shared" si="487"/>
        <v>42115.11618055556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488"/>
        <v>0</v>
      </c>
      <c r="R2874" t="e">
        <f t="shared" si="489"/>
        <v>#DIV/0!</v>
      </c>
      <c r="S2874" t="str">
        <f t="shared" si="495"/>
        <v>theater</v>
      </c>
      <c r="T2874" t="str">
        <f t="shared" si="490"/>
        <v>plays</v>
      </c>
      <c r="U2874" t="str">
        <f t="shared" si="496"/>
        <v>1000 to 4999</v>
      </c>
      <c r="V2874">
        <f t="shared" si="491"/>
        <v>0</v>
      </c>
      <c r="W2874">
        <f t="shared" si="492"/>
        <v>1</v>
      </c>
      <c r="X2874">
        <f t="shared" si="493"/>
        <v>0</v>
      </c>
      <c r="Y2874">
        <f t="shared" si="494"/>
        <v>1</v>
      </c>
    </row>
    <row r="2875" spans="1:25" ht="15" customHeight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0">
        <f t="shared" si="486"/>
        <v>42002.817488425921</v>
      </c>
      <c r="J2875" s="11">
        <f t="shared" si="487"/>
        <v>42002.817488425921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488"/>
        <v>0.38119999999999998</v>
      </c>
      <c r="R2875">
        <f t="shared" si="489"/>
        <v>119.13</v>
      </c>
      <c r="S2875" t="str">
        <f t="shared" si="495"/>
        <v>theater</v>
      </c>
      <c r="T2875" t="str">
        <f t="shared" si="490"/>
        <v>plays</v>
      </c>
      <c r="U2875" t="str">
        <f t="shared" si="496"/>
        <v>1000 to 4999</v>
      </c>
      <c r="V2875">
        <f t="shared" si="491"/>
        <v>0</v>
      </c>
      <c r="W2875">
        <f t="shared" si="492"/>
        <v>1</v>
      </c>
      <c r="X2875">
        <f t="shared" si="493"/>
        <v>0</v>
      </c>
      <c r="Y2875">
        <f t="shared" si="494"/>
        <v>1</v>
      </c>
    </row>
    <row r="2876" spans="1:25" ht="15" customHeight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0">
        <f t="shared" si="486"/>
        <v>42722.84474537037</v>
      </c>
      <c r="J2876" s="11">
        <f t="shared" si="487"/>
        <v>42722.84474537037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488"/>
        <v>5.4199999999999998E-2</v>
      </c>
      <c r="R2876">
        <f t="shared" si="489"/>
        <v>90.33</v>
      </c>
      <c r="S2876" t="str">
        <f t="shared" si="495"/>
        <v>theater</v>
      </c>
      <c r="T2876" t="str">
        <f t="shared" si="490"/>
        <v>plays</v>
      </c>
      <c r="U2876" t="str">
        <f t="shared" si="496"/>
        <v>5000 to 9999</v>
      </c>
      <c r="V2876">
        <f t="shared" si="491"/>
        <v>0</v>
      </c>
      <c r="W2876">
        <f t="shared" si="492"/>
        <v>1</v>
      </c>
      <c r="X2876">
        <f t="shared" si="493"/>
        <v>0</v>
      </c>
      <c r="Y2876">
        <f t="shared" si="494"/>
        <v>1</v>
      </c>
    </row>
    <row r="2877" spans="1:25" ht="15" customHeight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0">
        <f t="shared" si="486"/>
        <v>42465.128391203703</v>
      </c>
      <c r="J2877" s="11">
        <f t="shared" si="487"/>
        <v>42465.128391203703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488"/>
        <v>3.5E-4</v>
      </c>
      <c r="R2877">
        <f t="shared" si="489"/>
        <v>2.33</v>
      </c>
      <c r="S2877" t="str">
        <f t="shared" si="495"/>
        <v>theater</v>
      </c>
      <c r="T2877" t="str">
        <f t="shared" si="490"/>
        <v>plays</v>
      </c>
      <c r="U2877" t="str">
        <f t="shared" si="496"/>
        <v>20000 to 24999</v>
      </c>
      <c r="V2877">
        <f t="shared" si="491"/>
        <v>0</v>
      </c>
      <c r="W2877">
        <f t="shared" si="492"/>
        <v>1</v>
      </c>
      <c r="X2877">
        <f t="shared" si="493"/>
        <v>0</v>
      </c>
      <c r="Y2877">
        <f t="shared" si="494"/>
        <v>1</v>
      </c>
    </row>
    <row r="2878" spans="1:25" ht="15" customHeight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0">
        <f t="shared" si="486"/>
        <v>42171.743969907402</v>
      </c>
      <c r="J2878" s="11">
        <f t="shared" si="487"/>
        <v>42171.743969907402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488"/>
        <v>0</v>
      </c>
      <c r="R2878" t="e">
        <f t="shared" si="489"/>
        <v>#DIV/0!</v>
      </c>
      <c r="S2878" t="str">
        <f t="shared" si="495"/>
        <v>theater</v>
      </c>
      <c r="T2878" t="str">
        <f t="shared" si="490"/>
        <v>plays</v>
      </c>
      <c r="U2878" t="str">
        <f t="shared" si="496"/>
        <v>Greater than 50000</v>
      </c>
      <c r="V2878">
        <f t="shared" si="491"/>
        <v>0</v>
      </c>
      <c r="W2878">
        <f t="shared" si="492"/>
        <v>1</v>
      </c>
      <c r="X2878">
        <f t="shared" si="493"/>
        <v>0</v>
      </c>
      <c r="Y2878">
        <f t="shared" si="494"/>
        <v>1</v>
      </c>
    </row>
    <row r="2879" spans="1:25" ht="15" customHeight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0">
        <f t="shared" si="486"/>
        <v>42672.955138888887</v>
      </c>
      <c r="J2879" s="11">
        <f t="shared" si="487"/>
        <v>42672.955138888887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488"/>
        <v>0.10833333333333334</v>
      </c>
      <c r="R2879">
        <f t="shared" si="489"/>
        <v>108.33</v>
      </c>
      <c r="S2879" t="str">
        <f t="shared" si="495"/>
        <v>theater</v>
      </c>
      <c r="T2879" t="str">
        <f t="shared" si="490"/>
        <v>plays</v>
      </c>
      <c r="U2879" t="str">
        <f t="shared" si="496"/>
        <v>5000 to 9999</v>
      </c>
      <c r="V2879">
        <f t="shared" si="491"/>
        <v>0</v>
      </c>
      <c r="W2879">
        <f t="shared" si="492"/>
        <v>1</v>
      </c>
      <c r="X2879">
        <f t="shared" si="493"/>
        <v>0</v>
      </c>
      <c r="Y2879">
        <f t="shared" si="494"/>
        <v>1</v>
      </c>
    </row>
    <row r="2880" spans="1:25" ht="15" customHeight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0">
        <f t="shared" si="486"/>
        <v>42128.615682870368</v>
      </c>
      <c r="J2880" s="11">
        <f t="shared" si="487"/>
        <v>42128.615682870368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488"/>
        <v>2.1000000000000001E-2</v>
      </c>
      <c r="R2880">
        <f t="shared" si="489"/>
        <v>15.75</v>
      </c>
      <c r="S2880" t="str">
        <f t="shared" si="495"/>
        <v>theater</v>
      </c>
      <c r="T2880" t="str">
        <f t="shared" si="490"/>
        <v>plays</v>
      </c>
      <c r="U2880" t="str">
        <f t="shared" si="496"/>
        <v>1000 to 4999</v>
      </c>
      <c r="V2880">
        <f t="shared" si="491"/>
        <v>0</v>
      </c>
      <c r="W2880">
        <f t="shared" si="492"/>
        <v>1</v>
      </c>
      <c r="X2880">
        <f t="shared" si="493"/>
        <v>0</v>
      </c>
      <c r="Y2880">
        <f t="shared" si="494"/>
        <v>1</v>
      </c>
    </row>
    <row r="2881" spans="1:25" ht="15" customHeight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0">
        <f t="shared" si="486"/>
        <v>42359.725243055553</v>
      </c>
      <c r="J2881" s="11">
        <f t="shared" si="487"/>
        <v>42359.725243055553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488"/>
        <v>2.5892857142857141E-3</v>
      </c>
      <c r="R2881">
        <f t="shared" si="489"/>
        <v>29</v>
      </c>
      <c r="S2881" t="str">
        <f t="shared" si="495"/>
        <v>theater</v>
      </c>
      <c r="T2881" t="str">
        <f t="shared" si="490"/>
        <v>plays</v>
      </c>
      <c r="U2881" t="str">
        <f t="shared" si="496"/>
        <v>10000 to 14999</v>
      </c>
      <c r="V2881">
        <f t="shared" si="491"/>
        <v>0</v>
      </c>
      <c r="W2881">
        <f t="shared" si="492"/>
        <v>1</v>
      </c>
      <c r="X2881">
        <f t="shared" si="493"/>
        <v>0</v>
      </c>
      <c r="Y2881">
        <f t="shared" si="494"/>
        <v>1</v>
      </c>
    </row>
    <row r="2882" spans="1:25" ht="15" customHeight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0">
        <f t="shared" si="486"/>
        <v>42192.905694444446</v>
      </c>
      <c r="J2882" s="11">
        <f t="shared" si="487"/>
        <v>42192.905694444446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488"/>
        <v>0.23333333333333334</v>
      </c>
      <c r="R2882">
        <f t="shared" si="489"/>
        <v>96.55</v>
      </c>
      <c r="S2882" t="str">
        <f t="shared" si="495"/>
        <v>theater</v>
      </c>
      <c r="T2882" t="str">
        <f t="shared" si="490"/>
        <v>plays</v>
      </c>
      <c r="U2882" t="str">
        <f t="shared" si="496"/>
        <v>10000 to 14999</v>
      </c>
      <c r="V2882">
        <f t="shared" si="491"/>
        <v>0</v>
      </c>
      <c r="W2882">
        <f t="shared" si="492"/>
        <v>1</v>
      </c>
      <c r="X2882">
        <f t="shared" si="493"/>
        <v>0</v>
      </c>
      <c r="Y2882">
        <f t="shared" si="494"/>
        <v>1</v>
      </c>
    </row>
    <row r="2883" spans="1:25" ht="15" customHeight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0">
        <f t="shared" ref="I2883:I2946" si="497">(((L2883/60)/60)/24)+DATE(1970,1,1)</f>
        <v>41916.597638888888</v>
      </c>
      <c r="J2883" s="11">
        <f t="shared" ref="J2883:J2946" si="498">(((L2883/60)/60)/24)+DATE(1970,1,1)</f>
        <v>41916.597638888888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499">E2883/D2883</f>
        <v>0</v>
      </c>
      <c r="R2883" t="e">
        <f t="shared" ref="R2883:R2946" si="500">ROUND(E2883/N2883,2)</f>
        <v>#DIV/0!</v>
      </c>
      <c r="S2883" t="str">
        <f t="shared" si="495"/>
        <v>theater</v>
      </c>
      <c r="T2883" t="str">
        <f t="shared" ref="T2883:T2946" si="501">MID(P2883,FIND("/",P2883,1)+1,LEN(P2883))</f>
        <v>plays</v>
      </c>
      <c r="U2883" t="str">
        <f t="shared" si="496"/>
        <v>5000 to 9999</v>
      </c>
      <c r="V2883">
        <f t="shared" ref="V2883:V2946" si="502">COUNTIF(F2883,"successful")</f>
        <v>0</v>
      </c>
      <c r="W2883">
        <f t="shared" ref="W2883:W2946" si="503">COUNTIF(F2883,"Failed")</f>
        <v>1</v>
      </c>
      <c r="X2883">
        <f t="shared" ref="X2883:X2946" si="504">COUNTIF(F2883,"Canceled")</f>
        <v>0</v>
      </c>
      <c r="Y2883">
        <f t="shared" ref="Y2883:Y2946" si="505">COUNTIF(F2883,"Successful")+ COUNTIF(F2883,"Failed") + COUNTIF(F2883,"Canceled")</f>
        <v>1</v>
      </c>
    </row>
    <row r="2884" spans="1:25" ht="15" customHeight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0">
        <f t="shared" si="497"/>
        <v>42461.596273148149</v>
      </c>
      <c r="J2884" s="11">
        <f t="shared" si="498"/>
        <v>42461.596273148149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499"/>
        <v>0.33600000000000002</v>
      </c>
      <c r="R2884">
        <f t="shared" si="500"/>
        <v>63</v>
      </c>
      <c r="S2884" t="str">
        <f t="shared" ref="S2884:S2947" si="506">LEFT(P2884,FIND("/",P2884,1)-1)</f>
        <v>theater</v>
      </c>
      <c r="T2884" t="str">
        <f t="shared" si="501"/>
        <v>plays</v>
      </c>
      <c r="U2884" t="str">
        <f t="shared" ref="U2884:U2947" si="507">IF(D2884&lt;1000,"Less than 1000",
IF(D2884&lt;5000,"1000 to 4999",
IF(D2884 &lt; 10000,"5000 to 9999",
IF(D2884&lt;15000,"10000 to 14999",
IF(D2884&lt;20000,"15000 to 19999",
IF(D2884&lt;25000,"20000 to 24999",
IF(D2884&lt;30000,"25000 to 29999",
IF(D2884&lt;35000,"30000 to 34999",
IF(D2884&lt;40000,"35000 to 39999",
IF(D2884&lt;45000,"40000 to 44999",IF(D2884&lt;50000,"45000 to 49999","Greater than 50000")))))))))))</f>
        <v>Less than 1000</v>
      </c>
      <c r="V2884">
        <f t="shared" si="502"/>
        <v>0</v>
      </c>
      <c r="W2884">
        <f t="shared" si="503"/>
        <v>1</v>
      </c>
      <c r="X2884">
        <f t="shared" si="504"/>
        <v>0</v>
      </c>
      <c r="Y2884">
        <f t="shared" si="505"/>
        <v>1</v>
      </c>
    </row>
    <row r="2885" spans="1:25" ht="15" customHeight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0">
        <f t="shared" si="497"/>
        <v>42370.90320601852</v>
      </c>
      <c r="J2885" s="11">
        <f t="shared" si="498"/>
        <v>42370.90320601852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499"/>
        <v>0.1908</v>
      </c>
      <c r="R2885">
        <f t="shared" si="500"/>
        <v>381.6</v>
      </c>
      <c r="S2885" t="str">
        <f t="shared" si="506"/>
        <v>theater</v>
      </c>
      <c r="T2885" t="str">
        <f t="shared" si="501"/>
        <v>plays</v>
      </c>
      <c r="U2885" t="str">
        <f t="shared" si="507"/>
        <v>10000 to 14999</v>
      </c>
      <c r="V2885">
        <f t="shared" si="502"/>
        <v>0</v>
      </c>
      <c r="W2885">
        <f t="shared" si="503"/>
        <v>1</v>
      </c>
      <c r="X2885">
        <f t="shared" si="504"/>
        <v>0</v>
      </c>
      <c r="Y2885">
        <f t="shared" si="505"/>
        <v>1</v>
      </c>
    </row>
    <row r="2886" spans="1:25" ht="15" customHeight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0">
        <f t="shared" si="497"/>
        <v>41948.727256944447</v>
      </c>
      <c r="J2886" s="11">
        <f t="shared" si="498"/>
        <v>41948.727256944447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499"/>
        <v>4.1111111111111114E-3</v>
      </c>
      <c r="R2886">
        <f t="shared" si="500"/>
        <v>46.25</v>
      </c>
      <c r="S2886" t="str">
        <f t="shared" si="506"/>
        <v>theater</v>
      </c>
      <c r="T2886" t="str">
        <f t="shared" si="501"/>
        <v>plays</v>
      </c>
      <c r="U2886" t="str">
        <f t="shared" si="507"/>
        <v>45000 to 49999</v>
      </c>
      <c r="V2886">
        <f t="shared" si="502"/>
        <v>0</v>
      </c>
      <c r="W2886">
        <f t="shared" si="503"/>
        <v>1</v>
      </c>
      <c r="X2886">
        <f t="shared" si="504"/>
        <v>0</v>
      </c>
      <c r="Y2886">
        <f t="shared" si="505"/>
        <v>1</v>
      </c>
    </row>
    <row r="2887" spans="1:25" ht="15" customHeight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0">
        <f t="shared" si="497"/>
        <v>42047.07640046296</v>
      </c>
      <c r="J2887" s="11">
        <f t="shared" si="498"/>
        <v>42047.07640046296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499"/>
        <v>0.32500000000000001</v>
      </c>
      <c r="R2887">
        <f t="shared" si="500"/>
        <v>26</v>
      </c>
      <c r="S2887" t="str">
        <f t="shared" si="506"/>
        <v>theater</v>
      </c>
      <c r="T2887" t="str">
        <f t="shared" si="501"/>
        <v>plays</v>
      </c>
      <c r="U2887" t="str">
        <f t="shared" si="507"/>
        <v>Less than 1000</v>
      </c>
      <c r="V2887">
        <f t="shared" si="502"/>
        <v>0</v>
      </c>
      <c r="W2887">
        <f t="shared" si="503"/>
        <v>1</v>
      </c>
      <c r="X2887">
        <f t="shared" si="504"/>
        <v>0</v>
      </c>
      <c r="Y2887">
        <f t="shared" si="505"/>
        <v>1</v>
      </c>
    </row>
    <row r="2888" spans="1:25" ht="15" customHeight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0">
        <f t="shared" si="497"/>
        <v>42261.632916666669</v>
      </c>
      <c r="J2888" s="11">
        <f t="shared" si="498"/>
        <v>42261.632916666669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499"/>
        <v>0.05</v>
      </c>
      <c r="R2888">
        <f t="shared" si="500"/>
        <v>10</v>
      </c>
      <c r="S2888" t="str">
        <f t="shared" si="506"/>
        <v>theater</v>
      </c>
      <c r="T2888" t="str">
        <f t="shared" si="501"/>
        <v>plays</v>
      </c>
      <c r="U2888" t="str">
        <f t="shared" si="507"/>
        <v>Less than 1000</v>
      </c>
      <c r="V2888">
        <f t="shared" si="502"/>
        <v>0</v>
      </c>
      <c r="W2888">
        <f t="shared" si="503"/>
        <v>1</v>
      </c>
      <c r="X2888">
        <f t="shared" si="504"/>
        <v>0</v>
      </c>
      <c r="Y2888">
        <f t="shared" si="505"/>
        <v>1</v>
      </c>
    </row>
    <row r="2889" spans="1:25" ht="15" customHeight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0">
        <f t="shared" si="497"/>
        <v>41985.427361111113</v>
      </c>
      <c r="J2889" s="11">
        <f t="shared" si="498"/>
        <v>41985.427361111113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499"/>
        <v>1.6666666666666668E-3</v>
      </c>
      <c r="R2889">
        <f t="shared" si="500"/>
        <v>5</v>
      </c>
      <c r="S2889" t="str">
        <f t="shared" si="506"/>
        <v>theater</v>
      </c>
      <c r="T2889" t="str">
        <f t="shared" si="501"/>
        <v>plays</v>
      </c>
      <c r="U2889" t="str">
        <f t="shared" si="507"/>
        <v>1000 to 4999</v>
      </c>
      <c r="V2889">
        <f t="shared" si="502"/>
        <v>0</v>
      </c>
      <c r="W2889">
        <f t="shared" si="503"/>
        <v>1</v>
      </c>
      <c r="X2889">
        <f t="shared" si="504"/>
        <v>0</v>
      </c>
      <c r="Y2889">
        <f t="shared" si="505"/>
        <v>1</v>
      </c>
    </row>
    <row r="2890" spans="1:25" ht="15" customHeight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0">
        <f t="shared" si="497"/>
        <v>41922.535185185188</v>
      </c>
      <c r="J2890" s="11">
        <f t="shared" si="498"/>
        <v>41922.535185185188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499"/>
        <v>0</v>
      </c>
      <c r="R2890" t="e">
        <f t="shared" si="500"/>
        <v>#DIV/0!</v>
      </c>
      <c r="S2890" t="str">
        <f t="shared" si="506"/>
        <v>theater</v>
      </c>
      <c r="T2890" t="str">
        <f t="shared" si="501"/>
        <v>plays</v>
      </c>
      <c r="U2890" t="str">
        <f t="shared" si="507"/>
        <v>30000 to 34999</v>
      </c>
      <c r="V2890">
        <f t="shared" si="502"/>
        <v>0</v>
      </c>
      <c r="W2890">
        <f t="shared" si="503"/>
        <v>1</v>
      </c>
      <c r="X2890">
        <f t="shared" si="504"/>
        <v>0</v>
      </c>
      <c r="Y2890">
        <f t="shared" si="505"/>
        <v>1</v>
      </c>
    </row>
    <row r="2891" spans="1:25" ht="15" customHeight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0">
        <f t="shared" si="497"/>
        <v>41850.863252314812</v>
      </c>
      <c r="J2891" s="11">
        <f t="shared" si="498"/>
        <v>41850.863252314812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499"/>
        <v>0.38066666666666665</v>
      </c>
      <c r="R2891">
        <f t="shared" si="500"/>
        <v>81.569999999999993</v>
      </c>
      <c r="S2891" t="str">
        <f t="shared" si="506"/>
        <v>theater</v>
      </c>
      <c r="T2891" t="str">
        <f t="shared" si="501"/>
        <v>plays</v>
      </c>
      <c r="U2891" t="str">
        <f t="shared" si="507"/>
        <v>1000 to 4999</v>
      </c>
      <c r="V2891">
        <f t="shared" si="502"/>
        <v>0</v>
      </c>
      <c r="W2891">
        <f t="shared" si="503"/>
        <v>1</v>
      </c>
      <c r="X2891">
        <f t="shared" si="504"/>
        <v>0</v>
      </c>
      <c r="Y2891">
        <f t="shared" si="505"/>
        <v>1</v>
      </c>
    </row>
    <row r="2892" spans="1:25" ht="15" customHeight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0">
        <f t="shared" si="497"/>
        <v>41831.742962962962</v>
      </c>
      <c r="J2892" s="11">
        <f t="shared" si="498"/>
        <v>41831.742962962962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499"/>
        <v>1.0500000000000001E-2</v>
      </c>
      <c r="R2892">
        <f t="shared" si="500"/>
        <v>7</v>
      </c>
      <c r="S2892" t="str">
        <f t="shared" si="506"/>
        <v>theater</v>
      </c>
      <c r="T2892" t="str">
        <f t="shared" si="501"/>
        <v>plays</v>
      </c>
      <c r="U2892" t="str">
        <f t="shared" si="507"/>
        <v>1000 to 4999</v>
      </c>
      <c r="V2892">
        <f t="shared" si="502"/>
        <v>0</v>
      </c>
      <c r="W2892">
        <f t="shared" si="503"/>
        <v>1</v>
      </c>
      <c r="X2892">
        <f t="shared" si="504"/>
        <v>0</v>
      </c>
      <c r="Y2892">
        <f t="shared" si="505"/>
        <v>1</v>
      </c>
    </row>
    <row r="2893" spans="1:25" ht="15" customHeight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0">
        <f t="shared" si="497"/>
        <v>42415.883425925931</v>
      </c>
      <c r="J2893" s="11">
        <f t="shared" si="498"/>
        <v>42415.883425925931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499"/>
        <v>2.7300000000000001E-2</v>
      </c>
      <c r="R2893">
        <f t="shared" si="500"/>
        <v>27.3</v>
      </c>
      <c r="S2893" t="str">
        <f t="shared" si="506"/>
        <v>theater</v>
      </c>
      <c r="T2893" t="str">
        <f t="shared" si="501"/>
        <v>plays</v>
      </c>
      <c r="U2893" t="str">
        <f t="shared" si="507"/>
        <v>10000 to 14999</v>
      </c>
      <c r="V2893">
        <f t="shared" si="502"/>
        <v>0</v>
      </c>
      <c r="W2893">
        <f t="shared" si="503"/>
        <v>1</v>
      </c>
      <c r="X2893">
        <f t="shared" si="504"/>
        <v>0</v>
      </c>
      <c r="Y2893">
        <f t="shared" si="505"/>
        <v>1</v>
      </c>
    </row>
    <row r="2894" spans="1:25" ht="15" customHeight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0">
        <f t="shared" si="497"/>
        <v>41869.714166666665</v>
      </c>
      <c r="J2894" s="11">
        <f t="shared" si="498"/>
        <v>41869.714166666665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499"/>
        <v>9.0909090909090912E-2</v>
      </c>
      <c r="R2894">
        <f t="shared" si="500"/>
        <v>29.41</v>
      </c>
      <c r="S2894" t="str">
        <f t="shared" si="506"/>
        <v>theater</v>
      </c>
      <c r="T2894" t="str">
        <f t="shared" si="501"/>
        <v>plays</v>
      </c>
      <c r="U2894" t="str">
        <f t="shared" si="507"/>
        <v>5000 to 9999</v>
      </c>
      <c r="V2894">
        <f t="shared" si="502"/>
        <v>0</v>
      </c>
      <c r="W2894">
        <f t="shared" si="503"/>
        <v>1</v>
      </c>
      <c r="X2894">
        <f t="shared" si="504"/>
        <v>0</v>
      </c>
      <c r="Y2894">
        <f t="shared" si="505"/>
        <v>1</v>
      </c>
    </row>
    <row r="2895" spans="1:25" ht="15" customHeight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0">
        <f t="shared" si="497"/>
        <v>41953.773090277777</v>
      </c>
      <c r="J2895" s="11">
        <f t="shared" si="498"/>
        <v>41953.773090277777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499"/>
        <v>5.0000000000000001E-3</v>
      </c>
      <c r="R2895">
        <f t="shared" si="500"/>
        <v>12.5</v>
      </c>
      <c r="S2895" t="str">
        <f t="shared" si="506"/>
        <v>theater</v>
      </c>
      <c r="T2895" t="str">
        <f t="shared" si="501"/>
        <v>plays</v>
      </c>
      <c r="U2895" t="str">
        <f t="shared" si="507"/>
        <v>5000 to 9999</v>
      </c>
      <c r="V2895">
        <f t="shared" si="502"/>
        <v>0</v>
      </c>
      <c r="W2895">
        <f t="shared" si="503"/>
        <v>1</v>
      </c>
      <c r="X2895">
        <f t="shared" si="504"/>
        <v>0</v>
      </c>
      <c r="Y2895">
        <f t="shared" si="505"/>
        <v>1</v>
      </c>
    </row>
    <row r="2896" spans="1:25" ht="15" customHeight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0">
        <f t="shared" si="497"/>
        <v>42037.986284722225</v>
      </c>
      <c r="J2896" s="11">
        <f t="shared" si="498"/>
        <v>42037.986284722225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499"/>
        <v>0</v>
      </c>
      <c r="R2896" t="e">
        <f t="shared" si="500"/>
        <v>#DIV/0!</v>
      </c>
      <c r="S2896" t="str">
        <f t="shared" si="506"/>
        <v>theater</v>
      </c>
      <c r="T2896" t="str">
        <f t="shared" si="501"/>
        <v>plays</v>
      </c>
      <c r="U2896" t="str">
        <f t="shared" si="507"/>
        <v>Greater than 50000</v>
      </c>
      <c r="V2896">
        <f t="shared" si="502"/>
        <v>0</v>
      </c>
      <c r="W2896">
        <f t="shared" si="503"/>
        <v>1</v>
      </c>
      <c r="X2896">
        <f t="shared" si="504"/>
        <v>0</v>
      </c>
      <c r="Y2896">
        <f t="shared" si="505"/>
        <v>1</v>
      </c>
    </row>
    <row r="2897" spans="1:25" ht="15" customHeight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0">
        <f t="shared" si="497"/>
        <v>41811.555462962962</v>
      </c>
      <c r="J2897" s="11">
        <f t="shared" si="498"/>
        <v>41811.555462962962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499"/>
        <v>4.5999999999999999E-2</v>
      </c>
      <c r="R2897">
        <f t="shared" si="500"/>
        <v>5.75</v>
      </c>
      <c r="S2897" t="str">
        <f t="shared" si="506"/>
        <v>theater</v>
      </c>
      <c r="T2897" t="str">
        <f t="shared" si="501"/>
        <v>plays</v>
      </c>
      <c r="U2897" t="str">
        <f t="shared" si="507"/>
        <v>Less than 1000</v>
      </c>
      <c r="V2897">
        <f t="shared" si="502"/>
        <v>0</v>
      </c>
      <c r="W2897">
        <f t="shared" si="503"/>
        <v>1</v>
      </c>
      <c r="X2897">
        <f t="shared" si="504"/>
        <v>0</v>
      </c>
      <c r="Y2897">
        <f t="shared" si="505"/>
        <v>1</v>
      </c>
    </row>
    <row r="2898" spans="1:25" ht="15" customHeight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0">
        <f t="shared" si="497"/>
        <v>42701.908807870372</v>
      </c>
      <c r="J2898" s="11">
        <f t="shared" si="498"/>
        <v>42701.908807870372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499"/>
        <v>0.20833333333333334</v>
      </c>
      <c r="R2898">
        <f t="shared" si="500"/>
        <v>52.08</v>
      </c>
      <c r="S2898" t="str">
        <f t="shared" si="506"/>
        <v>theater</v>
      </c>
      <c r="T2898" t="str">
        <f t="shared" si="501"/>
        <v>plays</v>
      </c>
      <c r="U2898" t="str">
        <f t="shared" si="507"/>
        <v>1000 to 4999</v>
      </c>
      <c r="V2898">
        <f t="shared" si="502"/>
        <v>0</v>
      </c>
      <c r="W2898">
        <f t="shared" si="503"/>
        <v>1</v>
      </c>
      <c r="X2898">
        <f t="shared" si="504"/>
        <v>0</v>
      </c>
      <c r="Y2898">
        <f t="shared" si="505"/>
        <v>1</v>
      </c>
    </row>
    <row r="2899" spans="1:25" ht="15" customHeight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0">
        <f t="shared" si="497"/>
        <v>42258.646504629629</v>
      </c>
      <c r="J2899" s="11">
        <f t="shared" si="498"/>
        <v>42258.646504629629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499"/>
        <v>4.583333333333333E-2</v>
      </c>
      <c r="R2899">
        <f t="shared" si="500"/>
        <v>183.33</v>
      </c>
      <c r="S2899" t="str">
        <f t="shared" si="506"/>
        <v>theater</v>
      </c>
      <c r="T2899" t="str">
        <f t="shared" si="501"/>
        <v>plays</v>
      </c>
      <c r="U2899" t="str">
        <f t="shared" si="507"/>
        <v>10000 to 14999</v>
      </c>
      <c r="V2899">
        <f t="shared" si="502"/>
        <v>0</v>
      </c>
      <c r="W2899">
        <f t="shared" si="503"/>
        <v>1</v>
      </c>
      <c r="X2899">
        <f t="shared" si="504"/>
        <v>0</v>
      </c>
      <c r="Y2899">
        <f t="shared" si="505"/>
        <v>1</v>
      </c>
    </row>
    <row r="2900" spans="1:25" ht="15" customHeight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0">
        <f t="shared" si="497"/>
        <v>42278.664965277778</v>
      </c>
      <c r="J2900" s="11">
        <f t="shared" si="498"/>
        <v>42278.664965277778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499"/>
        <v>4.2133333333333335E-2</v>
      </c>
      <c r="R2900">
        <f t="shared" si="500"/>
        <v>26.33</v>
      </c>
      <c r="S2900" t="str">
        <f t="shared" si="506"/>
        <v>theater</v>
      </c>
      <c r="T2900" t="str">
        <f t="shared" si="501"/>
        <v>plays</v>
      </c>
      <c r="U2900" t="str">
        <f t="shared" si="507"/>
        <v>5000 to 9999</v>
      </c>
      <c r="V2900">
        <f t="shared" si="502"/>
        <v>0</v>
      </c>
      <c r="W2900">
        <f t="shared" si="503"/>
        <v>1</v>
      </c>
      <c r="X2900">
        <f t="shared" si="504"/>
        <v>0</v>
      </c>
      <c r="Y2900">
        <f t="shared" si="505"/>
        <v>1</v>
      </c>
    </row>
    <row r="2901" spans="1:25" ht="15" customHeight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0">
        <f t="shared" si="497"/>
        <v>42515.078217592592</v>
      </c>
      <c r="J2901" s="11">
        <f t="shared" si="498"/>
        <v>42515.078217592592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499"/>
        <v>0</v>
      </c>
      <c r="R2901" t="e">
        <f t="shared" si="500"/>
        <v>#DIV/0!</v>
      </c>
      <c r="S2901" t="str">
        <f t="shared" si="506"/>
        <v>theater</v>
      </c>
      <c r="T2901" t="str">
        <f t="shared" si="501"/>
        <v>plays</v>
      </c>
      <c r="U2901" t="str">
        <f t="shared" si="507"/>
        <v>10000 to 14999</v>
      </c>
      <c r="V2901">
        <f t="shared" si="502"/>
        <v>0</v>
      </c>
      <c r="W2901">
        <f t="shared" si="503"/>
        <v>1</v>
      </c>
      <c r="X2901">
        <f t="shared" si="504"/>
        <v>0</v>
      </c>
      <c r="Y2901">
        <f t="shared" si="505"/>
        <v>1</v>
      </c>
    </row>
    <row r="2902" spans="1:25" ht="15" customHeight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0">
        <f t="shared" si="497"/>
        <v>41830.234166666669</v>
      </c>
      <c r="J2902" s="11">
        <f t="shared" si="498"/>
        <v>41830.234166666669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499"/>
        <v>0.61909090909090914</v>
      </c>
      <c r="R2902">
        <f t="shared" si="500"/>
        <v>486.43</v>
      </c>
      <c r="S2902" t="str">
        <f t="shared" si="506"/>
        <v>theater</v>
      </c>
      <c r="T2902" t="str">
        <f t="shared" si="501"/>
        <v>plays</v>
      </c>
      <c r="U2902" t="str">
        <f t="shared" si="507"/>
        <v>5000 to 9999</v>
      </c>
      <c r="V2902">
        <f t="shared" si="502"/>
        <v>0</v>
      </c>
      <c r="W2902">
        <f t="shared" si="503"/>
        <v>1</v>
      </c>
      <c r="X2902">
        <f t="shared" si="504"/>
        <v>0</v>
      </c>
      <c r="Y2902">
        <f t="shared" si="505"/>
        <v>1</v>
      </c>
    </row>
    <row r="2903" spans="1:25" ht="15" customHeight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0">
        <f t="shared" si="497"/>
        <v>41982.904386574075</v>
      </c>
      <c r="J2903" s="11">
        <f t="shared" si="498"/>
        <v>41982.904386574075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499"/>
        <v>8.0000000000000002E-3</v>
      </c>
      <c r="R2903">
        <f t="shared" si="500"/>
        <v>3</v>
      </c>
      <c r="S2903" t="str">
        <f t="shared" si="506"/>
        <v>theater</v>
      </c>
      <c r="T2903" t="str">
        <f t="shared" si="501"/>
        <v>plays</v>
      </c>
      <c r="U2903" t="str">
        <f t="shared" si="507"/>
        <v>Less than 1000</v>
      </c>
      <c r="V2903">
        <f t="shared" si="502"/>
        <v>0</v>
      </c>
      <c r="W2903">
        <f t="shared" si="503"/>
        <v>1</v>
      </c>
      <c r="X2903">
        <f t="shared" si="504"/>
        <v>0</v>
      </c>
      <c r="Y2903">
        <f t="shared" si="505"/>
        <v>1</v>
      </c>
    </row>
    <row r="2904" spans="1:25" ht="15" customHeight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0">
        <f t="shared" si="497"/>
        <v>42210.439768518518</v>
      </c>
      <c r="J2904" s="11">
        <f t="shared" si="498"/>
        <v>42210.439768518518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499"/>
        <v>1.6666666666666666E-4</v>
      </c>
      <c r="R2904">
        <f t="shared" si="500"/>
        <v>25</v>
      </c>
      <c r="S2904" t="str">
        <f t="shared" si="506"/>
        <v>theater</v>
      </c>
      <c r="T2904" t="str">
        <f t="shared" si="501"/>
        <v>plays</v>
      </c>
      <c r="U2904" t="str">
        <f t="shared" si="507"/>
        <v>Greater than 50000</v>
      </c>
      <c r="V2904">
        <f t="shared" si="502"/>
        <v>0</v>
      </c>
      <c r="W2904">
        <f t="shared" si="503"/>
        <v>1</v>
      </c>
      <c r="X2904">
        <f t="shared" si="504"/>
        <v>0</v>
      </c>
      <c r="Y2904">
        <f t="shared" si="505"/>
        <v>1</v>
      </c>
    </row>
    <row r="2905" spans="1:25" ht="15" customHeight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0">
        <f t="shared" si="497"/>
        <v>42196.166874999995</v>
      </c>
      <c r="J2905" s="11">
        <f t="shared" si="498"/>
        <v>42196.166874999995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499"/>
        <v>7.7999999999999996E-3</v>
      </c>
      <c r="R2905">
        <f t="shared" si="500"/>
        <v>9.75</v>
      </c>
      <c r="S2905" t="str">
        <f t="shared" si="506"/>
        <v>theater</v>
      </c>
      <c r="T2905" t="str">
        <f t="shared" si="501"/>
        <v>plays</v>
      </c>
      <c r="U2905" t="str">
        <f t="shared" si="507"/>
        <v>5000 to 9999</v>
      </c>
      <c r="V2905">
        <f t="shared" si="502"/>
        <v>0</v>
      </c>
      <c r="W2905">
        <f t="shared" si="503"/>
        <v>1</v>
      </c>
      <c r="X2905">
        <f t="shared" si="504"/>
        <v>0</v>
      </c>
      <c r="Y2905">
        <f t="shared" si="505"/>
        <v>1</v>
      </c>
    </row>
    <row r="2906" spans="1:25" ht="15" customHeight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0">
        <f t="shared" si="497"/>
        <v>41940.967951388891</v>
      </c>
      <c r="J2906" s="11">
        <f t="shared" si="498"/>
        <v>41940.967951388891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499"/>
        <v>0.05</v>
      </c>
      <c r="R2906">
        <f t="shared" si="500"/>
        <v>18.75</v>
      </c>
      <c r="S2906" t="str">
        <f t="shared" si="506"/>
        <v>theater</v>
      </c>
      <c r="T2906" t="str">
        <f t="shared" si="501"/>
        <v>plays</v>
      </c>
      <c r="U2906" t="str">
        <f t="shared" si="507"/>
        <v>1000 to 4999</v>
      </c>
      <c r="V2906">
        <f t="shared" si="502"/>
        <v>0</v>
      </c>
      <c r="W2906">
        <f t="shared" si="503"/>
        <v>1</v>
      </c>
      <c r="X2906">
        <f t="shared" si="504"/>
        <v>0</v>
      </c>
      <c r="Y2906">
        <f t="shared" si="505"/>
        <v>1</v>
      </c>
    </row>
    <row r="2907" spans="1:25" ht="15" customHeight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0">
        <f t="shared" si="497"/>
        <v>42606.056863425925</v>
      </c>
      <c r="J2907" s="11">
        <f t="shared" si="498"/>
        <v>42606.056863425925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499"/>
        <v>0.17771428571428571</v>
      </c>
      <c r="R2907">
        <f t="shared" si="500"/>
        <v>36.590000000000003</v>
      </c>
      <c r="S2907" t="str">
        <f t="shared" si="506"/>
        <v>theater</v>
      </c>
      <c r="T2907" t="str">
        <f t="shared" si="501"/>
        <v>plays</v>
      </c>
      <c r="U2907" t="str">
        <f t="shared" si="507"/>
        <v>1000 to 4999</v>
      </c>
      <c r="V2907">
        <f t="shared" si="502"/>
        <v>0</v>
      </c>
      <c r="W2907">
        <f t="shared" si="503"/>
        <v>1</v>
      </c>
      <c r="X2907">
        <f t="shared" si="504"/>
        <v>0</v>
      </c>
      <c r="Y2907">
        <f t="shared" si="505"/>
        <v>1</v>
      </c>
    </row>
    <row r="2908" spans="1:25" ht="15" customHeight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0">
        <f t="shared" si="497"/>
        <v>42199.648912037039</v>
      </c>
      <c r="J2908" s="11">
        <f t="shared" si="498"/>
        <v>42199.648912037039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499"/>
        <v>9.4166666666666662E-2</v>
      </c>
      <c r="R2908">
        <f t="shared" si="500"/>
        <v>80.709999999999994</v>
      </c>
      <c r="S2908" t="str">
        <f t="shared" si="506"/>
        <v>theater</v>
      </c>
      <c r="T2908" t="str">
        <f t="shared" si="501"/>
        <v>plays</v>
      </c>
      <c r="U2908" t="str">
        <f t="shared" si="507"/>
        <v>5000 to 9999</v>
      </c>
      <c r="V2908">
        <f t="shared" si="502"/>
        <v>0</v>
      </c>
      <c r="W2908">
        <f t="shared" si="503"/>
        <v>1</v>
      </c>
      <c r="X2908">
        <f t="shared" si="504"/>
        <v>0</v>
      </c>
      <c r="Y2908">
        <f t="shared" si="505"/>
        <v>1</v>
      </c>
    </row>
    <row r="2909" spans="1:25" ht="15" customHeight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0">
        <f t="shared" si="497"/>
        <v>42444.877743055549</v>
      </c>
      <c r="J2909" s="11">
        <f t="shared" si="498"/>
        <v>42444.877743055549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499"/>
        <v>8.0000000000000004E-4</v>
      </c>
      <c r="R2909">
        <f t="shared" si="500"/>
        <v>1</v>
      </c>
      <c r="S2909" t="str">
        <f t="shared" si="506"/>
        <v>theater</v>
      </c>
      <c r="T2909" t="str">
        <f t="shared" si="501"/>
        <v>plays</v>
      </c>
      <c r="U2909" t="str">
        <f t="shared" si="507"/>
        <v>1000 to 4999</v>
      </c>
      <c r="V2909">
        <f t="shared" si="502"/>
        <v>0</v>
      </c>
      <c r="W2909">
        <f t="shared" si="503"/>
        <v>1</v>
      </c>
      <c r="X2909">
        <f t="shared" si="504"/>
        <v>0</v>
      </c>
      <c r="Y2909">
        <f t="shared" si="505"/>
        <v>1</v>
      </c>
    </row>
    <row r="2910" spans="1:25" ht="15" customHeight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0">
        <f t="shared" si="497"/>
        <v>42499.731701388882</v>
      </c>
      <c r="J2910" s="11">
        <f t="shared" si="498"/>
        <v>42499.731701388882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499"/>
        <v>2.75E-2</v>
      </c>
      <c r="R2910">
        <f t="shared" si="500"/>
        <v>52.8</v>
      </c>
      <c r="S2910" t="str">
        <f t="shared" si="506"/>
        <v>theater</v>
      </c>
      <c r="T2910" t="str">
        <f t="shared" si="501"/>
        <v>plays</v>
      </c>
      <c r="U2910" t="str">
        <f t="shared" si="507"/>
        <v>5000 to 9999</v>
      </c>
      <c r="V2910">
        <f t="shared" si="502"/>
        <v>0</v>
      </c>
      <c r="W2910">
        <f t="shared" si="503"/>
        <v>1</v>
      </c>
      <c r="X2910">
        <f t="shared" si="504"/>
        <v>0</v>
      </c>
      <c r="Y2910">
        <f t="shared" si="505"/>
        <v>1</v>
      </c>
    </row>
    <row r="2911" spans="1:25" ht="15" customHeight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0">
        <f t="shared" si="497"/>
        <v>41929.266215277778</v>
      </c>
      <c r="J2911" s="11">
        <f t="shared" si="498"/>
        <v>41929.266215277778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499"/>
        <v>1.1111111111111112E-4</v>
      </c>
      <c r="R2911">
        <f t="shared" si="500"/>
        <v>20</v>
      </c>
      <c r="S2911" t="str">
        <f t="shared" si="506"/>
        <v>theater</v>
      </c>
      <c r="T2911" t="str">
        <f t="shared" si="501"/>
        <v>plays</v>
      </c>
      <c r="U2911" t="str">
        <f t="shared" si="507"/>
        <v>Greater than 50000</v>
      </c>
      <c r="V2911">
        <f t="shared" si="502"/>
        <v>0</v>
      </c>
      <c r="W2911">
        <f t="shared" si="503"/>
        <v>1</v>
      </c>
      <c r="X2911">
        <f t="shared" si="504"/>
        <v>0</v>
      </c>
      <c r="Y2911">
        <f t="shared" si="505"/>
        <v>1</v>
      </c>
    </row>
    <row r="2912" spans="1:25" ht="15" customHeight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0">
        <f t="shared" si="497"/>
        <v>42107.841284722221</v>
      </c>
      <c r="J2912" s="11">
        <f t="shared" si="498"/>
        <v>42107.841284722221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499"/>
        <v>3.3333333333333335E-5</v>
      </c>
      <c r="R2912">
        <f t="shared" si="500"/>
        <v>1</v>
      </c>
      <c r="S2912" t="str">
        <f t="shared" si="506"/>
        <v>theater</v>
      </c>
      <c r="T2912" t="str">
        <f t="shared" si="501"/>
        <v>plays</v>
      </c>
      <c r="U2912" t="str">
        <f t="shared" si="507"/>
        <v>30000 to 34999</v>
      </c>
      <c r="V2912">
        <f t="shared" si="502"/>
        <v>0</v>
      </c>
      <c r="W2912">
        <f t="shared" si="503"/>
        <v>1</v>
      </c>
      <c r="X2912">
        <f t="shared" si="504"/>
        <v>0</v>
      </c>
      <c r="Y2912">
        <f t="shared" si="505"/>
        <v>1</v>
      </c>
    </row>
    <row r="2913" spans="1:25" ht="15" customHeight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0">
        <f t="shared" si="497"/>
        <v>42142.768819444449</v>
      </c>
      <c r="J2913" s="11">
        <f t="shared" si="498"/>
        <v>42142.768819444449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499"/>
        <v>0.36499999999999999</v>
      </c>
      <c r="R2913">
        <f t="shared" si="500"/>
        <v>46.93</v>
      </c>
      <c r="S2913" t="str">
        <f t="shared" si="506"/>
        <v>theater</v>
      </c>
      <c r="T2913" t="str">
        <f t="shared" si="501"/>
        <v>plays</v>
      </c>
      <c r="U2913" t="str">
        <f t="shared" si="507"/>
        <v>1000 to 4999</v>
      </c>
      <c r="V2913">
        <f t="shared" si="502"/>
        <v>0</v>
      </c>
      <c r="W2913">
        <f t="shared" si="503"/>
        <v>1</v>
      </c>
      <c r="X2913">
        <f t="shared" si="504"/>
        <v>0</v>
      </c>
      <c r="Y2913">
        <f t="shared" si="505"/>
        <v>1</v>
      </c>
    </row>
    <row r="2914" spans="1:25" ht="15" customHeight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0">
        <f t="shared" si="497"/>
        <v>42354.131643518514</v>
      </c>
      <c r="J2914" s="11">
        <f t="shared" si="498"/>
        <v>42354.131643518514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499"/>
        <v>0.14058171745152354</v>
      </c>
      <c r="R2914">
        <f t="shared" si="500"/>
        <v>78.08</v>
      </c>
      <c r="S2914" t="str">
        <f t="shared" si="506"/>
        <v>theater</v>
      </c>
      <c r="T2914" t="str">
        <f t="shared" si="501"/>
        <v>plays</v>
      </c>
      <c r="U2914" t="str">
        <f t="shared" si="507"/>
        <v>10000 to 14999</v>
      </c>
      <c r="V2914">
        <f t="shared" si="502"/>
        <v>0</v>
      </c>
      <c r="W2914">
        <f t="shared" si="503"/>
        <v>1</v>
      </c>
      <c r="X2914">
        <f t="shared" si="504"/>
        <v>0</v>
      </c>
      <c r="Y2914">
        <f t="shared" si="505"/>
        <v>1</v>
      </c>
    </row>
    <row r="2915" spans="1:25" ht="15" customHeight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0">
        <f t="shared" si="497"/>
        <v>41828.922905092593</v>
      </c>
      <c r="J2915" s="11">
        <f t="shared" si="498"/>
        <v>41828.922905092593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499"/>
        <v>2.0000000000000001E-4</v>
      </c>
      <c r="R2915">
        <f t="shared" si="500"/>
        <v>1</v>
      </c>
      <c r="S2915" t="str">
        <f t="shared" si="506"/>
        <v>theater</v>
      </c>
      <c r="T2915" t="str">
        <f t="shared" si="501"/>
        <v>plays</v>
      </c>
      <c r="U2915" t="str">
        <f t="shared" si="507"/>
        <v>10000 to 14999</v>
      </c>
      <c r="V2915">
        <f t="shared" si="502"/>
        <v>0</v>
      </c>
      <c r="W2915">
        <f t="shared" si="503"/>
        <v>1</v>
      </c>
      <c r="X2915">
        <f t="shared" si="504"/>
        <v>0</v>
      </c>
      <c r="Y2915">
        <f t="shared" si="505"/>
        <v>1</v>
      </c>
    </row>
    <row r="2916" spans="1:25" ht="15" customHeight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0">
        <f t="shared" si="497"/>
        <v>42017.907337962963</v>
      </c>
      <c r="J2916" s="11">
        <f t="shared" si="498"/>
        <v>42017.907337962963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499"/>
        <v>4.0000000000000003E-5</v>
      </c>
      <c r="R2916">
        <f t="shared" si="500"/>
        <v>1</v>
      </c>
      <c r="S2916" t="str">
        <f t="shared" si="506"/>
        <v>theater</v>
      </c>
      <c r="T2916" t="str">
        <f t="shared" si="501"/>
        <v>plays</v>
      </c>
      <c r="U2916" t="str">
        <f t="shared" si="507"/>
        <v>25000 to 29999</v>
      </c>
      <c r="V2916">
        <f t="shared" si="502"/>
        <v>0</v>
      </c>
      <c r="W2916">
        <f t="shared" si="503"/>
        <v>1</v>
      </c>
      <c r="X2916">
        <f t="shared" si="504"/>
        <v>0</v>
      </c>
      <c r="Y2916">
        <f t="shared" si="505"/>
        <v>1</v>
      </c>
    </row>
    <row r="2917" spans="1:25" ht="15" customHeight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0">
        <f t="shared" si="497"/>
        <v>42415.398032407407</v>
      </c>
      <c r="J2917" s="11">
        <f t="shared" si="498"/>
        <v>42415.398032407407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499"/>
        <v>0.61099999999999999</v>
      </c>
      <c r="R2917">
        <f t="shared" si="500"/>
        <v>203.67</v>
      </c>
      <c r="S2917" t="str">
        <f t="shared" si="506"/>
        <v>theater</v>
      </c>
      <c r="T2917" t="str">
        <f t="shared" si="501"/>
        <v>plays</v>
      </c>
      <c r="U2917" t="str">
        <f t="shared" si="507"/>
        <v>1000 to 4999</v>
      </c>
      <c r="V2917">
        <f t="shared" si="502"/>
        <v>0</v>
      </c>
      <c r="W2917">
        <f t="shared" si="503"/>
        <v>1</v>
      </c>
      <c r="X2917">
        <f t="shared" si="504"/>
        <v>0</v>
      </c>
      <c r="Y2917">
        <f t="shared" si="505"/>
        <v>1</v>
      </c>
    </row>
    <row r="2918" spans="1:25" ht="15" customHeight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0">
        <f t="shared" si="497"/>
        <v>41755.476724537039</v>
      </c>
      <c r="J2918" s="11">
        <f t="shared" si="498"/>
        <v>41755.476724537039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499"/>
        <v>7.8378378378378383E-2</v>
      </c>
      <c r="R2918">
        <f t="shared" si="500"/>
        <v>20.71</v>
      </c>
      <c r="S2918" t="str">
        <f t="shared" si="506"/>
        <v>theater</v>
      </c>
      <c r="T2918" t="str">
        <f t="shared" si="501"/>
        <v>plays</v>
      </c>
      <c r="U2918" t="str">
        <f t="shared" si="507"/>
        <v>1000 to 4999</v>
      </c>
      <c r="V2918">
        <f t="shared" si="502"/>
        <v>0</v>
      </c>
      <c r="W2918">
        <f t="shared" si="503"/>
        <v>1</v>
      </c>
      <c r="X2918">
        <f t="shared" si="504"/>
        <v>0</v>
      </c>
      <c r="Y2918">
        <f t="shared" si="505"/>
        <v>1</v>
      </c>
    </row>
    <row r="2919" spans="1:25" ht="15" customHeight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0">
        <f t="shared" si="497"/>
        <v>42245.234340277777</v>
      </c>
      <c r="J2919" s="11">
        <f t="shared" si="498"/>
        <v>42245.234340277777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499"/>
        <v>0.2185</v>
      </c>
      <c r="R2919">
        <f t="shared" si="500"/>
        <v>48.56</v>
      </c>
      <c r="S2919" t="str">
        <f t="shared" si="506"/>
        <v>theater</v>
      </c>
      <c r="T2919" t="str">
        <f t="shared" si="501"/>
        <v>plays</v>
      </c>
      <c r="U2919" t="str">
        <f t="shared" si="507"/>
        <v>1000 to 4999</v>
      </c>
      <c r="V2919">
        <f t="shared" si="502"/>
        <v>0</v>
      </c>
      <c r="W2919">
        <f t="shared" si="503"/>
        <v>1</v>
      </c>
      <c r="X2919">
        <f t="shared" si="504"/>
        <v>0</v>
      </c>
      <c r="Y2919">
        <f t="shared" si="505"/>
        <v>1</v>
      </c>
    </row>
    <row r="2920" spans="1:25" ht="15" customHeight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0">
        <f t="shared" si="497"/>
        <v>42278.629710648151</v>
      </c>
      <c r="J2920" s="11">
        <f t="shared" si="498"/>
        <v>42278.629710648151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499"/>
        <v>0.27239999999999998</v>
      </c>
      <c r="R2920">
        <f t="shared" si="500"/>
        <v>68.099999999999994</v>
      </c>
      <c r="S2920" t="str">
        <f t="shared" si="506"/>
        <v>theater</v>
      </c>
      <c r="T2920" t="str">
        <f t="shared" si="501"/>
        <v>plays</v>
      </c>
      <c r="U2920" t="str">
        <f t="shared" si="507"/>
        <v>5000 to 9999</v>
      </c>
      <c r="V2920">
        <f t="shared" si="502"/>
        <v>0</v>
      </c>
      <c r="W2920">
        <f t="shared" si="503"/>
        <v>1</v>
      </c>
      <c r="X2920">
        <f t="shared" si="504"/>
        <v>0</v>
      </c>
      <c r="Y2920">
        <f t="shared" si="505"/>
        <v>1</v>
      </c>
    </row>
    <row r="2921" spans="1:25" ht="15" customHeight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0">
        <f t="shared" si="497"/>
        <v>41826.61954861111</v>
      </c>
      <c r="J2921" s="11">
        <f t="shared" si="498"/>
        <v>41826.61954861111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499"/>
        <v>8.5000000000000006E-2</v>
      </c>
      <c r="R2921">
        <f t="shared" si="500"/>
        <v>8.5</v>
      </c>
      <c r="S2921" t="str">
        <f t="shared" si="506"/>
        <v>theater</v>
      </c>
      <c r="T2921" t="str">
        <f t="shared" si="501"/>
        <v>plays</v>
      </c>
      <c r="U2921" t="str">
        <f t="shared" si="507"/>
        <v>Less than 1000</v>
      </c>
      <c r="V2921">
        <f t="shared" si="502"/>
        <v>0</v>
      </c>
      <c r="W2921">
        <f t="shared" si="503"/>
        <v>1</v>
      </c>
      <c r="X2921">
        <f t="shared" si="504"/>
        <v>0</v>
      </c>
      <c r="Y2921">
        <f t="shared" si="505"/>
        <v>1</v>
      </c>
    </row>
    <row r="2922" spans="1:25" ht="15" customHeight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0">
        <f t="shared" si="497"/>
        <v>42058.792476851857</v>
      </c>
      <c r="J2922" s="11">
        <f t="shared" si="498"/>
        <v>42058.792476851857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499"/>
        <v>0.26840000000000003</v>
      </c>
      <c r="R2922">
        <f t="shared" si="500"/>
        <v>51.62</v>
      </c>
      <c r="S2922" t="str">
        <f t="shared" si="506"/>
        <v>theater</v>
      </c>
      <c r="T2922" t="str">
        <f t="shared" si="501"/>
        <v>plays</v>
      </c>
      <c r="U2922" t="str">
        <f t="shared" si="507"/>
        <v>1000 to 4999</v>
      </c>
      <c r="V2922">
        <f t="shared" si="502"/>
        <v>0</v>
      </c>
      <c r="W2922">
        <f t="shared" si="503"/>
        <v>1</v>
      </c>
      <c r="X2922">
        <f t="shared" si="504"/>
        <v>0</v>
      </c>
      <c r="Y2922">
        <f t="shared" si="505"/>
        <v>1</v>
      </c>
    </row>
    <row r="2923" spans="1:25" ht="15" customHeight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0">
        <f t="shared" si="497"/>
        <v>41877.886620370373</v>
      </c>
      <c r="J2923" s="11">
        <f t="shared" si="498"/>
        <v>41877.886620370373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499"/>
        <v>1.29</v>
      </c>
      <c r="R2923">
        <f t="shared" si="500"/>
        <v>43</v>
      </c>
      <c r="S2923" t="str">
        <f t="shared" si="506"/>
        <v>theater</v>
      </c>
      <c r="T2923" t="str">
        <f t="shared" si="501"/>
        <v>musical</v>
      </c>
      <c r="U2923" t="str">
        <f t="shared" si="507"/>
        <v>Less than 1000</v>
      </c>
      <c r="V2923">
        <f t="shared" si="502"/>
        <v>1</v>
      </c>
      <c r="W2923">
        <f t="shared" si="503"/>
        <v>0</v>
      </c>
      <c r="X2923">
        <f t="shared" si="504"/>
        <v>0</v>
      </c>
      <c r="Y2923">
        <f t="shared" si="505"/>
        <v>1</v>
      </c>
    </row>
    <row r="2924" spans="1:25" ht="15" customHeight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0">
        <f t="shared" si="497"/>
        <v>42097.874155092592</v>
      </c>
      <c r="J2924" s="11">
        <f t="shared" si="498"/>
        <v>42097.874155092592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499"/>
        <v>1</v>
      </c>
      <c r="R2924">
        <f t="shared" si="500"/>
        <v>83.33</v>
      </c>
      <c r="S2924" t="str">
        <f t="shared" si="506"/>
        <v>theater</v>
      </c>
      <c r="T2924" t="str">
        <f t="shared" si="501"/>
        <v>musical</v>
      </c>
      <c r="U2924" t="str">
        <f t="shared" si="507"/>
        <v>Less than 1000</v>
      </c>
      <c r="V2924">
        <f t="shared" si="502"/>
        <v>1</v>
      </c>
      <c r="W2924">
        <f t="shared" si="503"/>
        <v>0</v>
      </c>
      <c r="X2924">
        <f t="shared" si="504"/>
        <v>0</v>
      </c>
      <c r="Y2924">
        <f t="shared" si="505"/>
        <v>1</v>
      </c>
    </row>
    <row r="2925" spans="1:25" ht="15" customHeight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0">
        <f t="shared" si="497"/>
        <v>42013.15253472222</v>
      </c>
      <c r="J2925" s="11">
        <f t="shared" si="498"/>
        <v>42013.15253472222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499"/>
        <v>1</v>
      </c>
      <c r="R2925">
        <f t="shared" si="500"/>
        <v>30</v>
      </c>
      <c r="S2925" t="str">
        <f t="shared" si="506"/>
        <v>theater</v>
      </c>
      <c r="T2925" t="str">
        <f t="shared" si="501"/>
        <v>musical</v>
      </c>
      <c r="U2925" t="str">
        <f t="shared" si="507"/>
        <v>Less than 1000</v>
      </c>
      <c r="V2925">
        <f t="shared" si="502"/>
        <v>1</v>
      </c>
      <c r="W2925">
        <f t="shared" si="503"/>
        <v>0</v>
      </c>
      <c r="X2925">
        <f t="shared" si="504"/>
        <v>0</v>
      </c>
      <c r="Y2925">
        <f t="shared" si="505"/>
        <v>1</v>
      </c>
    </row>
    <row r="2926" spans="1:25" ht="15" customHeight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0">
        <f t="shared" si="497"/>
        <v>42103.556828703702</v>
      </c>
      <c r="J2926" s="11">
        <f t="shared" si="498"/>
        <v>42103.556828703702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499"/>
        <v>1.032</v>
      </c>
      <c r="R2926">
        <f t="shared" si="500"/>
        <v>175.51</v>
      </c>
      <c r="S2926" t="str">
        <f t="shared" si="506"/>
        <v>theater</v>
      </c>
      <c r="T2926" t="str">
        <f t="shared" si="501"/>
        <v>musical</v>
      </c>
      <c r="U2926" t="str">
        <f t="shared" si="507"/>
        <v>25000 to 29999</v>
      </c>
      <c r="V2926">
        <f t="shared" si="502"/>
        <v>1</v>
      </c>
      <c r="W2926">
        <f t="shared" si="503"/>
        <v>0</v>
      </c>
      <c r="X2926">
        <f t="shared" si="504"/>
        <v>0</v>
      </c>
      <c r="Y2926">
        <f t="shared" si="505"/>
        <v>1</v>
      </c>
    </row>
    <row r="2927" spans="1:25" ht="15" customHeight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0">
        <f t="shared" si="497"/>
        <v>41863.584120370368</v>
      </c>
      <c r="J2927" s="11">
        <f t="shared" si="498"/>
        <v>41863.584120370368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499"/>
        <v>1.0244597777777777</v>
      </c>
      <c r="R2927">
        <f t="shared" si="500"/>
        <v>231.66</v>
      </c>
      <c r="S2927" t="str">
        <f t="shared" si="506"/>
        <v>theater</v>
      </c>
      <c r="T2927" t="str">
        <f t="shared" si="501"/>
        <v>musical</v>
      </c>
      <c r="U2927" t="str">
        <f t="shared" si="507"/>
        <v>45000 to 49999</v>
      </c>
      <c r="V2927">
        <f t="shared" si="502"/>
        <v>1</v>
      </c>
      <c r="W2927">
        <f t="shared" si="503"/>
        <v>0</v>
      </c>
      <c r="X2927">
        <f t="shared" si="504"/>
        <v>0</v>
      </c>
      <c r="Y2927">
        <f t="shared" si="505"/>
        <v>1</v>
      </c>
    </row>
    <row r="2928" spans="1:25" ht="15" customHeight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0">
        <f t="shared" si="497"/>
        <v>42044.765960648147</v>
      </c>
      <c r="J2928" s="11">
        <f t="shared" si="498"/>
        <v>42044.765960648147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499"/>
        <v>1.25</v>
      </c>
      <c r="R2928">
        <f t="shared" si="500"/>
        <v>75</v>
      </c>
      <c r="S2928" t="str">
        <f t="shared" si="506"/>
        <v>theater</v>
      </c>
      <c r="T2928" t="str">
        <f t="shared" si="501"/>
        <v>musical</v>
      </c>
      <c r="U2928" t="str">
        <f t="shared" si="507"/>
        <v>1000 to 4999</v>
      </c>
      <c r="V2928">
        <f t="shared" si="502"/>
        <v>1</v>
      </c>
      <c r="W2928">
        <f t="shared" si="503"/>
        <v>0</v>
      </c>
      <c r="X2928">
        <f t="shared" si="504"/>
        <v>0</v>
      </c>
      <c r="Y2928">
        <f t="shared" si="505"/>
        <v>1</v>
      </c>
    </row>
    <row r="2929" spans="1:25" ht="15" customHeight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0">
        <f t="shared" si="497"/>
        <v>41806.669317129628</v>
      </c>
      <c r="J2929" s="11">
        <f t="shared" si="498"/>
        <v>41806.669317129628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499"/>
        <v>1.3083333333333333</v>
      </c>
      <c r="R2929">
        <f t="shared" si="500"/>
        <v>112.14</v>
      </c>
      <c r="S2929" t="str">
        <f t="shared" si="506"/>
        <v>theater</v>
      </c>
      <c r="T2929" t="str">
        <f t="shared" si="501"/>
        <v>musical</v>
      </c>
      <c r="U2929" t="str">
        <f t="shared" si="507"/>
        <v>1000 to 4999</v>
      </c>
      <c r="V2929">
        <f t="shared" si="502"/>
        <v>1</v>
      </c>
      <c r="W2929">
        <f t="shared" si="503"/>
        <v>0</v>
      </c>
      <c r="X2929">
        <f t="shared" si="504"/>
        <v>0</v>
      </c>
      <c r="Y2929">
        <f t="shared" si="505"/>
        <v>1</v>
      </c>
    </row>
    <row r="2930" spans="1:25" ht="15" customHeight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0">
        <f t="shared" si="497"/>
        <v>42403.998217592598</v>
      </c>
      <c r="J2930" s="11">
        <f t="shared" si="498"/>
        <v>42403.998217592598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499"/>
        <v>1</v>
      </c>
      <c r="R2930">
        <f t="shared" si="500"/>
        <v>41.67</v>
      </c>
      <c r="S2930" t="str">
        <f t="shared" si="506"/>
        <v>theater</v>
      </c>
      <c r="T2930" t="str">
        <f t="shared" si="501"/>
        <v>musical</v>
      </c>
      <c r="U2930" t="str">
        <f t="shared" si="507"/>
        <v>1000 to 4999</v>
      </c>
      <c r="V2930">
        <f t="shared" si="502"/>
        <v>1</v>
      </c>
      <c r="W2930">
        <f t="shared" si="503"/>
        <v>0</v>
      </c>
      <c r="X2930">
        <f t="shared" si="504"/>
        <v>0</v>
      </c>
      <c r="Y2930">
        <f t="shared" si="505"/>
        <v>1</v>
      </c>
    </row>
    <row r="2931" spans="1:25" ht="15" customHeight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0">
        <f t="shared" si="497"/>
        <v>41754.564328703702</v>
      </c>
      <c r="J2931" s="11">
        <f t="shared" si="498"/>
        <v>41754.564328703702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499"/>
        <v>1.02069375</v>
      </c>
      <c r="R2931">
        <f t="shared" si="500"/>
        <v>255.17</v>
      </c>
      <c r="S2931" t="str">
        <f t="shared" si="506"/>
        <v>theater</v>
      </c>
      <c r="T2931" t="str">
        <f t="shared" si="501"/>
        <v>musical</v>
      </c>
      <c r="U2931" t="str">
        <f t="shared" si="507"/>
        <v>5000 to 9999</v>
      </c>
      <c r="V2931">
        <f t="shared" si="502"/>
        <v>1</v>
      </c>
      <c r="W2931">
        <f t="shared" si="503"/>
        <v>0</v>
      </c>
      <c r="X2931">
        <f t="shared" si="504"/>
        <v>0</v>
      </c>
      <c r="Y2931">
        <f t="shared" si="505"/>
        <v>1</v>
      </c>
    </row>
    <row r="2932" spans="1:25" ht="15" customHeight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0">
        <f t="shared" si="497"/>
        <v>42101.584074074075</v>
      </c>
      <c r="J2932" s="11">
        <f t="shared" si="498"/>
        <v>42101.584074074075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499"/>
        <v>1.0092000000000001</v>
      </c>
      <c r="R2932">
        <f t="shared" si="500"/>
        <v>162.77000000000001</v>
      </c>
      <c r="S2932" t="str">
        <f t="shared" si="506"/>
        <v>theater</v>
      </c>
      <c r="T2932" t="str">
        <f t="shared" si="501"/>
        <v>musical</v>
      </c>
      <c r="U2932" t="str">
        <f t="shared" si="507"/>
        <v>10000 to 14999</v>
      </c>
      <c r="V2932">
        <f t="shared" si="502"/>
        <v>1</v>
      </c>
      <c r="W2932">
        <f t="shared" si="503"/>
        <v>0</v>
      </c>
      <c r="X2932">
        <f t="shared" si="504"/>
        <v>0</v>
      </c>
      <c r="Y2932">
        <f t="shared" si="505"/>
        <v>1</v>
      </c>
    </row>
    <row r="2933" spans="1:25" ht="15" customHeight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0">
        <f t="shared" si="497"/>
        <v>41872.291238425925</v>
      </c>
      <c r="J2933" s="11">
        <f t="shared" si="498"/>
        <v>41872.291238425925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499"/>
        <v>1.06</v>
      </c>
      <c r="R2933">
        <f t="shared" si="500"/>
        <v>88.33</v>
      </c>
      <c r="S2933" t="str">
        <f t="shared" si="506"/>
        <v>theater</v>
      </c>
      <c r="T2933" t="str">
        <f t="shared" si="501"/>
        <v>musical</v>
      </c>
      <c r="U2933" t="str">
        <f t="shared" si="507"/>
        <v>Less than 1000</v>
      </c>
      <c r="V2933">
        <f t="shared" si="502"/>
        <v>1</v>
      </c>
      <c r="W2933">
        <f t="shared" si="503"/>
        <v>0</v>
      </c>
      <c r="X2933">
        <f t="shared" si="504"/>
        <v>0</v>
      </c>
      <c r="Y2933">
        <f t="shared" si="505"/>
        <v>1</v>
      </c>
    </row>
    <row r="2934" spans="1:25" ht="15" customHeight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0">
        <f t="shared" si="497"/>
        <v>42025.164780092593</v>
      </c>
      <c r="J2934" s="11">
        <f t="shared" si="498"/>
        <v>42025.164780092593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499"/>
        <v>1.0509677419354839</v>
      </c>
      <c r="R2934">
        <f t="shared" si="500"/>
        <v>85.74</v>
      </c>
      <c r="S2934" t="str">
        <f t="shared" si="506"/>
        <v>theater</v>
      </c>
      <c r="T2934" t="str">
        <f t="shared" si="501"/>
        <v>musical</v>
      </c>
      <c r="U2934" t="str">
        <f t="shared" si="507"/>
        <v>1000 to 4999</v>
      </c>
      <c r="V2934">
        <f t="shared" si="502"/>
        <v>1</v>
      </c>
      <c r="W2934">
        <f t="shared" si="503"/>
        <v>0</v>
      </c>
      <c r="X2934">
        <f t="shared" si="504"/>
        <v>0</v>
      </c>
      <c r="Y2934">
        <f t="shared" si="505"/>
        <v>1</v>
      </c>
    </row>
    <row r="2935" spans="1:25" ht="15" customHeight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0">
        <f t="shared" si="497"/>
        <v>42495.956631944442</v>
      </c>
      <c r="J2935" s="11">
        <f t="shared" si="498"/>
        <v>42495.956631944442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499"/>
        <v>1.0276000000000001</v>
      </c>
      <c r="R2935">
        <f t="shared" si="500"/>
        <v>47.57</v>
      </c>
      <c r="S2935" t="str">
        <f t="shared" si="506"/>
        <v>theater</v>
      </c>
      <c r="T2935" t="str">
        <f t="shared" si="501"/>
        <v>musical</v>
      </c>
      <c r="U2935" t="str">
        <f t="shared" si="507"/>
        <v>1000 to 4999</v>
      </c>
      <c r="V2935">
        <f t="shared" si="502"/>
        <v>1</v>
      </c>
      <c r="W2935">
        <f t="shared" si="503"/>
        <v>0</v>
      </c>
      <c r="X2935">
        <f t="shared" si="504"/>
        <v>0</v>
      </c>
      <c r="Y2935">
        <f t="shared" si="505"/>
        <v>1</v>
      </c>
    </row>
    <row r="2936" spans="1:25" ht="15" customHeight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0">
        <f t="shared" si="497"/>
        <v>41775.636157407411</v>
      </c>
      <c r="J2936" s="11">
        <f t="shared" si="498"/>
        <v>41775.636157407411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499"/>
        <v>1.08</v>
      </c>
      <c r="R2936">
        <f t="shared" si="500"/>
        <v>72.97</v>
      </c>
      <c r="S2936" t="str">
        <f t="shared" si="506"/>
        <v>theater</v>
      </c>
      <c r="T2936" t="str">
        <f t="shared" si="501"/>
        <v>musical</v>
      </c>
      <c r="U2936" t="str">
        <f t="shared" si="507"/>
        <v>1000 to 4999</v>
      </c>
      <c r="V2936">
        <f t="shared" si="502"/>
        <v>1</v>
      </c>
      <c r="W2936">
        <f t="shared" si="503"/>
        <v>0</v>
      </c>
      <c r="X2936">
        <f t="shared" si="504"/>
        <v>0</v>
      </c>
      <c r="Y2936">
        <f t="shared" si="505"/>
        <v>1</v>
      </c>
    </row>
    <row r="2937" spans="1:25" ht="15" customHeight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0">
        <f t="shared" si="497"/>
        <v>42553.583425925928</v>
      </c>
      <c r="J2937" s="11">
        <f t="shared" si="498"/>
        <v>42553.583425925928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499"/>
        <v>1.0088571428571429</v>
      </c>
      <c r="R2937">
        <f t="shared" si="500"/>
        <v>90.54</v>
      </c>
      <c r="S2937" t="str">
        <f t="shared" si="506"/>
        <v>theater</v>
      </c>
      <c r="T2937" t="str">
        <f t="shared" si="501"/>
        <v>musical</v>
      </c>
      <c r="U2937" t="str">
        <f t="shared" si="507"/>
        <v>1000 to 4999</v>
      </c>
      <c r="V2937">
        <f t="shared" si="502"/>
        <v>1</v>
      </c>
      <c r="W2937">
        <f t="shared" si="503"/>
        <v>0</v>
      </c>
      <c r="X2937">
        <f t="shared" si="504"/>
        <v>0</v>
      </c>
      <c r="Y2937">
        <f t="shared" si="505"/>
        <v>1</v>
      </c>
    </row>
    <row r="2938" spans="1:25" ht="15" customHeight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0">
        <f t="shared" si="497"/>
        <v>41912.650729166664</v>
      </c>
      <c r="J2938" s="11">
        <f t="shared" si="498"/>
        <v>41912.650729166664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499"/>
        <v>1.28</v>
      </c>
      <c r="R2938">
        <f t="shared" si="500"/>
        <v>37.65</v>
      </c>
      <c r="S2938" t="str">
        <f t="shared" si="506"/>
        <v>theater</v>
      </c>
      <c r="T2938" t="str">
        <f t="shared" si="501"/>
        <v>musical</v>
      </c>
      <c r="U2938" t="str">
        <f t="shared" si="507"/>
        <v>1000 to 4999</v>
      </c>
      <c r="V2938">
        <f t="shared" si="502"/>
        <v>1</v>
      </c>
      <c r="W2938">
        <f t="shared" si="503"/>
        <v>0</v>
      </c>
      <c r="X2938">
        <f t="shared" si="504"/>
        <v>0</v>
      </c>
      <c r="Y2938">
        <f t="shared" si="505"/>
        <v>1</v>
      </c>
    </row>
    <row r="2939" spans="1:25" ht="15" customHeight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0">
        <f t="shared" si="497"/>
        <v>41803.457326388889</v>
      </c>
      <c r="J2939" s="11">
        <f t="shared" si="498"/>
        <v>41803.457326388889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499"/>
        <v>1.3333333333333333</v>
      </c>
      <c r="R2939">
        <f t="shared" si="500"/>
        <v>36.36</v>
      </c>
      <c r="S2939" t="str">
        <f t="shared" si="506"/>
        <v>theater</v>
      </c>
      <c r="T2939" t="str">
        <f t="shared" si="501"/>
        <v>musical</v>
      </c>
      <c r="U2939" t="str">
        <f t="shared" si="507"/>
        <v>1000 to 4999</v>
      </c>
      <c r="V2939">
        <f t="shared" si="502"/>
        <v>1</v>
      </c>
      <c r="W2939">
        <f t="shared" si="503"/>
        <v>0</v>
      </c>
      <c r="X2939">
        <f t="shared" si="504"/>
        <v>0</v>
      </c>
      <c r="Y2939">
        <f t="shared" si="505"/>
        <v>1</v>
      </c>
    </row>
    <row r="2940" spans="1:25" ht="15" customHeight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0">
        <f t="shared" si="497"/>
        <v>42004.703865740739</v>
      </c>
      <c r="J2940" s="11">
        <f t="shared" si="498"/>
        <v>42004.703865740739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499"/>
        <v>1.0137499999999999</v>
      </c>
      <c r="R2940">
        <f t="shared" si="500"/>
        <v>126.72</v>
      </c>
      <c r="S2940" t="str">
        <f t="shared" si="506"/>
        <v>theater</v>
      </c>
      <c r="T2940" t="str">
        <f t="shared" si="501"/>
        <v>musical</v>
      </c>
      <c r="U2940" t="str">
        <f t="shared" si="507"/>
        <v>1000 to 4999</v>
      </c>
      <c r="V2940">
        <f t="shared" si="502"/>
        <v>1</v>
      </c>
      <c r="W2940">
        <f t="shared" si="503"/>
        <v>0</v>
      </c>
      <c r="X2940">
        <f t="shared" si="504"/>
        <v>0</v>
      </c>
      <c r="Y2940">
        <f t="shared" si="505"/>
        <v>1</v>
      </c>
    </row>
    <row r="2941" spans="1:25" ht="15" customHeight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0">
        <f t="shared" si="497"/>
        <v>41845.809166666666</v>
      </c>
      <c r="J2941" s="11">
        <f t="shared" si="498"/>
        <v>41845.809166666666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499"/>
        <v>1.0287500000000001</v>
      </c>
      <c r="R2941">
        <f t="shared" si="500"/>
        <v>329.2</v>
      </c>
      <c r="S2941" t="str">
        <f t="shared" si="506"/>
        <v>theater</v>
      </c>
      <c r="T2941" t="str">
        <f t="shared" si="501"/>
        <v>musical</v>
      </c>
      <c r="U2941" t="str">
        <f t="shared" si="507"/>
        <v>5000 to 9999</v>
      </c>
      <c r="V2941">
        <f t="shared" si="502"/>
        <v>1</v>
      </c>
      <c r="W2941">
        <f t="shared" si="503"/>
        <v>0</v>
      </c>
      <c r="X2941">
        <f t="shared" si="504"/>
        <v>0</v>
      </c>
      <c r="Y2941">
        <f t="shared" si="505"/>
        <v>1</v>
      </c>
    </row>
    <row r="2942" spans="1:25" ht="15" customHeigh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0">
        <f t="shared" si="497"/>
        <v>41982.773356481484</v>
      </c>
      <c r="J2942" s="11">
        <f t="shared" si="498"/>
        <v>41982.773356481484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499"/>
        <v>1.0724</v>
      </c>
      <c r="R2942">
        <f t="shared" si="500"/>
        <v>81.239999999999995</v>
      </c>
      <c r="S2942" t="str">
        <f t="shared" si="506"/>
        <v>theater</v>
      </c>
      <c r="T2942" t="str">
        <f t="shared" si="501"/>
        <v>musical</v>
      </c>
      <c r="U2942" t="str">
        <f t="shared" si="507"/>
        <v>1000 to 4999</v>
      </c>
      <c r="V2942">
        <f t="shared" si="502"/>
        <v>1</v>
      </c>
      <c r="W2942">
        <f t="shared" si="503"/>
        <v>0</v>
      </c>
      <c r="X2942">
        <f t="shared" si="504"/>
        <v>0</v>
      </c>
      <c r="Y2942">
        <f t="shared" si="505"/>
        <v>1</v>
      </c>
    </row>
    <row r="2943" spans="1:25" ht="15" customHeight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0">
        <f t="shared" si="497"/>
        <v>42034.960127314815</v>
      </c>
      <c r="J2943" s="11">
        <f t="shared" si="498"/>
        <v>42034.960127314815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499"/>
        <v>4.0000000000000003E-5</v>
      </c>
      <c r="R2943">
        <f t="shared" si="500"/>
        <v>1</v>
      </c>
      <c r="S2943" t="str">
        <f t="shared" si="506"/>
        <v>theater</v>
      </c>
      <c r="T2943" t="str">
        <f t="shared" si="501"/>
        <v>spaces</v>
      </c>
      <c r="U2943" t="str">
        <f t="shared" si="507"/>
        <v>25000 to 29999</v>
      </c>
      <c r="V2943">
        <f t="shared" si="502"/>
        <v>0</v>
      </c>
      <c r="W2943">
        <f t="shared" si="503"/>
        <v>1</v>
      </c>
      <c r="X2943">
        <f t="shared" si="504"/>
        <v>0</v>
      </c>
      <c r="Y2943">
        <f t="shared" si="505"/>
        <v>1</v>
      </c>
    </row>
    <row r="2944" spans="1:25" ht="15" customHeight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0">
        <f t="shared" si="497"/>
        <v>42334.803923611107</v>
      </c>
      <c r="J2944" s="11">
        <f t="shared" si="498"/>
        <v>42334.803923611107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499"/>
        <v>0.20424999999999999</v>
      </c>
      <c r="R2944">
        <f t="shared" si="500"/>
        <v>202.23</v>
      </c>
      <c r="S2944" t="str">
        <f t="shared" si="506"/>
        <v>theater</v>
      </c>
      <c r="T2944" t="str">
        <f t="shared" si="501"/>
        <v>spaces</v>
      </c>
      <c r="U2944" t="str">
        <f t="shared" si="507"/>
        <v>Greater than 50000</v>
      </c>
      <c r="V2944">
        <f t="shared" si="502"/>
        <v>0</v>
      </c>
      <c r="W2944">
        <f t="shared" si="503"/>
        <v>1</v>
      </c>
      <c r="X2944">
        <f t="shared" si="504"/>
        <v>0</v>
      </c>
      <c r="Y2944">
        <f t="shared" si="505"/>
        <v>1</v>
      </c>
    </row>
    <row r="2945" spans="1:25" ht="15" customHeight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0">
        <f t="shared" si="497"/>
        <v>42077.129398148143</v>
      </c>
      <c r="J2945" s="11">
        <f t="shared" si="498"/>
        <v>42077.129398148143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499"/>
        <v>0</v>
      </c>
      <c r="R2945" t="e">
        <f t="shared" si="500"/>
        <v>#DIV/0!</v>
      </c>
      <c r="S2945" t="str">
        <f t="shared" si="506"/>
        <v>theater</v>
      </c>
      <c r="T2945" t="str">
        <f t="shared" si="501"/>
        <v>spaces</v>
      </c>
      <c r="U2945" t="str">
        <f t="shared" si="507"/>
        <v>1000 to 4999</v>
      </c>
      <c r="V2945">
        <f t="shared" si="502"/>
        <v>0</v>
      </c>
      <c r="W2945">
        <f t="shared" si="503"/>
        <v>1</v>
      </c>
      <c r="X2945">
        <f t="shared" si="504"/>
        <v>0</v>
      </c>
      <c r="Y2945">
        <f t="shared" si="505"/>
        <v>1</v>
      </c>
    </row>
    <row r="2946" spans="1:25" ht="15" customHeight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0">
        <f t="shared" si="497"/>
        <v>42132.9143287037</v>
      </c>
      <c r="J2946" s="11">
        <f t="shared" si="498"/>
        <v>42132.9143287037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499"/>
        <v>0.01</v>
      </c>
      <c r="R2946">
        <f t="shared" si="500"/>
        <v>100</v>
      </c>
      <c r="S2946" t="str">
        <f t="shared" si="506"/>
        <v>theater</v>
      </c>
      <c r="T2946" t="str">
        <f t="shared" si="501"/>
        <v>spaces</v>
      </c>
      <c r="U2946" t="str">
        <f t="shared" si="507"/>
        <v>10000 to 14999</v>
      </c>
      <c r="V2946">
        <f t="shared" si="502"/>
        <v>0</v>
      </c>
      <c r="W2946">
        <f t="shared" si="503"/>
        <v>1</v>
      </c>
      <c r="X2946">
        <f t="shared" si="504"/>
        <v>0</v>
      </c>
      <c r="Y2946">
        <f t="shared" si="505"/>
        <v>1</v>
      </c>
    </row>
    <row r="2947" spans="1:25" ht="15" customHeight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0">
        <f t="shared" ref="I2947:I3010" si="508">(((L2947/60)/60)/24)+DATE(1970,1,1)</f>
        <v>42118.139583333337</v>
      </c>
      <c r="J2947" s="11">
        <f t="shared" ref="J2947:J3010" si="509">(((L2947/60)/60)/24)+DATE(1970,1,1)</f>
        <v>42118.139583333337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510">E2947/D2947</f>
        <v>0</v>
      </c>
      <c r="R2947" t="e">
        <f t="shared" ref="R2947:R3010" si="511">ROUND(E2947/N2947,2)</f>
        <v>#DIV/0!</v>
      </c>
      <c r="S2947" t="str">
        <f t="shared" si="506"/>
        <v>theater</v>
      </c>
      <c r="T2947" t="str">
        <f t="shared" ref="T2947:T3010" si="512">MID(P2947,FIND("/",P2947,1)+1,LEN(P2947))</f>
        <v>spaces</v>
      </c>
      <c r="U2947" t="str">
        <f t="shared" si="507"/>
        <v>Greater than 50000</v>
      </c>
      <c r="V2947">
        <f t="shared" ref="V2947:V3010" si="513">COUNTIF(F2947,"successful")</f>
        <v>0</v>
      </c>
      <c r="W2947">
        <f t="shared" ref="W2947:W3010" si="514">COUNTIF(F2947,"Failed")</f>
        <v>1</v>
      </c>
      <c r="X2947">
        <f t="shared" ref="X2947:X3010" si="515">COUNTIF(F2947,"Canceled")</f>
        <v>0</v>
      </c>
      <c r="Y2947">
        <f t="shared" ref="Y2947:Y3010" si="516">COUNTIF(F2947,"Successful")+ COUNTIF(F2947,"Failed") + COUNTIF(F2947,"Canceled")</f>
        <v>1</v>
      </c>
    </row>
    <row r="2948" spans="1:25" ht="15" customHeight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0">
        <f t="shared" si="508"/>
        <v>42567.531157407408</v>
      </c>
      <c r="J2948" s="11">
        <f t="shared" si="509"/>
        <v>42567.531157407408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510"/>
        <v>1E-3</v>
      </c>
      <c r="R2948">
        <f t="shared" si="511"/>
        <v>1</v>
      </c>
      <c r="S2948" t="str">
        <f t="shared" ref="S2948:S3011" si="517">LEFT(P2948,FIND("/",P2948,1)-1)</f>
        <v>theater</v>
      </c>
      <c r="T2948" t="str">
        <f t="shared" si="512"/>
        <v>spaces</v>
      </c>
      <c r="U2948" t="str">
        <f t="shared" ref="U2948:U3011" si="518">IF(D2948&lt;1000,"Less than 1000",
IF(D2948&lt;5000,"1000 to 4999",
IF(D2948 &lt; 10000,"5000 to 9999",
IF(D2948&lt;15000,"10000 to 14999",
IF(D2948&lt;20000,"15000 to 19999",
IF(D2948&lt;25000,"20000 to 24999",
IF(D2948&lt;30000,"25000 to 29999",
IF(D2948&lt;35000,"30000 to 34999",
IF(D2948&lt;40000,"35000 to 39999",
IF(D2948&lt;45000,"40000 to 44999",IF(D2948&lt;50000,"45000 to 49999","Greater than 50000")))))))))))</f>
        <v>1000 to 4999</v>
      </c>
      <c r="V2948">
        <f t="shared" si="513"/>
        <v>0</v>
      </c>
      <c r="W2948">
        <f t="shared" si="514"/>
        <v>1</v>
      </c>
      <c r="X2948">
        <f t="shared" si="515"/>
        <v>0</v>
      </c>
      <c r="Y2948">
        <f t="shared" si="516"/>
        <v>1</v>
      </c>
    </row>
    <row r="2949" spans="1:25" ht="15" customHeight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0">
        <f t="shared" si="508"/>
        <v>42649.562118055561</v>
      </c>
      <c r="J2949" s="11">
        <f t="shared" si="509"/>
        <v>42649.562118055561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510"/>
        <v>4.2880000000000001E-2</v>
      </c>
      <c r="R2949">
        <f t="shared" si="511"/>
        <v>82.46</v>
      </c>
      <c r="S2949" t="str">
        <f t="shared" si="517"/>
        <v>theater</v>
      </c>
      <c r="T2949" t="str">
        <f t="shared" si="512"/>
        <v>spaces</v>
      </c>
      <c r="U2949" t="str">
        <f t="shared" si="518"/>
        <v>25000 to 29999</v>
      </c>
      <c r="V2949">
        <f t="shared" si="513"/>
        <v>0</v>
      </c>
      <c r="W2949">
        <f t="shared" si="514"/>
        <v>1</v>
      </c>
      <c r="X2949">
        <f t="shared" si="515"/>
        <v>0</v>
      </c>
      <c r="Y2949">
        <f t="shared" si="516"/>
        <v>1</v>
      </c>
    </row>
    <row r="2950" spans="1:25" ht="15" customHeight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0">
        <f t="shared" si="508"/>
        <v>42097.649224537032</v>
      </c>
      <c r="J2950" s="11">
        <f t="shared" si="509"/>
        <v>42097.649224537032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510"/>
        <v>4.8000000000000001E-5</v>
      </c>
      <c r="R2950">
        <f t="shared" si="511"/>
        <v>2.67</v>
      </c>
      <c r="S2950" t="str">
        <f t="shared" si="517"/>
        <v>theater</v>
      </c>
      <c r="T2950" t="str">
        <f t="shared" si="512"/>
        <v>spaces</v>
      </c>
      <c r="U2950" t="str">
        <f t="shared" si="518"/>
        <v>Greater than 50000</v>
      </c>
      <c r="V2950">
        <f t="shared" si="513"/>
        <v>0</v>
      </c>
      <c r="W2950">
        <f t="shared" si="514"/>
        <v>1</v>
      </c>
      <c r="X2950">
        <f t="shared" si="515"/>
        <v>0</v>
      </c>
      <c r="Y2950">
        <f t="shared" si="516"/>
        <v>1</v>
      </c>
    </row>
    <row r="2951" spans="1:25" ht="15" customHeight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0">
        <f t="shared" si="508"/>
        <v>42297.823113425926</v>
      </c>
      <c r="J2951" s="11">
        <f t="shared" si="509"/>
        <v>42297.823113425926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510"/>
        <v>2.5000000000000001E-2</v>
      </c>
      <c r="R2951">
        <f t="shared" si="511"/>
        <v>12.5</v>
      </c>
      <c r="S2951" t="str">
        <f t="shared" si="517"/>
        <v>theater</v>
      </c>
      <c r="T2951" t="str">
        <f t="shared" si="512"/>
        <v>spaces</v>
      </c>
      <c r="U2951" t="str">
        <f t="shared" si="518"/>
        <v>1000 to 4999</v>
      </c>
      <c r="V2951">
        <f t="shared" si="513"/>
        <v>0</v>
      </c>
      <c r="W2951">
        <f t="shared" si="514"/>
        <v>1</v>
      </c>
      <c r="X2951">
        <f t="shared" si="515"/>
        <v>0</v>
      </c>
      <c r="Y2951">
        <f t="shared" si="516"/>
        <v>1</v>
      </c>
    </row>
    <row r="2952" spans="1:25" ht="15" customHeight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0">
        <f t="shared" si="508"/>
        <v>42362.36518518519</v>
      </c>
      <c r="J2952" s="11">
        <f t="shared" si="509"/>
        <v>42362.36518518519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510"/>
        <v>0</v>
      </c>
      <c r="R2952" t="e">
        <f t="shared" si="511"/>
        <v>#DIV/0!</v>
      </c>
      <c r="S2952" t="str">
        <f t="shared" si="517"/>
        <v>theater</v>
      </c>
      <c r="T2952" t="str">
        <f t="shared" si="512"/>
        <v>spaces</v>
      </c>
      <c r="U2952" t="str">
        <f t="shared" si="518"/>
        <v>Greater than 50000</v>
      </c>
      <c r="V2952">
        <f t="shared" si="513"/>
        <v>0</v>
      </c>
      <c r="W2952">
        <f t="shared" si="514"/>
        <v>1</v>
      </c>
      <c r="X2952">
        <f t="shared" si="515"/>
        <v>0</v>
      </c>
      <c r="Y2952">
        <f t="shared" si="516"/>
        <v>1</v>
      </c>
    </row>
    <row r="2953" spans="1:25" ht="15" customHeight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0">
        <f t="shared" si="508"/>
        <v>41872.802928240737</v>
      </c>
      <c r="J2953" s="11">
        <f t="shared" si="509"/>
        <v>41872.802928240737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510"/>
        <v>2.1919999999999999E-2</v>
      </c>
      <c r="R2953">
        <f t="shared" si="511"/>
        <v>18.899999999999999</v>
      </c>
      <c r="S2953" t="str">
        <f t="shared" si="517"/>
        <v>theater</v>
      </c>
      <c r="T2953" t="str">
        <f t="shared" si="512"/>
        <v>spaces</v>
      </c>
      <c r="U2953" t="str">
        <f t="shared" si="518"/>
        <v>Greater than 50000</v>
      </c>
      <c r="V2953">
        <f t="shared" si="513"/>
        <v>0</v>
      </c>
      <c r="W2953">
        <f t="shared" si="514"/>
        <v>0</v>
      </c>
      <c r="X2953">
        <f t="shared" si="515"/>
        <v>1</v>
      </c>
      <c r="Y2953">
        <f t="shared" si="516"/>
        <v>1</v>
      </c>
    </row>
    <row r="2954" spans="1:25" ht="15" customHeight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0">
        <f t="shared" si="508"/>
        <v>42628.690266203703</v>
      </c>
      <c r="J2954" s="11">
        <f t="shared" si="509"/>
        <v>42628.690266203703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510"/>
        <v>8.0250000000000002E-2</v>
      </c>
      <c r="R2954">
        <f t="shared" si="511"/>
        <v>200.63</v>
      </c>
      <c r="S2954" t="str">
        <f t="shared" si="517"/>
        <v>theater</v>
      </c>
      <c r="T2954" t="str">
        <f t="shared" si="512"/>
        <v>spaces</v>
      </c>
      <c r="U2954" t="str">
        <f t="shared" si="518"/>
        <v>20000 to 24999</v>
      </c>
      <c r="V2954">
        <f t="shared" si="513"/>
        <v>0</v>
      </c>
      <c r="W2954">
        <f t="shared" si="514"/>
        <v>0</v>
      </c>
      <c r="X2954">
        <f t="shared" si="515"/>
        <v>1</v>
      </c>
      <c r="Y2954">
        <f t="shared" si="516"/>
        <v>1</v>
      </c>
    </row>
    <row r="2955" spans="1:25" ht="15" customHeight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0">
        <f t="shared" si="508"/>
        <v>42255.791909722218</v>
      </c>
      <c r="J2955" s="11">
        <f t="shared" si="509"/>
        <v>42255.791909722218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510"/>
        <v>1.5125E-3</v>
      </c>
      <c r="R2955">
        <f t="shared" si="511"/>
        <v>201.67</v>
      </c>
      <c r="S2955" t="str">
        <f t="shared" si="517"/>
        <v>theater</v>
      </c>
      <c r="T2955" t="str">
        <f t="shared" si="512"/>
        <v>spaces</v>
      </c>
      <c r="U2955" t="str">
        <f t="shared" si="518"/>
        <v>Greater than 50000</v>
      </c>
      <c r="V2955">
        <f t="shared" si="513"/>
        <v>0</v>
      </c>
      <c r="W2955">
        <f t="shared" si="514"/>
        <v>0</v>
      </c>
      <c r="X2955">
        <f t="shared" si="515"/>
        <v>1</v>
      </c>
      <c r="Y2955">
        <f t="shared" si="516"/>
        <v>1</v>
      </c>
    </row>
    <row r="2956" spans="1:25" ht="15" customHeight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0">
        <f t="shared" si="508"/>
        <v>42790.583368055552</v>
      </c>
      <c r="J2956" s="11">
        <f t="shared" si="509"/>
        <v>42790.583368055552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510"/>
        <v>0</v>
      </c>
      <c r="R2956" t="e">
        <f t="shared" si="511"/>
        <v>#DIV/0!</v>
      </c>
      <c r="S2956" t="str">
        <f t="shared" si="517"/>
        <v>theater</v>
      </c>
      <c r="T2956" t="str">
        <f t="shared" si="512"/>
        <v>spaces</v>
      </c>
      <c r="U2956" t="str">
        <f t="shared" si="518"/>
        <v>15000 to 19999</v>
      </c>
      <c r="V2956">
        <f t="shared" si="513"/>
        <v>0</v>
      </c>
      <c r="W2956">
        <f t="shared" si="514"/>
        <v>0</v>
      </c>
      <c r="X2956">
        <f t="shared" si="515"/>
        <v>1</v>
      </c>
      <c r="Y2956">
        <f t="shared" si="516"/>
        <v>1</v>
      </c>
    </row>
    <row r="2957" spans="1:25" ht="15" customHeight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0">
        <f t="shared" si="508"/>
        <v>42141.741307870368</v>
      </c>
      <c r="J2957" s="11">
        <f t="shared" si="509"/>
        <v>42141.741307870368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510"/>
        <v>0.59583333333333333</v>
      </c>
      <c r="R2957">
        <f t="shared" si="511"/>
        <v>65</v>
      </c>
      <c r="S2957" t="str">
        <f t="shared" si="517"/>
        <v>theater</v>
      </c>
      <c r="T2957" t="str">
        <f t="shared" si="512"/>
        <v>spaces</v>
      </c>
      <c r="U2957" t="str">
        <f t="shared" si="518"/>
        <v>1000 to 4999</v>
      </c>
      <c r="V2957">
        <f t="shared" si="513"/>
        <v>0</v>
      </c>
      <c r="W2957">
        <f t="shared" si="514"/>
        <v>0</v>
      </c>
      <c r="X2957">
        <f t="shared" si="515"/>
        <v>1</v>
      </c>
      <c r="Y2957">
        <f t="shared" si="516"/>
        <v>1</v>
      </c>
    </row>
    <row r="2958" spans="1:25" ht="15" customHeight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0">
        <f t="shared" si="508"/>
        <v>42464.958912037036</v>
      </c>
      <c r="J2958" s="11">
        <f t="shared" si="509"/>
        <v>42464.958912037036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510"/>
        <v>0.16734177215189874</v>
      </c>
      <c r="R2958">
        <f t="shared" si="511"/>
        <v>66.099999999999994</v>
      </c>
      <c r="S2958" t="str">
        <f t="shared" si="517"/>
        <v>theater</v>
      </c>
      <c r="T2958" t="str">
        <f t="shared" si="512"/>
        <v>spaces</v>
      </c>
      <c r="U2958" t="str">
        <f t="shared" si="518"/>
        <v>5000 to 9999</v>
      </c>
      <c r="V2958">
        <f t="shared" si="513"/>
        <v>0</v>
      </c>
      <c r="W2958">
        <f t="shared" si="514"/>
        <v>0</v>
      </c>
      <c r="X2958">
        <f t="shared" si="515"/>
        <v>1</v>
      </c>
      <c r="Y2958">
        <f t="shared" si="516"/>
        <v>1</v>
      </c>
    </row>
    <row r="2959" spans="1:25" ht="15" customHeight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0">
        <f t="shared" si="508"/>
        <v>42031.011249999996</v>
      </c>
      <c r="J2959" s="11">
        <f t="shared" si="509"/>
        <v>42031.011249999996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510"/>
        <v>1.8666666666666668E-2</v>
      </c>
      <c r="R2959">
        <f t="shared" si="511"/>
        <v>93.33</v>
      </c>
      <c r="S2959" t="str">
        <f t="shared" si="517"/>
        <v>theater</v>
      </c>
      <c r="T2959" t="str">
        <f t="shared" si="512"/>
        <v>spaces</v>
      </c>
      <c r="U2959" t="str">
        <f t="shared" si="518"/>
        <v>15000 to 19999</v>
      </c>
      <c r="V2959">
        <f t="shared" si="513"/>
        <v>0</v>
      </c>
      <c r="W2959">
        <f t="shared" si="514"/>
        <v>0</v>
      </c>
      <c r="X2959">
        <f t="shared" si="515"/>
        <v>1</v>
      </c>
      <c r="Y2959">
        <f t="shared" si="516"/>
        <v>1</v>
      </c>
    </row>
    <row r="2960" spans="1:25" ht="15" customHeight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0">
        <f t="shared" si="508"/>
        <v>42438.779131944444</v>
      </c>
      <c r="J2960" s="11">
        <f t="shared" si="509"/>
        <v>42438.779131944444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510"/>
        <v>0</v>
      </c>
      <c r="R2960" t="e">
        <f t="shared" si="511"/>
        <v>#DIV/0!</v>
      </c>
      <c r="S2960" t="str">
        <f t="shared" si="517"/>
        <v>theater</v>
      </c>
      <c r="T2960" t="str">
        <f t="shared" si="512"/>
        <v>spaces</v>
      </c>
      <c r="U2960" t="str">
        <f t="shared" si="518"/>
        <v>Greater than 50000</v>
      </c>
      <c r="V2960">
        <f t="shared" si="513"/>
        <v>0</v>
      </c>
      <c r="W2960">
        <f t="shared" si="514"/>
        <v>0</v>
      </c>
      <c r="X2960">
        <f t="shared" si="515"/>
        <v>1</v>
      </c>
      <c r="Y2960">
        <f t="shared" si="516"/>
        <v>1</v>
      </c>
    </row>
    <row r="2961" spans="1:25" ht="15" customHeight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0">
        <f t="shared" si="508"/>
        <v>42498.008391203708</v>
      </c>
      <c r="J2961" s="11">
        <f t="shared" si="509"/>
        <v>42498.008391203708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510"/>
        <v>0</v>
      </c>
      <c r="R2961" t="e">
        <f t="shared" si="511"/>
        <v>#DIV/0!</v>
      </c>
      <c r="S2961" t="str">
        <f t="shared" si="517"/>
        <v>theater</v>
      </c>
      <c r="T2961" t="str">
        <f t="shared" si="512"/>
        <v>spaces</v>
      </c>
      <c r="U2961" t="str">
        <f t="shared" si="518"/>
        <v>10000 to 14999</v>
      </c>
      <c r="V2961">
        <f t="shared" si="513"/>
        <v>0</v>
      </c>
      <c r="W2961">
        <f t="shared" si="514"/>
        <v>0</v>
      </c>
      <c r="X2961">
        <f t="shared" si="515"/>
        <v>1</v>
      </c>
      <c r="Y2961">
        <f t="shared" si="516"/>
        <v>1</v>
      </c>
    </row>
    <row r="2962" spans="1:25" ht="15" customHeight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0">
        <f t="shared" si="508"/>
        <v>41863.757210648146</v>
      </c>
      <c r="J2962" s="11">
        <f t="shared" si="509"/>
        <v>41863.757210648146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510"/>
        <v>0</v>
      </c>
      <c r="R2962" t="e">
        <f t="shared" si="511"/>
        <v>#DIV/0!</v>
      </c>
      <c r="S2962" t="str">
        <f t="shared" si="517"/>
        <v>theater</v>
      </c>
      <c r="T2962" t="str">
        <f t="shared" si="512"/>
        <v>spaces</v>
      </c>
      <c r="U2962" t="str">
        <f t="shared" si="518"/>
        <v>Greater than 50000</v>
      </c>
      <c r="V2962">
        <f t="shared" si="513"/>
        <v>0</v>
      </c>
      <c r="W2962">
        <f t="shared" si="514"/>
        <v>0</v>
      </c>
      <c r="X2962">
        <f t="shared" si="515"/>
        <v>1</v>
      </c>
      <c r="Y2962">
        <f t="shared" si="516"/>
        <v>1</v>
      </c>
    </row>
    <row r="2963" spans="1:25" ht="15" customHeight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0">
        <f t="shared" si="508"/>
        <v>42061.212488425925</v>
      </c>
      <c r="J2963" s="11">
        <f t="shared" si="509"/>
        <v>42061.212488425925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510"/>
        <v>1.0962000000000001</v>
      </c>
      <c r="R2963">
        <f t="shared" si="511"/>
        <v>50.75</v>
      </c>
      <c r="S2963" t="str">
        <f t="shared" si="517"/>
        <v>theater</v>
      </c>
      <c r="T2963" t="str">
        <f t="shared" si="512"/>
        <v>plays</v>
      </c>
      <c r="U2963" t="str">
        <f t="shared" si="518"/>
        <v>5000 to 9999</v>
      </c>
      <c r="V2963">
        <f t="shared" si="513"/>
        <v>1</v>
      </c>
      <c r="W2963">
        <f t="shared" si="514"/>
        <v>0</v>
      </c>
      <c r="X2963">
        <f t="shared" si="515"/>
        <v>0</v>
      </c>
      <c r="Y2963">
        <f t="shared" si="516"/>
        <v>1</v>
      </c>
    </row>
    <row r="2964" spans="1:25" ht="15" customHeight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0">
        <f t="shared" si="508"/>
        <v>42036.24428240741</v>
      </c>
      <c r="J2964" s="11">
        <f t="shared" si="509"/>
        <v>42036.24428240741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510"/>
        <v>1.218</v>
      </c>
      <c r="R2964">
        <f t="shared" si="511"/>
        <v>60.9</v>
      </c>
      <c r="S2964" t="str">
        <f t="shared" si="517"/>
        <v>theater</v>
      </c>
      <c r="T2964" t="str">
        <f t="shared" si="512"/>
        <v>plays</v>
      </c>
      <c r="U2964" t="str">
        <f t="shared" si="518"/>
        <v>1000 to 4999</v>
      </c>
      <c r="V2964">
        <f t="shared" si="513"/>
        <v>1</v>
      </c>
      <c r="W2964">
        <f t="shared" si="514"/>
        <v>0</v>
      </c>
      <c r="X2964">
        <f t="shared" si="515"/>
        <v>0</v>
      </c>
      <c r="Y2964">
        <f t="shared" si="516"/>
        <v>1</v>
      </c>
    </row>
    <row r="2965" spans="1:25" ht="15" customHeight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0">
        <f t="shared" si="508"/>
        <v>42157.470185185186</v>
      </c>
      <c r="J2965" s="11">
        <f t="shared" si="509"/>
        <v>42157.470185185186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510"/>
        <v>1.0685</v>
      </c>
      <c r="R2965">
        <f t="shared" si="511"/>
        <v>109.03</v>
      </c>
      <c r="S2965" t="str">
        <f t="shared" si="517"/>
        <v>theater</v>
      </c>
      <c r="T2965" t="str">
        <f t="shared" si="512"/>
        <v>plays</v>
      </c>
      <c r="U2965" t="str">
        <f t="shared" si="518"/>
        <v>10000 to 14999</v>
      </c>
      <c r="V2965">
        <f t="shared" si="513"/>
        <v>1</v>
      </c>
      <c r="W2965">
        <f t="shared" si="514"/>
        <v>0</v>
      </c>
      <c r="X2965">
        <f t="shared" si="515"/>
        <v>0</v>
      </c>
      <c r="Y2965">
        <f t="shared" si="516"/>
        <v>1</v>
      </c>
    </row>
    <row r="2966" spans="1:25" ht="15" customHeight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0">
        <f t="shared" si="508"/>
        <v>41827.909942129627</v>
      </c>
      <c r="J2966" s="11">
        <f t="shared" si="509"/>
        <v>41827.909942129627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510"/>
        <v>1.0071379999999999</v>
      </c>
      <c r="R2966">
        <f t="shared" si="511"/>
        <v>25.69</v>
      </c>
      <c r="S2966" t="str">
        <f t="shared" si="517"/>
        <v>theater</v>
      </c>
      <c r="T2966" t="str">
        <f t="shared" si="512"/>
        <v>plays</v>
      </c>
      <c r="U2966" t="str">
        <f t="shared" si="518"/>
        <v>5000 to 9999</v>
      </c>
      <c r="V2966">
        <f t="shared" si="513"/>
        <v>1</v>
      </c>
      <c r="W2966">
        <f t="shared" si="514"/>
        <v>0</v>
      </c>
      <c r="X2966">
        <f t="shared" si="515"/>
        <v>0</v>
      </c>
      <c r="Y2966">
        <f t="shared" si="516"/>
        <v>1</v>
      </c>
    </row>
    <row r="2967" spans="1:25" ht="15" customHeight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0">
        <f t="shared" si="508"/>
        <v>42162.729548611111</v>
      </c>
      <c r="J2967" s="11">
        <f t="shared" si="509"/>
        <v>42162.729548611111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510"/>
        <v>1.0900000000000001</v>
      </c>
      <c r="R2967">
        <f t="shared" si="511"/>
        <v>41.92</v>
      </c>
      <c r="S2967" t="str">
        <f t="shared" si="517"/>
        <v>theater</v>
      </c>
      <c r="T2967" t="str">
        <f t="shared" si="512"/>
        <v>plays</v>
      </c>
      <c r="U2967" t="str">
        <f t="shared" si="518"/>
        <v>1000 to 4999</v>
      </c>
      <c r="V2967">
        <f t="shared" si="513"/>
        <v>1</v>
      </c>
      <c r="W2967">
        <f t="shared" si="514"/>
        <v>0</v>
      </c>
      <c r="X2967">
        <f t="shared" si="515"/>
        <v>0</v>
      </c>
      <c r="Y2967">
        <f t="shared" si="516"/>
        <v>1</v>
      </c>
    </row>
    <row r="2968" spans="1:25" ht="15" customHeight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0">
        <f t="shared" si="508"/>
        <v>42233.738564814819</v>
      </c>
      <c r="J2968" s="11">
        <f t="shared" si="509"/>
        <v>42233.738564814819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510"/>
        <v>1.1363000000000001</v>
      </c>
      <c r="R2968">
        <f t="shared" si="511"/>
        <v>88.77</v>
      </c>
      <c r="S2968" t="str">
        <f t="shared" si="517"/>
        <v>theater</v>
      </c>
      <c r="T2968" t="str">
        <f t="shared" si="512"/>
        <v>plays</v>
      </c>
      <c r="U2968" t="str">
        <f t="shared" si="518"/>
        <v>10000 to 14999</v>
      </c>
      <c r="V2968">
        <f t="shared" si="513"/>
        <v>1</v>
      </c>
      <c r="W2968">
        <f t="shared" si="514"/>
        <v>0</v>
      </c>
      <c r="X2968">
        <f t="shared" si="515"/>
        <v>0</v>
      </c>
      <c r="Y2968">
        <f t="shared" si="516"/>
        <v>1</v>
      </c>
    </row>
    <row r="2969" spans="1:25" ht="15" customHeight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0">
        <f t="shared" si="508"/>
        <v>42042.197824074072</v>
      </c>
      <c r="J2969" s="11">
        <f t="shared" si="509"/>
        <v>42042.197824074072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510"/>
        <v>1.1392</v>
      </c>
      <c r="R2969">
        <f t="shared" si="511"/>
        <v>80.23</v>
      </c>
      <c r="S2969" t="str">
        <f t="shared" si="517"/>
        <v>theater</v>
      </c>
      <c r="T2969" t="str">
        <f t="shared" si="512"/>
        <v>plays</v>
      </c>
      <c r="U2969" t="str">
        <f t="shared" si="518"/>
        <v>5000 to 9999</v>
      </c>
      <c r="V2969">
        <f t="shared" si="513"/>
        <v>1</v>
      </c>
      <c r="W2969">
        <f t="shared" si="514"/>
        <v>0</v>
      </c>
      <c r="X2969">
        <f t="shared" si="515"/>
        <v>0</v>
      </c>
      <c r="Y2969">
        <f t="shared" si="516"/>
        <v>1</v>
      </c>
    </row>
    <row r="2970" spans="1:25" ht="15" customHeight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0">
        <f t="shared" si="508"/>
        <v>42585.523842592593</v>
      </c>
      <c r="J2970" s="11">
        <f t="shared" si="509"/>
        <v>42585.523842592593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510"/>
        <v>1.06</v>
      </c>
      <c r="R2970">
        <f t="shared" si="511"/>
        <v>78.94</v>
      </c>
      <c r="S2970" t="str">
        <f t="shared" si="517"/>
        <v>theater</v>
      </c>
      <c r="T2970" t="str">
        <f t="shared" si="512"/>
        <v>plays</v>
      </c>
      <c r="U2970" t="str">
        <f t="shared" si="518"/>
        <v>1000 to 4999</v>
      </c>
      <c r="V2970">
        <f t="shared" si="513"/>
        <v>1</v>
      </c>
      <c r="W2970">
        <f t="shared" si="514"/>
        <v>0</v>
      </c>
      <c r="X2970">
        <f t="shared" si="515"/>
        <v>0</v>
      </c>
      <c r="Y2970">
        <f t="shared" si="516"/>
        <v>1</v>
      </c>
    </row>
    <row r="2971" spans="1:25" ht="15" customHeight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0">
        <f t="shared" si="508"/>
        <v>42097.786493055552</v>
      </c>
      <c r="J2971" s="11">
        <f t="shared" si="509"/>
        <v>42097.786493055552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510"/>
        <v>1.625</v>
      </c>
      <c r="R2971">
        <f t="shared" si="511"/>
        <v>95.59</v>
      </c>
      <c r="S2971" t="str">
        <f t="shared" si="517"/>
        <v>theater</v>
      </c>
      <c r="T2971" t="str">
        <f t="shared" si="512"/>
        <v>plays</v>
      </c>
      <c r="U2971" t="str">
        <f t="shared" si="518"/>
        <v>1000 to 4999</v>
      </c>
      <c r="V2971">
        <f t="shared" si="513"/>
        <v>1</v>
      </c>
      <c r="W2971">
        <f t="shared" si="514"/>
        <v>0</v>
      </c>
      <c r="X2971">
        <f t="shared" si="515"/>
        <v>0</v>
      </c>
      <c r="Y2971">
        <f t="shared" si="516"/>
        <v>1</v>
      </c>
    </row>
    <row r="2972" spans="1:25" ht="15" customHeight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0">
        <f t="shared" si="508"/>
        <v>41808.669571759259</v>
      </c>
      <c r="J2972" s="11">
        <f t="shared" si="509"/>
        <v>41808.669571759259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510"/>
        <v>1.06</v>
      </c>
      <c r="R2972">
        <f t="shared" si="511"/>
        <v>69.89</v>
      </c>
      <c r="S2972" t="str">
        <f t="shared" si="517"/>
        <v>theater</v>
      </c>
      <c r="T2972" t="str">
        <f t="shared" si="512"/>
        <v>plays</v>
      </c>
      <c r="U2972" t="str">
        <f t="shared" si="518"/>
        <v>5000 to 9999</v>
      </c>
      <c r="V2972">
        <f t="shared" si="513"/>
        <v>1</v>
      </c>
      <c r="W2972">
        <f t="shared" si="514"/>
        <v>0</v>
      </c>
      <c r="X2972">
        <f t="shared" si="515"/>
        <v>0</v>
      </c>
      <c r="Y2972">
        <f t="shared" si="516"/>
        <v>1</v>
      </c>
    </row>
    <row r="2973" spans="1:25" ht="15" customHeight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0">
        <f t="shared" si="508"/>
        <v>41852.658310185187</v>
      </c>
      <c r="J2973" s="11">
        <f t="shared" si="509"/>
        <v>41852.658310185187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510"/>
        <v>1.0015624999999999</v>
      </c>
      <c r="R2973">
        <f t="shared" si="511"/>
        <v>74.53</v>
      </c>
      <c r="S2973" t="str">
        <f t="shared" si="517"/>
        <v>theater</v>
      </c>
      <c r="T2973" t="str">
        <f t="shared" si="512"/>
        <v>plays</v>
      </c>
      <c r="U2973" t="str">
        <f t="shared" si="518"/>
        <v>1000 to 4999</v>
      </c>
      <c r="V2973">
        <f t="shared" si="513"/>
        <v>1</v>
      </c>
      <c r="W2973">
        <f t="shared" si="514"/>
        <v>0</v>
      </c>
      <c r="X2973">
        <f t="shared" si="515"/>
        <v>0</v>
      </c>
      <c r="Y2973">
        <f t="shared" si="516"/>
        <v>1</v>
      </c>
    </row>
    <row r="2974" spans="1:25" ht="15" customHeight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0">
        <f t="shared" si="508"/>
        <v>42694.110185185185</v>
      </c>
      <c r="J2974" s="11">
        <f t="shared" si="509"/>
        <v>42694.110185185185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510"/>
        <v>1.0535000000000001</v>
      </c>
      <c r="R2974">
        <f t="shared" si="511"/>
        <v>123.94</v>
      </c>
      <c r="S2974" t="str">
        <f t="shared" si="517"/>
        <v>theater</v>
      </c>
      <c r="T2974" t="str">
        <f t="shared" si="512"/>
        <v>plays</v>
      </c>
      <c r="U2974" t="str">
        <f t="shared" si="518"/>
        <v>1000 to 4999</v>
      </c>
      <c r="V2974">
        <f t="shared" si="513"/>
        <v>1</v>
      </c>
      <c r="W2974">
        <f t="shared" si="514"/>
        <v>0</v>
      </c>
      <c r="X2974">
        <f t="shared" si="515"/>
        <v>0</v>
      </c>
      <c r="Y2974">
        <f t="shared" si="516"/>
        <v>1</v>
      </c>
    </row>
    <row r="2975" spans="1:25" ht="15" customHeight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0">
        <f t="shared" si="508"/>
        <v>42341.818379629629</v>
      </c>
      <c r="J2975" s="11">
        <f t="shared" si="509"/>
        <v>42341.818379629629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510"/>
        <v>1.748</v>
      </c>
      <c r="R2975">
        <f t="shared" si="511"/>
        <v>264.85000000000002</v>
      </c>
      <c r="S2975" t="str">
        <f t="shared" si="517"/>
        <v>theater</v>
      </c>
      <c r="T2975" t="str">
        <f t="shared" si="512"/>
        <v>plays</v>
      </c>
      <c r="U2975" t="str">
        <f t="shared" si="518"/>
        <v>5000 to 9999</v>
      </c>
      <c r="V2975">
        <f t="shared" si="513"/>
        <v>1</v>
      </c>
      <c r="W2975">
        <f t="shared" si="514"/>
        <v>0</v>
      </c>
      <c r="X2975">
        <f t="shared" si="515"/>
        <v>0</v>
      </c>
      <c r="Y2975">
        <f t="shared" si="516"/>
        <v>1</v>
      </c>
    </row>
    <row r="2976" spans="1:25" ht="15" customHeight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0">
        <f t="shared" si="508"/>
        <v>41880.061006944445</v>
      </c>
      <c r="J2976" s="11">
        <f t="shared" si="509"/>
        <v>41880.061006944445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510"/>
        <v>1.02</v>
      </c>
      <c r="R2976">
        <f t="shared" si="511"/>
        <v>58.62</v>
      </c>
      <c r="S2976" t="str">
        <f t="shared" si="517"/>
        <v>theater</v>
      </c>
      <c r="T2976" t="str">
        <f t="shared" si="512"/>
        <v>plays</v>
      </c>
      <c r="U2976" t="str">
        <f t="shared" si="518"/>
        <v>5000 to 9999</v>
      </c>
      <c r="V2976">
        <f t="shared" si="513"/>
        <v>1</v>
      </c>
      <c r="W2976">
        <f t="shared" si="514"/>
        <v>0</v>
      </c>
      <c r="X2976">
        <f t="shared" si="515"/>
        <v>0</v>
      </c>
      <c r="Y2976">
        <f t="shared" si="516"/>
        <v>1</v>
      </c>
    </row>
    <row r="2977" spans="1:25" ht="15" customHeight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0">
        <f t="shared" si="508"/>
        <v>41941.683865740742</v>
      </c>
      <c r="J2977" s="11">
        <f t="shared" si="509"/>
        <v>41941.683865740742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510"/>
        <v>1.00125</v>
      </c>
      <c r="R2977">
        <f t="shared" si="511"/>
        <v>70.88</v>
      </c>
      <c r="S2977" t="str">
        <f t="shared" si="517"/>
        <v>theater</v>
      </c>
      <c r="T2977" t="str">
        <f t="shared" si="512"/>
        <v>plays</v>
      </c>
      <c r="U2977" t="str">
        <f t="shared" si="518"/>
        <v>5000 to 9999</v>
      </c>
      <c r="V2977">
        <f t="shared" si="513"/>
        <v>1</v>
      </c>
      <c r="W2977">
        <f t="shared" si="514"/>
        <v>0</v>
      </c>
      <c r="X2977">
        <f t="shared" si="515"/>
        <v>0</v>
      </c>
      <c r="Y2977">
        <f t="shared" si="516"/>
        <v>1</v>
      </c>
    </row>
    <row r="2978" spans="1:25" ht="15" customHeight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0">
        <f t="shared" si="508"/>
        <v>42425.730671296296</v>
      </c>
      <c r="J2978" s="11">
        <f t="shared" si="509"/>
        <v>42425.730671296296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510"/>
        <v>1.7142857142857142</v>
      </c>
      <c r="R2978">
        <f t="shared" si="511"/>
        <v>8.57</v>
      </c>
      <c r="S2978" t="str">
        <f t="shared" si="517"/>
        <v>theater</v>
      </c>
      <c r="T2978" t="str">
        <f t="shared" si="512"/>
        <v>plays</v>
      </c>
      <c r="U2978" t="str">
        <f t="shared" si="518"/>
        <v>Less than 1000</v>
      </c>
      <c r="V2978">
        <f t="shared" si="513"/>
        <v>1</v>
      </c>
      <c r="W2978">
        <f t="shared" si="514"/>
        <v>0</v>
      </c>
      <c r="X2978">
        <f t="shared" si="515"/>
        <v>0</v>
      </c>
      <c r="Y2978">
        <f t="shared" si="516"/>
        <v>1</v>
      </c>
    </row>
    <row r="2979" spans="1:25" ht="15" customHeight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0">
        <f t="shared" si="508"/>
        <v>42026.88118055556</v>
      </c>
      <c r="J2979" s="11">
        <f t="shared" si="509"/>
        <v>42026.88118055556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510"/>
        <v>1.1356666666666666</v>
      </c>
      <c r="R2979">
        <f t="shared" si="511"/>
        <v>113.57</v>
      </c>
      <c r="S2979" t="str">
        <f t="shared" si="517"/>
        <v>theater</v>
      </c>
      <c r="T2979" t="str">
        <f t="shared" si="512"/>
        <v>plays</v>
      </c>
      <c r="U2979" t="str">
        <f t="shared" si="518"/>
        <v>1000 to 4999</v>
      </c>
      <c r="V2979">
        <f t="shared" si="513"/>
        <v>1</v>
      </c>
      <c r="W2979">
        <f t="shared" si="514"/>
        <v>0</v>
      </c>
      <c r="X2979">
        <f t="shared" si="515"/>
        <v>0</v>
      </c>
      <c r="Y2979">
        <f t="shared" si="516"/>
        <v>1</v>
      </c>
    </row>
    <row r="2980" spans="1:25" ht="15" customHeight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0">
        <f t="shared" si="508"/>
        <v>41922.640590277777</v>
      </c>
      <c r="J2980" s="11">
        <f t="shared" si="509"/>
        <v>41922.640590277777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510"/>
        <v>1.2946666666666666</v>
      </c>
      <c r="R2980">
        <f t="shared" si="511"/>
        <v>60.69</v>
      </c>
      <c r="S2980" t="str">
        <f t="shared" si="517"/>
        <v>theater</v>
      </c>
      <c r="T2980" t="str">
        <f t="shared" si="512"/>
        <v>plays</v>
      </c>
      <c r="U2980" t="str">
        <f t="shared" si="518"/>
        <v>Less than 1000</v>
      </c>
      <c r="V2980">
        <f t="shared" si="513"/>
        <v>1</v>
      </c>
      <c r="W2980">
        <f t="shared" si="514"/>
        <v>0</v>
      </c>
      <c r="X2980">
        <f t="shared" si="515"/>
        <v>0</v>
      </c>
      <c r="Y2980">
        <f t="shared" si="516"/>
        <v>1</v>
      </c>
    </row>
    <row r="2981" spans="1:25" ht="15" customHeight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0">
        <f t="shared" si="508"/>
        <v>41993.824340277773</v>
      </c>
      <c r="J2981" s="11">
        <f t="shared" si="509"/>
        <v>41993.824340277773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510"/>
        <v>1.014</v>
      </c>
      <c r="R2981">
        <f t="shared" si="511"/>
        <v>110.22</v>
      </c>
      <c r="S2981" t="str">
        <f t="shared" si="517"/>
        <v>theater</v>
      </c>
      <c r="T2981" t="str">
        <f t="shared" si="512"/>
        <v>plays</v>
      </c>
      <c r="U2981" t="str">
        <f t="shared" si="518"/>
        <v>5000 to 9999</v>
      </c>
      <c r="V2981">
        <f t="shared" si="513"/>
        <v>1</v>
      </c>
      <c r="W2981">
        <f t="shared" si="514"/>
        <v>0</v>
      </c>
      <c r="X2981">
        <f t="shared" si="515"/>
        <v>0</v>
      </c>
      <c r="Y2981">
        <f t="shared" si="516"/>
        <v>1</v>
      </c>
    </row>
    <row r="2982" spans="1:25" ht="15" customHeight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0">
        <f t="shared" si="508"/>
        <v>42219.915856481486</v>
      </c>
      <c r="J2982" s="11">
        <f t="shared" si="509"/>
        <v>42219.915856481486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510"/>
        <v>1.0916666666666666</v>
      </c>
      <c r="R2982">
        <f t="shared" si="511"/>
        <v>136.46</v>
      </c>
      <c r="S2982" t="str">
        <f t="shared" si="517"/>
        <v>theater</v>
      </c>
      <c r="T2982" t="str">
        <f t="shared" si="512"/>
        <v>plays</v>
      </c>
      <c r="U2982" t="str">
        <f t="shared" si="518"/>
        <v>1000 to 4999</v>
      </c>
      <c r="V2982">
        <f t="shared" si="513"/>
        <v>1</v>
      </c>
      <c r="W2982">
        <f t="shared" si="514"/>
        <v>0</v>
      </c>
      <c r="X2982">
        <f t="shared" si="515"/>
        <v>0</v>
      </c>
      <c r="Y2982">
        <f t="shared" si="516"/>
        <v>1</v>
      </c>
    </row>
    <row r="2983" spans="1:25" ht="15" customHeight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0">
        <f t="shared" si="508"/>
        <v>42225.559675925921</v>
      </c>
      <c r="J2983" s="11">
        <f t="shared" si="509"/>
        <v>42225.559675925921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510"/>
        <v>1.28925</v>
      </c>
      <c r="R2983">
        <f t="shared" si="511"/>
        <v>53.16</v>
      </c>
      <c r="S2983" t="str">
        <f t="shared" si="517"/>
        <v>theater</v>
      </c>
      <c r="T2983" t="str">
        <f t="shared" si="512"/>
        <v>spaces</v>
      </c>
      <c r="U2983" t="str">
        <f t="shared" si="518"/>
        <v>1000 to 4999</v>
      </c>
      <c r="V2983">
        <f t="shared" si="513"/>
        <v>1</v>
      </c>
      <c r="W2983">
        <f t="shared" si="514"/>
        <v>0</v>
      </c>
      <c r="X2983">
        <f t="shared" si="515"/>
        <v>0</v>
      </c>
      <c r="Y2983">
        <f t="shared" si="516"/>
        <v>1</v>
      </c>
    </row>
    <row r="2984" spans="1:25" ht="15" customHeight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0">
        <f t="shared" si="508"/>
        <v>42381.686840277776</v>
      </c>
      <c r="J2984" s="11">
        <f t="shared" si="509"/>
        <v>42381.686840277776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510"/>
        <v>1.0206</v>
      </c>
      <c r="R2984">
        <f t="shared" si="511"/>
        <v>86.49</v>
      </c>
      <c r="S2984" t="str">
        <f t="shared" si="517"/>
        <v>theater</v>
      </c>
      <c r="T2984" t="str">
        <f t="shared" si="512"/>
        <v>spaces</v>
      </c>
      <c r="U2984" t="str">
        <f t="shared" si="518"/>
        <v>5000 to 9999</v>
      </c>
      <c r="V2984">
        <f t="shared" si="513"/>
        <v>1</v>
      </c>
      <c r="W2984">
        <f t="shared" si="514"/>
        <v>0</v>
      </c>
      <c r="X2984">
        <f t="shared" si="515"/>
        <v>0</v>
      </c>
      <c r="Y2984">
        <f t="shared" si="516"/>
        <v>1</v>
      </c>
    </row>
    <row r="2985" spans="1:25" ht="15" customHeight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0">
        <f t="shared" si="508"/>
        <v>41894.632361111115</v>
      </c>
      <c r="J2985" s="11">
        <f t="shared" si="509"/>
        <v>41894.632361111115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510"/>
        <v>1.465395775862069</v>
      </c>
      <c r="R2985">
        <f t="shared" si="511"/>
        <v>155.24</v>
      </c>
      <c r="S2985" t="str">
        <f t="shared" si="517"/>
        <v>theater</v>
      </c>
      <c r="T2985" t="str">
        <f t="shared" si="512"/>
        <v>spaces</v>
      </c>
      <c r="U2985" t="str">
        <f t="shared" si="518"/>
        <v>Greater than 50000</v>
      </c>
      <c r="V2985">
        <f t="shared" si="513"/>
        <v>1</v>
      </c>
      <c r="W2985">
        <f t="shared" si="514"/>
        <v>0</v>
      </c>
      <c r="X2985">
        <f t="shared" si="515"/>
        <v>0</v>
      </c>
      <c r="Y2985">
        <f t="shared" si="516"/>
        <v>1</v>
      </c>
    </row>
    <row r="2986" spans="1:25" ht="15" customHeight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0">
        <f t="shared" si="508"/>
        <v>42576.278715277775</v>
      </c>
      <c r="J2986" s="11">
        <f t="shared" si="509"/>
        <v>42576.278715277775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510"/>
        <v>1.00352</v>
      </c>
      <c r="R2986">
        <f t="shared" si="511"/>
        <v>115.08</v>
      </c>
      <c r="S2986" t="str">
        <f t="shared" si="517"/>
        <v>theater</v>
      </c>
      <c r="T2986" t="str">
        <f t="shared" si="512"/>
        <v>spaces</v>
      </c>
      <c r="U2986" t="str">
        <f t="shared" si="518"/>
        <v>25000 to 29999</v>
      </c>
      <c r="V2986">
        <f t="shared" si="513"/>
        <v>1</v>
      </c>
      <c r="W2986">
        <f t="shared" si="514"/>
        <v>0</v>
      </c>
      <c r="X2986">
        <f t="shared" si="515"/>
        <v>0</v>
      </c>
      <c r="Y2986">
        <f t="shared" si="516"/>
        <v>1</v>
      </c>
    </row>
    <row r="2987" spans="1:25" ht="15" customHeight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0">
        <f t="shared" si="508"/>
        <v>42654.973703703698</v>
      </c>
      <c r="J2987" s="11">
        <f t="shared" si="509"/>
        <v>42654.973703703698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510"/>
        <v>1.2164999999999999</v>
      </c>
      <c r="R2987">
        <f t="shared" si="511"/>
        <v>109.59</v>
      </c>
      <c r="S2987" t="str">
        <f t="shared" si="517"/>
        <v>theater</v>
      </c>
      <c r="T2987" t="str">
        <f t="shared" si="512"/>
        <v>spaces</v>
      </c>
      <c r="U2987" t="str">
        <f t="shared" si="518"/>
        <v>10000 to 14999</v>
      </c>
      <c r="V2987">
        <f t="shared" si="513"/>
        <v>1</v>
      </c>
      <c r="W2987">
        <f t="shared" si="514"/>
        <v>0</v>
      </c>
      <c r="X2987">
        <f t="shared" si="515"/>
        <v>0</v>
      </c>
      <c r="Y2987">
        <f t="shared" si="516"/>
        <v>1</v>
      </c>
    </row>
    <row r="2988" spans="1:25" ht="15" customHeight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0">
        <f t="shared" si="508"/>
        <v>42431.500069444446</v>
      </c>
      <c r="J2988" s="11">
        <f t="shared" si="509"/>
        <v>42431.500069444446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510"/>
        <v>1.0549999999999999</v>
      </c>
      <c r="R2988">
        <f t="shared" si="511"/>
        <v>45.21</v>
      </c>
      <c r="S2988" t="str">
        <f t="shared" si="517"/>
        <v>theater</v>
      </c>
      <c r="T2988" t="str">
        <f t="shared" si="512"/>
        <v>spaces</v>
      </c>
      <c r="U2988" t="str">
        <f t="shared" si="518"/>
        <v>1000 to 4999</v>
      </c>
      <c r="V2988">
        <f t="shared" si="513"/>
        <v>1</v>
      </c>
      <c r="W2988">
        <f t="shared" si="514"/>
        <v>0</v>
      </c>
      <c r="X2988">
        <f t="shared" si="515"/>
        <v>0</v>
      </c>
      <c r="Y2988">
        <f t="shared" si="516"/>
        <v>1</v>
      </c>
    </row>
    <row r="2989" spans="1:25" ht="15" customHeight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0">
        <f t="shared" si="508"/>
        <v>42627.307303240741</v>
      </c>
      <c r="J2989" s="11">
        <f t="shared" si="509"/>
        <v>42627.307303240741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510"/>
        <v>1.1040080000000001</v>
      </c>
      <c r="R2989">
        <f t="shared" si="511"/>
        <v>104.15</v>
      </c>
      <c r="S2989" t="str">
        <f t="shared" si="517"/>
        <v>theater</v>
      </c>
      <c r="T2989" t="str">
        <f t="shared" si="512"/>
        <v>spaces</v>
      </c>
      <c r="U2989" t="str">
        <f t="shared" si="518"/>
        <v>25000 to 29999</v>
      </c>
      <c r="V2989">
        <f t="shared" si="513"/>
        <v>1</v>
      </c>
      <c r="W2989">
        <f t="shared" si="514"/>
        <v>0</v>
      </c>
      <c r="X2989">
        <f t="shared" si="515"/>
        <v>0</v>
      </c>
      <c r="Y2989">
        <f t="shared" si="516"/>
        <v>1</v>
      </c>
    </row>
    <row r="2990" spans="1:25" ht="15" customHeight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0">
        <f t="shared" si="508"/>
        <v>42511.362048611118</v>
      </c>
      <c r="J2990" s="11">
        <f t="shared" si="509"/>
        <v>42511.362048611118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510"/>
        <v>1</v>
      </c>
      <c r="R2990">
        <f t="shared" si="511"/>
        <v>35.71</v>
      </c>
      <c r="S2990" t="str">
        <f t="shared" si="517"/>
        <v>theater</v>
      </c>
      <c r="T2990" t="str">
        <f t="shared" si="512"/>
        <v>spaces</v>
      </c>
      <c r="U2990" t="str">
        <f t="shared" si="518"/>
        <v>1000 to 4999</v>
      </c>
      <c r="V2990">
        <f t="shared" si="513"/>
        <v>1</v>
      </c>
      <c r="W2990">
        <f t="shared" si="514"/>
        <v>0</v>
      </c>
      <c r="X2990">
        <f t="shared" si="515"/>
        <v>0</v>
      </c>
      <c r="Y2990">
        <f t="shared" si="516"/>
        <v>1</v>
      </c>
    </row>
    <row r="2991" spans="1:25" ht="15" customHeigh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0">
        <f t="shared" si="508"/>
        <v>42337.02039351852</v>
      </c>
      <c r="J2991" s="11">
        <f t="shared" si="509"/>
        <v>42337.02039351852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510"/>
        <v>1.76535</v>
      </c>
      <c r="R2991">
        <f t="shared" si="511"/>
        <v>97</v>
      </c>
      <c r="S2991" t="str">
        <f t="shared" si="517"/>
        <v>theater</v>
      </c>
      <c r="T2991" t="str">
        <f t="shared" si="512"/>
        <v>spaces</v>
      </c>
      <c r="U2991" t="str">
        <f t="shared" si="518"/>
        <v>20000 to 24999</v>
      </c>
      <c r="V2991">
        <f t="shared" si="513"/>
        <v>1</v>
      </c>
      <c r="W2991">
        <f t="shared" si="514"/>
        <v>0</v>
      </c>
      <c r="X2991">
        <f t="shared" si="515"/>
        <v>0</v>
      </c>
      <c r="Y2991">
        <f t="shared" si="516"/>
        <v>1</v>
      </c>
    </row>
    <row r="2992" spans="1:25" ht="15" customHeight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0">
        <f t="shared" si="508"/>
        <v>42341.57430555555</v>
      </c>
      <c r="J2992" s="11">
        <f t="shared" si="509"/>
        <v>42341.57430555555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510"/>
        <v>1</v>
      </c>
      <c r="R2992">
        <f t="shared" si="511"/>
        <v>370.37</v>
      </c>
      <c r="S2992" t="str">
        <f t="shared" si="517"/>
        <v>theater</v>
      </c>
      <c r="T2992" t="str">
        <f t="shared" si="512"/>
        <v>spaces</v>
      </c>
      <c r="U2992" t="str">
        <f t="shared" si="518"/>
        <v>10000 to 14999</v>
      </c>
      <c r="V2992">
        <f t="shared" si="513"/>
        <v>1</v>
      </c>
      <c r="W2992">
        <f t="shared" si="514"/>
        <v>0</v>
      </c>
      <c r="X2992">
        <f t="shared" si="515"/>
        <v>0</v>
      </c>
      <c r="Y2992">
        <f t="shared" si="516"/>
        <v>1</v>
      </c>
    </row>
    <row r="2993" spans="1:25" ht="15" customHeight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0">
        <f t="shared" si="508"/>
        <v>42740.837152777778</v>
      </c>
      <c r="J2993" s="11">
        <f t="shared" si="509"/>
        <v>42740.837152777778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510"/>
        <v>1.0329411764705883</v>
      </c>
      <c r="R2993">
        <f t="shared" si="511"/>
        <v>94.41</v>
      </c>
      <c r="S2993" t="str">
        <f t="shared" si="517"/>
        <v>theater</v>
      </c>
      <c r="T2993" t="str">
        <f t="shared" si="512"/>
        <v>spaces</v>
      </c>
      <c r="U2993" t="str">
        <f t="shared" si="518"/>
        <v>5000 to 9999</v>
      </c>
      <c r="V2993">
        <f t="shared" si="513"/>
        <v>1</v>
      </c>
      <c r="W2993">
        <f t="shared" si="514"/>
        <v>0</v>
      </c>
      <c r="X2993">
        <f t="shared" si="515"/>
        <v>0</v>
      </c>
      <c r="Y2993">
        <f t="shared" si="516"/>
        <v>1</v>
      </c>
    </row>
    <row r="2994" spans="1:25" ht="15" customHeight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0">
        <f t="shared" si="508"/>
        <v>42622.767476851848</v>
      </c>
      <c r="J2994" s="11">
        <f t="shared" si="509"/>
        <v>42622.767476851848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510"/>
        <v>1.0449999999999999</v>
      </c>
      <c r="R2994">
        <f t="shared" si="511"/>
        <v>48.98</v>
      </c>
      <c r="S2994" t="str">
        <f t="shared" si="517"/>
        <v>theater</v>
      </c>
      <c r="T2994" t="str">
        <f t="shared" si="512"/>
        <v>spaces</v>
      </c>
      <c r="U2994" t="str">
        <f t="shared" si="518"/>
        <v>1000 to 4999</v>
      </c>
      <c r="V2994">
        <f t="shared" si="513"/>
        <v>1</v>
      </c>
      <c r="W2994">
        <f t="shared" si="514"/>
        <v>0</v>
      </c>
      <c r="X2994">
        <f t="shared" si="515"/>
        <v>0</v>
      </c>
      <c r="Y2994">
        <f t="shared" si="516"/>
        <v>1</v>
      </c>
    </row>
    <row r="2995" spans="1:25" ht="15" customHeight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0">
        <f t="shared" si="508"/>
        <v>42390.838738425926</v>
      </c>
      <c r="J2995" s="11">
        <f t="shared" si="509"/>
        <v>42390.838738425926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510"/>
        <v>1.0029999999999999</v>
      </c>
      <c r="R2995">
        <f t="shared" si="511"/>
        <v>45.59</v>
      </c>
      <c r="S2995" t="str">
        <f t="shared" si="517"/>
        <v>theater</v>
      </c>
      <c r="T2995" t="str">
        <f t="shared" si="512"/>
        <v>spaces</v>
      </c>
      <c r="U2995" t="str">
        <f t="shared" si="518"/>
        <v>1000 to 4999</v>
      </c>
      <c r="V2995">
        <f t="shared" si="513"/>
        <v>1</v>
      </c>
      <c r="W2995">
        <f t="shared" si="514"/>
        <v>0</v>
      </c>
      <c r="X2995">
        <f t="shared" si="515"/>
        <v>0</v>
      </c>
      <c r="Y2995">
        <f t="shared" si="516"/>
        <v>1</v>
      </c>
    </row>
    <row r="2996" spans="1:25" ht="15" customHeight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0">
        <f t="shared" si="508"/>
        <v>41885.478842592594</v>
      </c>
      <c r="J2996" s="11">
        <f t="shared" si="509"/>
        <v>41885.478842592594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510"/>
        <v>4.577466666666667</v>
      </c>
      <c r="R2996">
        <f t="shared" si="511"/>
        <v>23.28</v>
      </c>
      <c r="S2996" t="str">
        <f t="shared" si="517"/>
        <v>theater</v>
      </c>
      <c r="T2996" t="str">
        <f t="shared" si="512"/>
        <v>spaces</v>
      </c>
      <c r="U2996" t="str">
        <f t="shared" si="518"/>
        <v>Less than 1000</v>
      </c>
      <c r="V2996">
        <f t="shared" si="513"/>
        <v>1</v>
      </c>
      <c r="W2996">
        <f t="shared" si="514"/>
        <v>0</v>
      </c>
      <c r="X2996">
        <f t="shared" si="515"/>
        <v>0</v>
      </c>
      <c r="Y2996">
        <f t="shared" si="516"/>
        <v>1</v>
      </c>
    </row>
    <row r="2997" spans="1:25" ht="15" customHeight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0">
        <f t="shared" si="508"/>
        <v>42724.665173611109</v>
      </c>
      <c r="J2997" s="11">
        <f t="shared" si="509"/>
        <v>42724.665173611109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510"/>
        <v>1.0496000000000001</v>
      </c>
      <c r="R2997">
        <f t="shared" si="511"/>
        <v>63.23</v>
      </c>
      <c r="S2997" t="str">
        <f t="shared" si="517"/>
        <v>theater</v>
      </c>
      <c r="T2997" t="str">
        <f t="shared" si="512"/>
        <v>spaces</v>
      </c>
      <c r="U2997" t="str">
        <f t="shared" si="518"/>
        <v>15000 to 19999</v>
      </c>
      <c r="V2997">
        <f t="shared" si="513"/>
        <v>1</v>
      </c>
      <c r="W2997">
        <f t="shared" si="514"/>
        <v>0</v>
      </c>
      <c r="X2997">
        <f t="shared" si="515"/>
        <v>0</v>
      </c>
      <c r="Y2997">
        <f t="shared" si="516"/>
        <v>1</v>
      </c>
    </row>
    <row r="2998" spans="1:25" ht="15" customHeight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0">
        <f t="shared" si="508"/>
        <v>42090.912500000006</v>
      </c>
      <c r="J2998" s="11">
        <f t="shared" si="509"/>
        <v>42090.912500000006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510"/>
        <v>1.7194285714285715</v>
      </c>
      <c r="R2998">
        <f t="shared" si="511"/>
        <v>153.52000000000001</v>
      </c>
      <c r="S2998" t="str">
        <f t="shared" si="517"/>
        <v>theater</v>
      </c>
      <c r="T2998" t="str">
        <f t="shared" si="512"/>
        <v>spaces</v>
      </c>
      <c r="U2998" t="str">
        <f t="shared" si="518"/>
        <v>35000 to 39999</v>
      </c>
      <c r="V2998">
        <f t="shared" si="513"/>
        <v>1</v>
      </c>
      <c r="W2998">
        <f t="shared" si="514"/>
        <v>0</v>
      </c>
      <c r="X2998">
        <f t="shared" si="515"/>
        <v>0</v>
      </c>
      <c r="Y2998">
        <f t="shared" si="516"/>
        <v>1</v>
      </c>
    </row>
    <row r="2999" spans="1:25" ht="15" customHeight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0">
        <f t="shared" si="508"/>
        <v>42775.733715277776</v>
      </c>
      <c r="J2999" s="11">
        <f t="shared" si="509"/>
        <v>42775.733715277776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510"/>
        <v>1.0373000000000001</v>
      </c>
      <c r="R2999">
        <f t="shared" si="511"/>
        <v>90.2</v>
      </c>
      <c r="S2999" t="str">
        <f t="shared" si="517"/>
        <v>theater</v>
      </c>
      <c r="T2999" t="str">
        <f t="shared" si="512"/>
        <v>spaces</v>
      </c>
      <c r="U2999" t="str">
        <f t="shared" si="518"/>
        <v>10000 to 14999</v>
      </c>
      <c r="V2999">
        <f t="shared" si="513"/>
        <v>1</v>
      </c>
      <c r="W2999">
        <f t="shared" si="514"/>
        <v>0</v>
      </c>
      <c r="X2999">
        <f t="shared" si="515"/>
        <v>0</v>
      </c>
      <c r="Y2999">
        <f t="shared" si="516"/>
        <v>1</v>
      </c>
    </row>
    <row r="3000" spans="1:25" ht="15" customHeight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0">
        <f t="shared" si="508"/>
        <v>41778.193622685183</v>
      </c>
      <c r="J3000" s="11">
        <f t="shared" si="509"/>
        <v>41778.193622685183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510"/>
        <v>1.0302899999999999</v>
      </c>
      <c r="R3000">
        <f t="shared" si="511"/>
        <v>118.97</v>
      </c>
      <c r="S3000" t="str">
        <f t="shared" si="517"/>
        <v>theater</v>
      </c>
      <c r="T3000" t="str">
        <f t="shared" si="512"/>
        <v>spaces</v>
      </c>
      <c r="U3000" t="str">
        <f t="shared" si="518"/>
        <v>Greater than 50000</v>
      </c>
      <c r="V3000">
        <f t="shared" si="513"/>
        <v>1</v>
      </c>
      <c r="W3000">
        <f t="shared" si="514"/>
        <v>0</v>
      </c>
      <c r="X3000">
        <f t="shared" si="515"/>
        <v>0</v>
      </c>
      <c r="Y3000">
        <f t="shared" si="516"/>
        <v>1</v>
      </c>
    </row>
    <row r="3001" spans="1:25" ht="15" customHeight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0">
        <f t="shared" si="508"/>
        <v>42780.740277777775</v>
      </c>
      <c r="J3001" s="11">
        <f t="shared" si="509"/>
        <v>42780.740277777775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510"/>
        <v>1.1888888888888889</v>
      </c>
      <c r="R3001">
        <f t="shared" si="511"/>
        <v>80.25</v>
      </c>
      <c r="S3001" t="str">
        <f t="shared" si="517"/>
        <v>theater</v>
      </c>
      <c r="T3001" t="str">
        <f t="shared" si="512"/>
        <v>spaces</v>
      </c>
      <c r="U3001" t="str">
        <f t="shared" si="518"/>
        <v>1000 to 4999</v>
      </c>
      <c r="V3001">
        <f t="shared" si="513"/>
        <v>1</v>
      </c>
      <c r="W3001">
        <f t="shared" si="514"/>
        <v>0</v>
      </c>
      <c r="X3001">
        <f t="shared" si="515"/>
        <v>0</v>
      </c>
      <c r="Y3001">
        <f t="shared" si="516"/>
        <v>1</v>
      </c>
    </row>
    <row r="3002" spans="1:25" ht="15" customHeight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0">
        <f t="shared" si="508"/>
        <v>42752.827199074076</v>
      </c>
      <c r="J3002" s="11">
        <f t="shared" si="509"/>
        <v>42752.827199074076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510"/>
        <v>1</v>
      </c>
      <c r="R3002">
        <f t="shared" si="511"/>
        <v>62.5</v>
      </c>
      <c r="S3002" t="str">
        <f t="shared" si="517"/>
        <v>theater</v>
      </c>
      <c r="T3002" t="str">
        <f t="shared" si="512"/>
        <v>spaces</v>
      </c>
      <c r="U3002" t="str">
        <f t="shared" si="518"/>
        <v>Less than 1000</v>
      </c>
      <c r="V3002">
        <f t="shared" si="513"/>
        <v>1</v>
      </c>
      <c r="W3002">
        <f t="shared" si="514"/>
        <v>0</v>
      </c>
      <c r="X3002">
        <f t="shared" si="515"/>
        <v>0</v>
      </c>
      <c r="Y3002">
        <f t="shared" si="516"/>
        <v>1</v>
      </c>
    </row>
    <row r="3003" spans="1:25" ht="15" customHeight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0">
        <f t="shared" si="508"/>
        <v>42534.895625000005</v>
      </c>
      <c r="J3003" s="11">
        <f t="shared" si="509"/>
        <v>42534.895625000005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510"/>
        <v>3.1869988910451896</v>
      </c>
      <c r="R3003">
        <f t="shared" si="511"/>
        <v>131.38</v>
      </c>
      <c r="S3003" t="str">
        <f t="shared" si="517"/>
        <v>theater</v>
      </c>
      <c r="T3003" t="str">
        <f t="shared" si="512"/>
        <v>spaces</v>
      </c>
      <c r="U3003" t="str">
        <f t="shared" si="518"/>
        <v>5000 to 9999</v>
      </c>
      <c r="V3003">
        <f t="shared" si="513"/>
        <v>1</v>
      </c>
      <c r="W3003">
        <f t="shared" si="514"/>
        <v>0</v>
      </c>
      <c r="X3003">
        <f t="shared" si="515"/>
        <v>0</v>
      </c>
      <c r="Y3003">
        <f t="shared" si="516"/>
        <v>1</v>
      </c>
    </row>
    <row r="3004" spans="1:25" ht="15" customHeight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0">
        <f t="shared" si="508"/>
        <v>41239.83625</v>
      </c>
      <c r="J3004" s="11">
        <f t="shared" si="509"/>
        <v>41239.83625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510"/>
        <v>1.0850614285714286</v>
      </c>
      <c r="R3004">
        <f t="shared" si="511"/>
        <v>73.03</v>
      </c>
      <c r="S3004" t="str">
        <f t="shared" si="517"/>
        <v>theater</v>
      </c>
      <c r="T3004" t="str">
        <f t="shared" si="512"/>
        <v>spaces</v>
      </c>
      <c r="U3004" t="str">
        <f t="shared" si="518"/>
        <v>5000 to 9999</v>
      </c>
      <c r="V3004">
        <f t="shared" si="513"/>
        <v>1</v>
      </c>
      <c r="W3004">
        <f t="shared" si="514"/>
        <v>0</v>
      </c>
      <c r="X3004">
        <f t="shared" si="515"/>
        <v>0</v>
      </c>
      <c r="Y3004">
        <f t="shared" si="516"/>
        <v>1</v>
      </c>
    </row>
    <row r="3005" spans="1:25" ht="15" customHeight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0">
        <f t="shared" si="508"/>
        <v>42398.849259259259</v>
      </c>
      <c r="J3005" s="11">
        <f t="shared" si="509"/>
        <v>42398.849259259259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510"/>
        <v>1.0116666666666667</v>
      </c>
      <c r="R3005">
        <f t="shared" si="511"/>
        <v>178.53</v>
      </c>
      <c r="S3005" t="str">
        <f t="shared" si="517"/>
        <v>theater</v>
      </c>
      <c r="T3005" t="str">
        <f t="shared" si="512"/>
        <v>spaces</v>
      </c>
      <c r="U3005" t="str">
        <f t="shared" si="518"/>
        <v>1000 to 4999</v>
      </c>
      <c r="V3005">
        <f t="shared" si="513"/>
        <v>1</v>
      </c>
      <c r="W3005">
        <f t="shared" si="514"/>
        <v>0</v>
      </c>
      <c r="X3005">
        <f t="shared" si="515"/>
        <v>0</v>
      </c>
      <c r="Y3005">
        <f t="shared" si="516"/>
        <v>1</v>
      </c>
    </row>
    <row r="3006" spans="1:25" ht="15" customHeight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0">
        <f t="shared" si="508"/>
        <v>41928.881064814814</v>
      </c>
      <c r="J3006" s="11">
        <f t="shared" si="509"/>
        <v>41928.881064814814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510"/>
        <v>1.12815</v>
      </c>
      <c r="R3006">
        <f t="shared" si="511"/>
        <v>162.91</v>
      </c>
      <c r="S3006" t="str">
        <f t="shared" si="517"/>
        <v>theater</v>
      </c>
      <c r="T3006" t="str">
        <f t="shared" si="512"/>
        <v>spaces</v>
      </c>
      <c r="U3006" t="str">
        <f t="shared" si="518"/>
        <v>40000 to 44999</v>
      </c>
      <c r="V3006">
        <f t="shared" si="513"/>
        <v>1</v>
      </c>
      <c r="W3006">
        <f t="shared" si="514"/>
        <v>0</v>
      </c>
      <c r="X3006">
        <f t="shared" si="515"/>
        <v>0</v>
      </c>
      <c r="Y3006">
        <f t="shared" si="516"/>
        <v>1</v>
      </c>
    </row>
    <row r="3007" spans="1:25" ht="15" customHeight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0">
        <f t="shared" si="508"/>
        <v>41888.674826388888</v>
      </c>
      <c r="J3007" s="11">
        <f t="shared" si="509"/>
        <v>41888.674826388888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510"/>
        <v>1.2049622641509434</v>
      </c>
      <c r="R3007">
        <f t="shared" si="511"/>
        <v>108.24</v>
      </c>
      <c r="S3007" t="str">
        <f t="shared" si="517"/>
        <v>theater</v>
      </c>
      <c r="T3007" t="str">
        <f t="shared" si="512"/>
        <v>spaces</v>
      </c>
      <c r="U3007" t="str">
        <f t="shared" si="518"/>
        <v>10000 to 14999</v>
      </c>
      <c r="V3007">
        <f t="shared" si="513"/>
        <v>1</v>
      </c>
      <c r="W3007">
        <f t="shared" si="514"/>
        <v>0</v>
      </c>
      <c r="X3007">
        <f t="shared" si="515"/>
        <v>0</v>
      </c>
      <c r="Y3007">
        <f t="shared" si="516"/>
        <v>1</v>
      </c>
    </row>
    <row r="3008" spans="1:25" ht="15" customHeight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0">
        <f t="shared" si="508"/>
        <v>41957.756840277783</v>
      </c>
      <c r="J3008" s="11">
        <f t="shared" si="509"/>
        <v>41957.756840277783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510"/>
        <v>1.0774999999999999</v>
      </c>
      <c r="R3008">
        <f t="shared" si="511"/>
        <v>88.87</v>
      </c>
      <c r="S3008" t="str">
        <f t="shared" si="517"/>
        <v>theater</v>
      </c>
      <c r="T3008" t="str">
        <f t="shared" si="512"/>
        <v>spaces</v>
      </c>
      <c r="U3008" t="str">
        <f t="shared" si="518"/>
        <v>5000 to 9999</v>
      </c>
      <c r="V3008">
        <f t="shared" si="513"/>
        <v>1</v>
      </c>
      <c r="W3008">
        <f t="shared" si="514"/>
        <v>0</v>
      </c>
      <c r="X3008">
        <f t="shared" si="515"/>
        <v>0</v>
      </c>
      <c r="Y3008">
        <f t="shared" si="516"/>
        <v>1</v>
      </c>
    </row>
    <row r="3009" spans="1:25" ht="15" customHeight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0">
        <f t="shared" si="508"/>
        <v>42098.216238425928</v>
      </c>
      <c r="J3009" s="11">
        <f t="shared" si="509"/>
        <v>42098.216238425928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510"/>
        <v>1.8</v>
      </c>
      <c r="R3009">
        <f t="shared" si="511"/>
        <v>54</v>
      </c>
      <c r="S3009" t="str">
        <f t="shared" si="517"/>
        <v>theater</v>
      </c>
      <c r="T3009" t="str">
        <f t="shared" si="512"/>
        <v>spaces</v>
      </c>
      <c r="U3009" t="str">
        <f t="shared" si="518"/>
        <v>Less than 1000</v>
      </c>
      <c r="V3009">
        <f t="shared" si="513"/>
        <v>1</v>
      </c>
      <c r="W3009">
        <f t="shared" si="514"/>
        <v>0</v>
      </c>
      <c r="X3009">
        <f t="shared" si="515"/>
        <v>0</v>
      </c>
      <c r="Y3009">
        <f t="shared" si="516"/>
        <v>1</v>
      </c>
    </row>
    <row r="3010" spans="1:25" ht="15" customHeight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0">
        <f t="shared" si="508"/>
        <v>42360.212025462963</v>
      </c>
      <c r="J3010" s="11">
        <f t="shared" si="509"/>
        <v>42360.212025462963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510"/>
        <v>1.0116666666666667</v>
      </c>
      <c r="R3010">
        <f t="shared" si="511"/>
        <v>116.73</v>
      </c>
      <c r="S3010" t="str">
        <f t="shared" si="517"/>
        <v>theater</v>
      </c>
      <c r="T3010" t="str">
        <f t="shared" si="512"/>
        <v>spaces</v>
      </c>
      <c r="U3010" t="str">
        <f t="shared" si="518"/>
        <v>1000 to 4999</v>
      </c>
      <c r="V3010">
        <f t="shared" si="513"/>
        <v>1</v>
      </c>
      <c r="W3010">
        <f t="shared" si="514"/>
        <v>0</v>
      </c>
      <c r="X3010">
        <f t="shared" si="515"/>
        <v>0</v>
      </c>
      <c r="Y3010">
        <f t="shared" si="516"/>
        <v>1</v>
      </c>
    </row>
    <row r="3011" spans="1:25" ht="15" customHeight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0">
        <f t="shared" ref="I3011:I3074" si="519">(((L3011/60)/60)/24)+DATE(1970,1,1)</f>
        <v>41939.569907407407</v>
      </c>
      <c r="J3011" s="11">
        <f t="shared" ref="J3011:J3074" si="520">(((L3011/60)/60)/24)+DATE(1970,1,1)</f>
        <v>41939.569907407407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521">E3011/D3011</f>
        <v>1.19756</v>
      </c>
      <c r="R3011">
        <f t="shared" ref="R3011:R3074" si="522">ROUND(E3011/N3011,2)</f>
        <v>233.9</v>
      </c>
      <c r="S3011" t="str">
        <f t="shared" si="517"/>
        <v>theater</v>
      </c>
      <c r="T3011" t="str">
        <f t="shared" ref="T3011:T3074" si="523">MID(P3011,FIND("/",P3011,1)+1,LEN(P3011))</f>
        <v>spaces</v>
      </c>
      <c r="U3011" t="str">
        <f t="shared" si="518"/>
        <v>25000 to 29999</v>
      </c>
      <c r="V3011">
        <f t="shared" ref="V3011:V3074" si="524">COUNTIF(F3011,"successful")</f>
        <v>1</v>
      </c>
      <c r="W3011">
        <f t="shared" ref="W3011:W3074" si="525">COUNTIF(F3011,"Failed")</f>
        <v>0</v>
      </c>
      <c r="X3011">
        <f t="shared" ref="X3011:X3074" si="526">COUNTIF(F3011,"Canceled")</f>
        <v>0</v>
      </c>
      <c r="Y3011">
        <f t="shared" ref="Y3011:Y3074" si="527">COUNTIF(F3011,"Successful")+ COUNTIF(F3011,"Failed") + COUNTIF(F3011,"Canceled")</f>
        <v>1</v>
      </c>
    </row>
    <row r="3012" spans="1:25" ht="15" customHeight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0">
        <f t="shared" si="519"/>
        <v>41996.832395833335</v>
      </c>
      <c r="J3012" s="11">
        <f t="shared" si="520"/>
        <v>41996.832395833335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521"/>
        <v>1.58</v>
      </c>
      <c r="R3012">
        <f t="shared" si="522"/>
        <v>158</v>
      </c>
      <c r="S3012" t="str">
        <f t="shared" ref="S3012:S3075" si="528">LEFT(P3012,FIND("/",P3012,1)-1)</f>
        <v>theater</v>
      </c>
      <c r="T3012" t="str">
        <f t="shared" si="523"/>
        <v>spaces</v>
      </c>
      <c r="U3012" t="str">
        <f t="shared" ref="U3012:U3075" si="529">IF(D3012&lt;1000,"Less than 1000",
IF(D3012&lt;5000,"1000 to 4999",
IF(D3012 &lt; 10000,"5000 to 9999",
IF(D3012&lt;15000,"10000 to 14999",
IF(D3012&lt;20000,"15000 to 19999",
IF(D3012&lt;25000,"20000 to 24999",
IF(D3012&lt;30000,"25000 to 29999",
IF(D3012&lt;35000,"30000 to 34999",
IF(D3012&lt;40000,"35000 to 39999",
IF(D3012&lt;45000,"40000 to 44999",IF(D3012&lt;50000,"45000 to 49999","Greater than 50000")))))))))))</f>
        <v>1000 to 4999</v>
      </c>
      <c r="V3012">
        <f t="shared" si="524"/>
        <v>1</v>
      </c>
      <c r="W3012">
        <f t="shared" si="525"/>
        <v>0</v>
      </c>
      <c r="X3012">
        <f t="shared" si="526"/>
        <v>0</v>
      </c>
      <c r="Y3012">
        <f t="shared" si="527"/>
        <v>1</v>
      </c>
    </row>
    <row r="3013" spans="1:25" ht="15" customHeight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0">
        <f t="shared" si="519"/>
        <v>42334.468935185185</v>
      </c>
      <c r="J3013" s="11">
        <f t="shared" si="520"/>
        <v>42334.468935185185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521"/>
        <v>1.2366666666666666</v>
      </c>
      <c r="R3013">
        <f t="shared" si="522"/>
        <v>14.84</v>
      </c>
      <c r="S3013" t="str">
        <f t="shared" si="528"/>
        <v>theater</v>
      </c>
      <c r="T3013" t="str">
        <f t="shared" si="523"/>
        <v>spaces</v>
      </c>
      <c r="U3013" t="str">
        <f t="shared" si="529"/>
        <v>Less than 1000</v>
      </c>
      <c r="V3013">
        <f t="shared" si="524"/>
        <v>1</v>
      </c>
      <c r="W3013">
        <f t="shared" si="525"/>
        <v>0</v>
      </c>
      <c r="X3013">
        <f t="shared" si="526"/>
        <v>0</v>
      </c>
      <c r="Y3013">
        <f t="shared" si="527"/>
        <v>1</v>
      </c>
    </row>
    <row r="3014" spans="1:25" ht="15" customHeight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0">
        <f t="shared" si="519"/>
        <v>42024.702893518523</v>
      </c>
      <c r="J3014" s="11">
        <f t="shared" si="520"/>
        <v>42024.702893518523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521"/>
        <v>1.1712499999999999</v>
      </c>
      <c r="R3014">
        <f t="shared" si="522"/>
        <v>85.18</v>
      </c>
      <c r="S3014" t="str">
        <f t="shared" si="528"/>
        <v>theater</v>
      </c>
      <c r="T3014" t="str">
        <f t="shared" si="523"/>
        <v>spaces</v>
      </c>
      <c r="U3014" t="str">
        <f t="shared" si="529"/>
        <v>1000 to 4999</v>
      </c>
      <c r="V3014">
        <f t="shared" si="524"/>
        <v>1</v>
      </c>
      <c r="W3014">
        <f t="shared" si="525"/>
        <v>0</v>
      </c>
      <c r="X3014">
        <f t="shared" si="526"/>
        <v>0</v>
      </c>
      <c r="Y3014">
        <f t="shared" si="527"/>
        <v>1</v>
      </c>
    </row>
    <row r="3015" spans="1:25" ht="15" customHeight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0">
        <f t="shared" si="519"/>
        <v>42146.836215277777</v>
      </c>
      <c r="J3015" s="11">
        <f t="shared" si="520"/>
        <v>42146.836215277777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521"/>
        <v>1.5696000000000001</v>
      </c>
      <c r="R3015">
        <f t="shared" si="522"/>
        <v>146.69</v>
      </c>
      <c r="S3015" t="str">
        <f t="shared" si="528"/>
        <v>theater</v>
      </c>
      <c r="T3015" t="str">
        <f t="shared" si="523"/>
        <v>spaces</v>
      </c>
      <c r="U3015" t="str">
        <f t="shared" si="529"/>
        <v>10000 to 14999</v>
      </c>
      <c r="V3015">
        <f t="shared" si="524"/>
        <v>1</v>
      </c>
      <c r="W3015">
        <f t="shared" si="525"/>
        <v>0</v>
      </c>
      <c r="X3015">
        <f t="shared" si="526"/>
        <v>0</v>
      </c>
      <c r="Y3015">
        <f t="shared" si="527"/>
        <v>1</v>
      </c>
    </row>
    <row r="3016" spans="1:25" ht="15" customHeight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0">
        <f t="shared" si="519"/>
        <v>41920.123611111114</v>
      </c>
      <c r="J3016" s="11">
        <f t="shared" si="520"/>
        <v>41920.123611111114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521"/>
        <v>1.13104</v>
      </c>
      <c r="R3016">
        <f t="shared" si="522"/>
        <v>50.76</v>
      </c>
      <c r="S3016" t="str">
        <f t="shared" si="528"/>
        <v>theater</v>
      </c>
      <c r="T3016" t="str">
        <f t="shared" si="523"/>
        <v>spaces</v>
      </c>
      <c r="U3016" t="str">
        <f t="shared" si="529"/>
        <v>25000 to 29999</v>
      </c>
      <c r="V3016">
        <f t="shared" si="524"/>
        <v>1</v>
      </c>
      <c r="W3016">
        <f t="shared" si="525"/>
        <v>0</v>
      </c>
      <c r="X3016">
        <f t="shared" si="526"/>
        <v>0</v>
      </c>
      <c r="Y3016">
        <f t="shared" si="527"/>
        <v>1</v>
      </c>
    </row>
    <row r="3017" spans="1:25" ht="15" customHeight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0">
        <f t="shared" si="519"/>
        <v>41785.72729166667</v>
      </c>
      <c r="J3017" s="11">
        <f t="shared" si="520"/>
        <v>41785.72729166667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521"/>
        <v>1.0317647058823529</v>
      </c>
      <c r="R3017">
        <f t="shared" si="522"/>
        <v>87.7</v>
      </c>
      <c r="S3017" t="str">
        <f t="shared" si="528"/>
        <v>theater</v>
      </c>
      <c r="T3017" t="str">
        <f t="shared" si="523"/>
        <v>spaces</v>
      </c>
      <c r="U3017" t="str">
        <f t="shared" si="529"/>
        <v>1000 to 4999</v>
      </c>
      <c r="V3017">
        <f t="shared" si="524"/>
        <v>1</v>
      </c>
      <c r="W3017">
        <f t="shared" si="525"/>
        <v>0</v>
      </c>
      <c r="X3017">
        <f t="shared" si="526"/>
        <v>0</v>
      </c>
      <c r="Y3017">
        <f t="shared" si="527"/>
        <v>1</v>
      </c>
    </row>
    <row r="3018" spans="1:25" ht="15" customHeight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0">
        <f t="shared" si="519"/>
        <v>41778.548055555555</v>
      </c>
      <c r="J3018" s="11">
        <f t="shared" si="520"/>
        <v>41778.548055555555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521"/>
        <v>1.0261176470588236</v>
      </c>
      <c r="R3018">
        <f t="shared" si="522"/>
        <v>242.28</v>
      </c>
      <c r="S3018" t="str">
        <f t="shared" si="528"/>
        <v>theater</v>
      </c>
      <c r="T3018" t="str">
        <f t="shared" si="523"/>
        <v>spaces</v>
      </c>
      <c r="U3018" t="str">
        <f t="shared" si="529"/>
        <v>5000 to 9999</v>
      </c>
      <c r="V3018">
        <f t="shared" si="524"/>
        <v>1</v>
      </c>
      <c r="W3018">
        <f t="shared" si="525"/>
        <v>0</v>
      </c>
      <c r="X3018">
        <f t="shared" si="526"/>
        <v>0</v>
      </c>
      <c r="Y3018">
        <f t="shared" si="527"/>
        <v>1</v>
      </c>
    </row>
    <row r="3019" spans="1:25" ht="15" customHeight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0">
        <f t="shared" si="519"/>
        <v>41841.850034722222</v>
      </c>
      <c r="J3019" s="11">
        <f t="shared" si="520"/>
        <v>41841.850034722222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521"/>
        <v>1.0584090909090909</v>
      </c>
      <c r="R3019">
        <f t="shared" si="522"/>
        <v>146.44999999999999</v>
      </c>
      <c r="S3019" t="str">
        <f t="shared" si="528"/>
        <v>theater</v>
      </c>
      <c r="T3019" t="str">
        <f t="shared" si="523"/>
        <v>spaces</v>
      </c>
      <c r="U3019" t="str">
        <f t="shared" si="529"/>
        <v>20000 to 24999</v>
      </c>
      <c r="V3019">
        <f t="shared" si="524"/>
        <v>1</v>
      </c>
      <c r="W3019">
        <f t="shared" si="525"/>
        <v>0</v>
      </c>
      <c r="X3019">
        <f t="shared" si="526"/>
        <v>0</v>
      </c>
      <c r="Y3019">
        <f t="shared" si="527"/>
        <v>1</v>
      </c>
    </row>
    <row r="3020" spans="1:25" ht="15" customHeight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0">
        <f t="shared" si="519"/>
        <v>42163.29833333334</v>
      </c>
      <c r="J3020" s="11">
        <f t="shared" si="520"/>
        <v>42163.29833333334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521"/>
        <v>1.0071428571428571</v>
      </c>
      <c r="R3020">
        <f t="shared" si="522"/>
        <v>103.17</v>
      </c>
      <c r="S3020" t="str">
        <f t="shared" si="528"/>
        <v>theater</v>
      </c>
      <c r="T3020" t="str">
        <f t="shared" si="523"/>
        <v>spaces</v>
      </c>
      <c r="U3020" t="str">
        <f t="shared" si="529"/>
        <v>1000 to 4999</v>
      </c>
      <c r="V3020">
        <f t="shared" si="524"/>
        <v>1</v>
      </c>
      <c r="W3020">
        <f t="shared" si="525"/>
        <v>0</v>
      </c>
      <c r="X3020">
        <f t="shared" si="526"/>
        <v>0</v>
      </c>
      <c r="Y3020">
        <f t="shared" si="527"/>
        <v>1</v>
      </c>
    </row>
    <row r="3021" spans="1:25" ht="15" customHeight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0">
        <f t="shared" si="519"/>
        <v>41758.833564814813</v>
      </c>
      <c r="J3021" s="11">
        <f t="shared" si="520"/>
        <v>41758.833564814813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521"/>
        <v>1.2123333333333333</v>
      </c>
      <c r="R3021">
        <f t="shared" si="522"/>
        <v>80.459999999999994</v>
      </c>
      <c r="S3021" t="str">
        <f t="shared" si="528"/>
        <v>theater</v>
      </c>
      <c r="T3021" t="str">
        <f t="shared" si="523"/>
        <v>spaces</v>
      </c>
      <c r="U3021" t="str">
        <f t="shared" si="529"/>
        <v>15000 to 19999</v>
      </c>
      <c r="V3021">
        <f t="shared" si="524"/>
        <v>1</v>
      </c>
      <c r="W3021">
        <f t="shared" si="525"/>
        <v>0</v>
      </c>
      <c r="X3021">
        <f t="shared" si="526"/>
        <v>0</v>
      </c>
      <c r="Y3021">
        <f t="shared" si="527"/>
        <v>1</v>
      </c>
    </row>
    <row r="3022" spans="1:25" ht="15" customHeight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0">
        <f t="shared" si="519"/>
        <v>42170.846446759257</v>
      </c>
      <c r="J3022" s="11">
        <f t="shared" si="520"/>
        <v>42170.846446759257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521"/>
        <v>1.0057142857142858</v>
      </c>
      <c r="R3022">
        <f t="shared" si="522"/>
        <v>234.67</v>
      </c>
      <c r="S3022" t="str">
        <f t="shared" si="528"/>
        <v>theater</v>
      </c>
      <c r="T3022" t="str">
        <f t="shared" si="523"/>
        <v>spaces</v>
      </c>
      <c r="U3022" t="str">
        <f t="shared" si="529"/>
        <v>5000 to 9999</v>
      </c>
      <c r="V3022">
        <f t="shared" si="524"/>
        <v>1</v>
      </c>
      <c r="W3022">
        <f t="shared" si="525"/>
        <v>0</v>
      </c>
      <c r="X3022">
        <f t="shared" si="526"/>
        <v>0</v>
      </c>
      <c r="Y3022">
        <f t="shared" si="527"/>
        <v>1</v>
      </c>
    </row>
    <row r="3023" spans="1:25" ht="15" customHeight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0">
        <f t="shared" si="519"/>
        <v>42660.618854166663</v>
      </c>
      <c r="J3023" s="11">
        <f t="shared" si="520"/>
        <v>42660.618854166663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521"/>
        <v>1.1602222222222223</v>
      </c>
      <c r="R3023">
        <f t="shared" si="522"/>
        <v>50.69</v>
      </c>
      <c r="S3023" t="str">
        <f t="shared" si="528"/>
        <v>theater</v>
      </c>
      <c r="T3023" t="str">
        <f t="shared" si="523"/>
        <v>spaces</v>
      </c>
      <c r="U3023" t="str">
        <f t="shared" si="529"/>
        <v>1000 to 4999</v>
      </c>
      <c r="V3023">
        <f t="shared" si="524"/>
        <v>1</v>
      </c>
      <c r="W3023">
        <f t="shared" si="525"/>
        <v>0</v>
      </c>
      <c r="X3023">
        <f t="shared" si="526"/>
        <v>0</v>
      </c>
      <c r="Y3023">
        <f t="shared" si="527"/>
        <v>1</v>
      </c>
    </row>
    <row r="3024" spans="1:25" ht="15" customHeight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0">
        <f t="shared" si="519"/>
        <v>42564.95380787037</v>
      </c>
      <c r="J3024" s="11">
        <f t="shared" si="520"/>
        <v>42564.95380787037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521"/>
        <v>1.0087999999999999</v>
      </c>
      <c r="R3024">
        <f t="shared" si="522"/>
        <v>162.71</v>
      </c>
      <c r="S3024" t="str">
        <f t="shared" si="528"/>
        <v>theater</v>
      </c>
      <c r="T3024" t="str">
        <f t="shared" si="523"/>
        <v>spaces</v>
      </c>
      <c r="U3024" t="str">
        <f t="shared" si="529"/>
        <v>10000 to 14999</v>
      </c>
      <c r="V3024">
        <f t="shared" si="524"/>
        <v>1</v>
      </c>
      <c r="W3024">
        <f t="shared" si="525"/>
        <v>0</v>
      </c>
      <c r="X3024">
        <f t="shared" si="526"/>
        <v>0</v>
      </c>
      <c r="Y3024">
        <f t="shared" si="527"/>
        <v>1</v>
      </c>
    </row>
    <row r="3025" spans="1:25" ht="15" customHeight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0">
        <f t="shared" si="519"/>
        <v>42121.675763888896</v>
      </c>
      <c r="J3025" s="11">
        <f t="shared" si="520"/>
        <v>42121.675763888896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521"/>
        <v>1.03</v>
      </c>
      <c r="R3025">
        <f t="shared" si="522"/>
        <v>120.17</v>
      </c>
      <c r="S3025" t="str">
        <f t="shared" si="528"/>
        <v>theater</v>
      </c>
      <c r="T3025" t="str">
        <f t="shared" si="523"/>
        <v>spaces</v>
      </c>
      <c r="U3025" t="str">
        <f t="shared" si="529"/>
        <v>Less than 1000</v>
      </c>
      <c r="V3025">
        <f t="shared" si="524"/>
        <v>1</v>
      </c>
      <c r="W3025">
        <f t="shared" si="525"/>
        <v>0</v>
      </c>
      <c r="X3025">
        <f t="shared" si="526"/>
        <v>0</v>
      </c>
      <c r="Y3025">
        <f t="shared" si="527"/>
        <v>1</v>
      </c>
    </row>
    <row r="3026" spans="1:25" ht="15" customHeight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0">
        <f t="shared" si="519"/>
        <v>41158.993923611109</v>
      </c>
      <c r="J3026" s="11">
        <f t="shared" si="520"/>
        <v>41158.993923611109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521"/>
        <v>2.4641999999999999</v>
      </c>
      <c r="R3026">
        <f t="shared" si="522"/>
        <v>67.7</v>
      </c>
      <c r="S3026" t="str">
        <f t="shared" si="528"/>
        <v>theater</v>
      </c>
      <c r="T3026" t="str">
        <f t="shared" si="523"/>
        <v>spaces</v>
      </c>
      <c r="U3026" t="str">
        <f t="shared" si="529"/>
        <v>5000 to 9999</v>
      </c>
      <c r="V3026">
        <f t="shared" si="524"/>
        <v>1</v>
      </c>
      <c r="W3026">
        <f t="shared" si="525"/>
        <v>0</v>
      </c>
      <c r="X3026">
        <f t="shared" si="526"/>
        <v>0</v>
      </c>
      <c r="Y3026">
        <f t="shared" si="527"/>
        <v>1</v>
      </c>
    </row>
    <row r="3027" spans="1:25" ht="15" customHeight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0">
        <f t="shared" si="519"/>
        <v>41761.509409722225</v>
      </c>
      <c r="J3027" s="11">
        <f t="shared" si="520"/>
        <v>41761.509409722225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521"/>
        <v>3.0219999999999998</v>
      </c>
      <c r="R3027">
        <f t="shared" si="522"/>
        <v>52.1</v>
      </c>
      <c r="S3027" t="str">
        <f t="shared" si="528"/>
        <v>theater</v>
      </c>
      <c r="T3027" t="str">
        <f t="shared" si="523"/>
        <v>spaces</v>
      </c>
      <c r="U3027" t="str">
        <f t="shared" si="529"/>
        <v>1000 to 4999</v>
      </c>
      <c r="V3027">
        <f t="shared" si="524"/>
        <v>1</v>
      </c>
      <c r="W3027">
        <f t="shared" si="525"/>
        <v>0</v>
      </c>
      <c r="X3027">
        <f t="shared" si="526"/>
        <v>0</v>
      </c>
      <c r="Y3027">
        <f t="shared" si="527"/>
        <v>1</v>
      </c>
    </row>
    <row r="3028" spans="1:25" ht="15" customHeight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0">
        <f t="shared" si="519"/>
        <v>42783.459398148145</v>
      </c>
      <c r="J3028" s="11">
        <f t="shared" si="520"/>
        <v>42783.459398148145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521"/>
        <v>1.4333333333333333</v>
      </c>
      <c r="R3028">
        <f t="shared" si="522"/>
        <v>51.6</v>
      </c>
      <c r="S3028" t="str">
        <f t="shared" si="528"/>
        <v>theater</v>
      </c>
      <c r="T3028" t="str">
        <f t="shared" si="523"/>
        <v>spaces</v>
      </c>
      <c r="U3028" t="str">
        <f t="shared" si="529"/>
        <v>Less than 1000</v>
      </c>
      <c r="V3028">
        <f t="shared" si="524"/>
        <v>1</v>
      </c>
      <c r="W3028">
        <f t="shared" si="525"/>
        <v>0</v>
      </c>
      <c r="X3028">
        <f t="shared" si="526"/>
        <v>0</v>
      </c>
      <c r="Y3028">
        <f t="shared" si="527"/>
        <v>1</v>
      </c>
    </row>
    <row r="3029" spans="1:25" ht="15" customHeight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0">
        <f t="shared" si="519"/>
        <v>42053.704293981486</v>
      </c>
      <c r="J3029" s="11">
        <f t="shared" si="520"/>
        <v>42053.704293981486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521"/>
        <v>1.3144</v>
      </c>
      <c r="R3029">
        <f t="shared" si="522"/>
        <v>164.3</v>
      </c>
      <c r="S3029" t="str">
        <f t="shared" si="528"/>
        <v>theater</v>
      </c>
      <c r="T3029" t="str">
        <f t="shared" si="523"/>
        <v>spaces</v>
      </c>
      <c r="U3029" t="str">
        <f t="shared" si="529"/>
        <v>40000 to 44999</v>
      </c>
      <c r="V3029">
        <f t="shared" si="524"/>
        <v>1</v>
      </c>
      <c r="W3029">
        <f t="shared" si="525"/>
        <v>0</v>
      </c>
      <c r="X3029">
        <f t="shared" si="526"/>
        <v>0</v>
      </c>
      <c r="Y3029">
        <f t="shared" si="527"/>
        <v>1</v>
      </c>
    </row>
    <row r="3030" spans="1:25" ht="15" customHeight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0">
        <f t="shared" si="519"/>
        <v>42567.264178240745</v>
      </c>
      <c r="J3030" s="11">
        <f t="shared" si="520"/>
        <v>42567.264178240745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521"/>
        <v>1.6801999999999999</v>
      </c>
      <c r="R3030">
        <f t="shared" si="522"/>
        <v>84.86</v>
      </c>
      <c r="S3030" t="str">
        <f t="shared" si="528"/>
        <v>theater</v>
      </c>
      <c r="T3030" t="str">
        <f t="shared" si="523"/>
        <v>spaces</v>
      </c>
      <c r="U3030" t="str">
        <f t="shared" si="529"/>
        <v>5000 to 9999</v>
      </c>
      <c r="V3030">
        <f t="shared" si="524"/>
        <v>1</v>
      </c>
      <c r="W3030">
        <f t="shared" si="525"/>
        <v>0</v>
      </c>
      <c r="X3030">
        <f t="shared" si="526"/>
        <v>0</v>
      </c>
      <c r="Y3030">
        <f t="shared" si="527"/>
        <v>1</v>
      </c>
    </row>
    <row r="3031" spans="1:25" ht="15" customHeight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0">
        <f t="shared" si="519"/>
        <v>41932.708877314813</v>
      </c>
      <c r="J3031" s="11">
        <f t="shared" si="520"/>
        <v>41932.708877314813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521"/>
        <v>1.0967666666666667</v>
      </c>
      <c r="R3031">
        <f t="shared" si="522"/>
        <v>94.55</v>
      </c>
      <c r="S3031" t="str">
        <f t="shared" si="528"/>
        <v>theater</v>
      </c>
      <c r="T3031" t="str">
        <f t="shared" si="523"/>
        <v>spaces</v>
      </c>
      <c r="U3031" t="str">
        <f t="shared" si="529"/>
        <v>30000 to 34999</v>
      </c>
      <c r="V3031">
        <f t="shared" si="524"/>
        <v>1</v>
      </c>
      <c r="W3031">
        <f t="shared" si="525"/>
        <v>0</v>
      </c>
      <c r="X3031">
        <f t="shared" si="526"/>
        <v>0</v>
      </c>
      <c r="Y3031">
        <f t="shared" si="527"/>
        <v>1</v>
      </c>
    </row>
    <row r="3032" spans="1:25" ht="15" customHeight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0">
        <f t="shared" si="519"/>
        <v>42233.747349537036</v>
      </c>
      <c r="J3032" s="11">
        <f t="shared" si="520"/>
        <v>42233.747349537036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521"/>
        <v>1.0668571428571429</v>
      </c>
      <c r="R3032">
        <f t="shared" si="522"/>
        <v>45.54</v>
      </c>
      <c r="S3032" t="str">
        <f t="shared" si="528"/>
        <v>theater</v>
      </c>
      <c r="T3032" t="str">
        <f t="shared" si="523"/>
        <v>spaces</v>
      </c>
      <c r="U3032" t="str">
        <f t="shared" si="529"/>
        <v>1000 to 4999</v>
      </c>
      <c r="V3032">
        <f t="shared" si="524"/>
        <v>1</v>
      </c>
      <c r="W3032">
        <f t="shared" si="525"/>
        <v>0</v>
      </c>
      <c r="X3032">
        <f t="shared" si="526"/>
        <v>0</v>
      </c>
      <c r="Y3032">
        <f t="shared" si="527"/>
        <v>1</v>
      </c>
    </row>
    <row r="3033" spans="1:25" ht="15" customHeight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0">
        <f t="shared" si="519"/>
        <v>42597.882488425923</v>
      </c>
      <c r="J3033" s="11">
        <f t="shared" si="520"/>
        <v>42597.882488425923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521"/>
        <v>1</v>
      </c>
      <c r="R3033">
        <f t="shared" si="522"/>
        <v>51.72</v>
      </c>
      <c r="S3033" t="str">
        <f t="shared" si="528"/>
        <v>theater</v>
      </c>
      <c r="T3033" t="str">
        <f t="shared" si="523"/>
        <v>spaces</v>
      </c>
      <c r="U3033" t="str">
        <f t="shared" si="529"/>
        <v>1000 to 4999</v>
      </c>
      <c r="V3033">
        <f t="shared" si="524"/>
        <v>1</v>
      </c>
      <c r="W3033">
        <f t="shared" si="525"/>
        <v>0</v>
      </c>
      <c r="X3033">
        <f t="shared" si="526"/>
        <v>0</v>
      </c>
      <c r="Y3033">
        <f t="shared" si="527"/>
        <v>1</v>
      </c>
    </row>
    <row r="3034" spans="1:25" ht="15" customHeight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0">
        <f t="shared" si="519"/>
        <v>42228.044664351852</v>
      </c>
      <c r="J3034" s="11">
        <f t="shared" si="520"/>
        <v>42228.044664351852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521"/>
        <v>1.272</v>
      </c>
      <c r="R3034">
        <f t="shared" si="522"/>
        <v>50.88</v>
      </c>
      <c r="S3034" t="str">
        <f t="shared" si="528"/>
        <v>theater</v>
      </c>
      <c r="T3034" t="str">
        <f t="shared" si="523"/>
        <v>spaces</v>
      </c>
      <c r="U3034" t="str">
        <f t="shared" si="529"/>
        <v>1000 to 4999</v>
      </c>
      <c r="V3034">
        <f t="shared" si="524"/>
        <v>1</v>
      </c>
      <c r="W3034">
        <f t="shared" si="525"/>
        <v>0</v>
      </c>
      <c r="X3034">
        <f t="shared" si="526"/>
        <v>0</v>
      </c>
      <c r="Y3034">
        <f t="shared" si="527"/>
        <v>1</v>
      </c>
    </row>
    <row r="3035" spans="1:25" ht="15" customHeight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0">
        <f t="shared" si="519"/>
        <v>42570.110243055555</v>
      </c>
      <c r="J3035" s="11">
        <f t="shared" si="520"/>
        <v>42570.110243055555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521"/>
        <v>1.4653333333333334</v>
      </c>
      <c r="R3035">
        <f t="shared" si="522"/>
        <v>191.13</v>
      </c>
      <c r="S3035" t="str">
        <f t="shared" si="528"/>
        <v>theater</v>
      </c>
      <c r="T3035" t="str">
        <f t="shared" si="523"/>
        <v>spaces</v>
      </c>
      <c r="U3035" t="str">
        <f t="shared" si="529"/>
        <v>1000 to 4999</v>
      </c>
      <c r="V3035">
        <f t="shared" si="524"/>
        <v>1</v>
      </c>
      <c r="W3035">
        <f t="shared" si="525"/>
        <v>0</v>
      </c>
      <c r="X3035">
        <f t="shared" si="526"/>
        <v>0</v>
      </c>
      <c r="Y3035">
        <f t="shared" si="527"/>
        <v>1</v>
      </c>
    </row>
    <row r="3036" spans="1:25" ht="15" customHeight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0">
        <f t="shared" si="519"/>
        <v>42644.535358796296</v>
      </c>
      <c r="J3036" s="11">
        <f t="shared" si="520"/>
        <v>42644.535358796296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521"/>
        <v>1.1253599999999999</v>
      </c>
      <c r="R3036">
        <f t="shared" si="522"/>
        <v>89.31</v>
      </c>
      <c r="S3036" t="str">
        <f t="shared" si="528"/>
        <v>theater</v>
      </c>
      <c r="T3036" t="str">
        <f t="shared" si="523"/>
        <v>spaces</v>
      </c>
      <c r="U3036" t="str">
        <f t="shared" si="529"/>
        <v>Greater than 50000</v>
      </c>
      <c r="V3036">
        <f t="shared" si="524"/>
        <v>1</v>
      </c>
      <c r="W3036">
        <f t="shared" si="525"/>
        <v>0</v>
      </c>
      <c r="X3036">
        <f t="shared" si="526"/>
        <v>0</v>
      </c>
      <c r="Y3036">
        <f t="shared" si="527"/>
        <v>1</v>
      </c>
    </row>
    <row r="3037" spans="1:25" ht="15" customHeight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0">
        <f t="shared" si="519"/>
        <v>41368.560289351852</v>
      </c>
      <c r="J3037" s="11">
        <f t="shared" si="520"/>
        <v>41368.560289351852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521"/>
        <v>1.0878684000000001</v>
      </c>
      <c r="R3037">
        <f t="shared" si="522"/>
        <v>88.59</v>
      </c>
      <c r="S3037" t="str">
        <f t="shared" si="528"/>
        <v>theater</v>
      </c>
      <c r="T3037" t="str">
        <f t="shared" si="523"/>
        <v>spaces</v>
      </c>
      <c r="U3037" t="str">
        <f t="shared" si="529"/>
        <v>25000 to 29999</v>
      </c>
      <c r="V3037">
        <f t="shared" si="524"/>
        <v>1</v>
      </c>
      <c r="W3037">
        <f t="shared" si="525"/>
        <v>0</v>
      </c>
      <c r="X3037">
        <f t="shared" si="526"/>
        <v>0</v>
      </c>
      <c r="Y3037">
        <f t="shared" si="527"/>
        <v>1</v>
      </c>
    </row>
    <row r="3038" spans="1:25" ht="15" customHeight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0">
        <f t="shared" si="519"/>
        <v>41466.785231481481</v>
      </c>
      <c r="J3038" s="11">
        <f t="shared" si="520"/>
        <v>41466.785231481481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521"/>
        <v>1.26732</v>
      </c>
      <c r="R3038">
        <f t="shared" si="522"/>
        <v>96.3</v>
      </c>
      <c r="S3038" t="str">
        <f t="shared" si="528"/>
        <v>theater</v>
      </c>
      <c r="T3038" t="str">
        <f t="shared" si="523"/>
        <v>spaces</v>
      </c>
      <c r="U3038" t="str">
        <f t="shared" si="529"/>
        <v>25000 to 29999</v>
      </c>
      <c r="V3038">
        <f t="shared" si="524"/>
        <v>1</v>
      </c>
      <c r="W3038">
        <f t="shared" si="525"/>
        <v>0</v>
      </c>
      <c r="X3038">
        <f t="shared" si="526"/>
        <v>0</v>
      </c>
      <c r="Y3038">
        <f t="shared" si="527"/>
        <v>1</v>
      </c>
    </row>
    <row r="3039" spans="1:25" ht="15" customHeight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0">
        <f t="shared" si="519"/>
        <v>40378.893206018518</v>
      </c>
      <c r="J3039" s="11">
        <f t="shared" si="520"/>
        <v>40378.893206018518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521"/>
        <v>2.1320000000000001</v>
      </c>
      <c r="R3039">
        <f t="shared" si="522"/>
        <v>33.31</v>
      </c>
      <c r="S3039" t="str">
        <f t="shared" si="528"/>
        <v>theater</v>
      </c>
      <c r="T3039" t="str">
        <f t="shared" si="523"/>
        <v>spaces</v>
      </c>
      <c r="U3039" t="str">
        <f t="shared" si="529"/>
        <v>Less than 1000</v>
      </c>
      <c r="V3039">
        <f t="shared" si="524"/>
        <v>1</v>
      </c>
      <c r="W3039">
        <f t="shared" si="525"/>
        <v>0</v>
      </c>
      <c r="X3039">
        <f t="shared" si="526"/>
        <v>0</v>
      </c>
      <c r="Y3039">
        <f t="shared" si="527"/>
        <v>1</v>
      </c>
    </row>
    <row r="3040" spans="1:25" ht="15" customHeight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0">
        <f t="shared" si="519"/>
        <v>42373.252280092594</v>
      </c>
      <c r="J3040" s="11">
        <f t="shared" si="520"/>
        <v>42373.252280092594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521"/>
        <v>1.0049999999999999</v>
      </c>
      <c r="R3040">
        <f t="shared" si="522"/>
        <v>37.22</v>
      </c>
      <c r="S3040" t="str">
        <f t="shared" si="528"/>
        <v>theater</v>
      </c>
      <c r="T3040" t="str">
        <f t="shared" si="523"/>
        <v>spaces</v>
      </c>
      <c r="U3040" t="str">
        <f t="shared" si="529"/>
        <v>1000 to 4999</v>
      </c>
      <c r="V3040">
        <f t="shared" si="524"/>
        <v>1</v>
      </c>
      <c r="W3040">
        <f t="shared" si="525"/>
        <v>0</v>
      </c>
      <c r="X3040">
        <f t="shared" si="526"/>
        <v>0</v>
      </c>
      <c r="Y3040">
        <f t="shared" si="527"/>
        <v>1</v>
      </c>
    </row>
    <row r="3041" spans="1:25" ht="15" customHeight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0">
        <f t="shared" si="519"/>
        <v>41610.794421296298</v>
      </c>
      <c r="J3041" s="11">
        <f t="shared" si="520"/>
        <v>41610.794421296298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521"/>
        <v>1.0871389999999999</v>
      </c>
      <c r="R3041">
        <f t="shared" si="522"/>
        <v>92.13</v>
      </c>
      <c r="S3041" t="str">
        <f t="shared" si="528"/>
        <v>theater</v>
      </c>
      <c r="T3041" t="str">
        <f t="shared" si="523"/>
        <v>spaces</v>
      </c>
      <c r="U3041" t="str">
        <f t="shared" si="529"/>
        <v>20000 to 24999</v>
      </c>
      <c r="V3041">
        <f t="shared" si="524"/>
        <v>1</v>
      </c>
      <c r="W3041">
        <f t="shared" si="525"/>
        <v>0</v>
      </c>
      <c r="X3041">
        <f t="shared" si="526"/>
        <v>0</v>
      </c>
      <c r="Y3041">
        <f t="shared" si="527"/>
        <v>1</v>
      </c>
    </row>
    <row r="3042" spans="1:25" ht="15" customHeight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0">
        <f t="shared" si="519"/>
        <v>42177.791909722218</v>
      </c>
      <c r="J3042" s="11">
        <f t="shared" si="520"/>
        <v>42177.791909722218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521"/>
        <v>1.075</v>
      </c>
      <c r="R3042">
        <f t="shared" si="522"/>
        <v>76.790000000000006</v>
      </c>
      <c r="S3042" t="str">
        <f t="shared" si="528"/>
        <v>theater</v>
      </c>
      <c r="T3042" t="str">
        <f t="shared" si="523"/>
        <v>spaces</v>
      </c>
      <c r="U3042" t="str">
        <f t="shared" si="529"/>
        <v>1000 to 4999</v>
      </c>
      <c r="V3042">
        <f t="shared" si="524"/>
        <v>1</v>
      </c>
      <c r="W3042">
        <f t="shared" si="525"/>
        <v>0</v>
      </c>
      <c r="X3042">
        <f t="shared" si="526"/>
        <v>0</v>
      </c>
      <c r="Y3042">
        <f t="shared" si="527"/>
        <v>1</v>
      </c>
    </row>
    <row r="3043" spans="1:25" ht="15" customHeight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0">
        <f t="shared" si="519"/>
        <v>42359.868611111116</v>
      </c>
      <c r="J3043" s="11">
        <f t="shared" si="520"/>
        <v>42359.868611111116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521"/>
        <v>1.1048192771084338</v>
      </c>
      <c r="R3043">
        <f t="shared" si="522"/>
        <v>96.53</v>
      </c>
      <c r="S3043" t="str">
        <f t="shared" si="528"/>
        <v>theater</v>
      </c>
      <c r="T3043" t="str">
        <f t="shared" si="523"/>
        <v>spaces</v>
      </c>
      <c r="U3043" t="str">
        <f t="shared" si="529"/>
        <v>5000 to 9999</v>
      </c>
      <c r="V3043">
        <f t="shared" si="524"/>
        <v>1</v>
      </c>
      <c r="W3043">
        <f t="shared" si="525"/>
        <v>0</v>
      </c>
      <c r="X3043">
        <f t="shared" si="526"/>
        <v>0</v>
      </c>
      <c r="Y3043">
        <f t="shared" si="527"/>
        <v>1</v>
      </c>
    </row>
    <row r="3044" spans="1:25" ht="15" customHeight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0">
        <f t="shared" si="519"/>
        <v>42253.688043981485</v>
      </c>
      <c r="J3044" s="11">
        <f t="shared" si="520"/>
        <v>42253.688043981485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521"/>
        <v>1.28</v>
      </c>
      <c r="R3044">
        <f t="shared" si="522"/>
        <v>51.89</v>
      </c>
      <c r="S3044" t="str">
        <f t="shared" si="528"/>
        <v>theater</v>
      </c>
      <c r="T3044" t="str">
        <f t="shared" si="523"/>
        <v>spaces</v>
      </c>
      <c r="U3044" t="str">
        <f t="shared" si="529"/>
        <v>1000 to 4999</v>
      </c>
      <c r="V3044">
        <f t="shared" si="524"/>
        <v>1</v>
      </c>
      <c r="W3044">
        <f t="shared" si="525"/>
        <v>0</v>
      </c>
      <c r="X3044">
        <f t="shared" si="526"/>
        <v>0</v>
      </c>
      <c r="Y3044">
        <f t="shared" si="527"/>
        <v>1</v>
      </c>
    </row>
    <row r="3045" spans="1:25" ht="15" customHeight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0">
        <f t="shared" si="519"/>
        <v>42083.070590277777</v>
      </c>
      <c r="J3045" s="11">
        <f t="shared" si="520"/>
        <v>42083.070590277777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521"/>
        <v>1.1000666666666667</v>
      </c>
      <c r="R3045">
        <f t="shared" si="522"/>
        <v>128.91</v>
      </c>
      <c r="S3045" t="str">
        <f t="shared" si="528"/>
        <v>theater</v>
      </c>
      <c r="T3045" t="str">
        <f t="shared" si="523"/>
        <v>spaces</v>
      </c>
      <c r="U3045" t="str">
        <f t="shared" si="529"/>
        <v>15000 to 19999</v>
      </c>
      <c r="V3045">
        <f t="shared" si="524"/>
        <v>1</v>
      </c>
      <c r="W3045">
        <f t="shared" si="525"/>
        <v>0</v>
      </c>
      <c r="X3045">
        <f t="shared" si="526"/>
        <v>0</v>
      </c>
      <c r="Y3045">
        <f t="shared" si="527"/>
        <v>1</v>
      </c>
    </row>
    <row r="3046" spans="1:25" ht="15" customHeight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0">
        <f t="shared" si="519"/>
        <v>42387.7268287037</v>
      </c>
      <c r="J3046" s="11">
        <f t="shared" si="520"/>
        <v>42387.7268287037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521"/>
        <v>1.0934166666666667</v>
      </c>
      <c r="R3046">
        <f t="shared" si="522"/>
        <v>84.11</v>
      </c>
      <c r="S3046" t="str">
        <f t="shared" si="528"/>
        <v>theater</v>
      </c>
      <c r="T3046" t="str">
        <f t="shared" si="523"/>
        <v>spaces</v>
      </c>
      <c r="U3046" t="str">
        <f t="shared" si="529"/>
        <v>10000 to 14999</v>
      </c>
      <c r="V3046">
        <f t="shared" si="524"/>
        <v>1</v>
      </c>
      <c r="W3046">
        <f t="shared" si="525"/>
        <v>0</v>
      </c>
      <c r="X3046">
        <f t="shared" si="526"/>
        <v>0</v>
      </c>
      <c r="Y3046">
        <f t="shared" si="527"/>
        <v>1</v>
      </c>
    </row>
    <row r="3047" spans="1:25" ht="15" customHeight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0">
        <f t="shared" si="519"/>
        <v>41843.155729166669</v>
      </c>
      <c r="J3047" s="11">
        <f t="shared" si="520"/>
        <v>41843.155729166669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521"/>
        <v>1.3270650000000002</v>
      </c>
      <c r="R3047">
        <f t="shared" si="522"/>
        <v>82.94</v>
      </c>
      <c r="S3047" t="str">
        <f t="shared" si="528"/>
        <v>theater</v>
      </c>
      <c r="T3047" t="str">
        <f t="shared" si="523"/>
        <v>spaces</v>
      </c>
      <c r="U3047" t="str">
        <f t="shared" si="529"/>
        <v>1000 to 4999</v>
      </c>
      <c r="V3047">
        <f t="shared" si="524"/>
        <v>1</v>
      </c>
      <c r="W3047">
        <f t="shared" si="525"/>
        <v>0</v>
      </c>
      <c r="X3047">
        <f t="shared" si="526"/>
        <v>0</v>
      </c>
      <c r="Y3047">
        <f t="shared" si="527"/>
        <v>1</v>
      </c>
    </row>
    <row r="3048" spans="1:25" ht="15" customHeight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0">
        <f t="shared" si="519"/>
        <v>41862.803078703706</v>
      </c>
      <c r="J3048" s="11">
        <f t="shared" si="520"/>
        <v>41862.803078703706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521"/>
        <v>1.9084810126582279</v>
      </c>
      <c r="R3048">
        <f t="shared" si="522"/>
        <v>259.95</v>
      </c>
      <c r="S3048" t="str">
        <f t="shared" si="528"/>
        <v>theater</v>
      </c>
      <c r="T3048" t="str">
        <f t="shared" si="523"/>
        <v>spaces</v>
      </c>
      <c r="U3048" t="str">
        <f t="shared" si="529"/>
        <v>5000 to 9999</v>
      </c>
      <c r="V3048">
        <f t="shared" si="524"/>
        <v>1</v>
      </c>
      <c r="W3048">
        <f t="shared" si="525"/>
        <v>0</v>
      </c>
      <c r="X3048">
        <f t="shared" si="526"/>
        <v>0</v>
      </c>
      <c r="Y3048">
        <f t="shared" si="527"/>
        <v>1</v>
      </c>
    </row>
    <row r="3049" spans="1:25" ht="15" customHeight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0">
        <f t="shared" si="519"/>
        <v>42443.989050925928</v>
      </c>
      <c r="J3049" s="11">
        <f t="shared" si="520"/>
        <v>42443.989050925928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521"/>
        <v>1.49</v>
      </c>
      <c r="R3049">
        <f t="shared" si="522"/>
        <v>37.25</v>
      </c>
      <c r="S3049" t="str">
        <f t="shared" si="528"/>
        <v>theater</v>
      </c>
      <c r="T3049" t="str">
        <f t="shared" si="523"/>
        <v>spaces</v>
      </c>
      <c r="U3049" t="str">
        <f t="shared" si="529"/>
        <v>Less than 1000</v>
      </c>
      <c r="V3049">
        <f t="shared" si="524"/>
        <v>1</v>
      </c>
      <c r="W3049">
        <f t="shared" si="525"/>
        <v>0</v>
      </c>
      <c r="X3049">
        <f t="shared" si="526"/>
        <v>0</v>
      </c>
      <c r="Y3049">
        <f t="shared" si="527"/>
        <v>1</v>
      </c>
    </row>
    <row r="3050" spans="1:25" ht="15" customHeight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0">
        <f t="shared" si="519"/>
        <v>41975.901180555549</v>
      </c>
      <c r="J3050" s="11">
        <f t="shared" si="520"/>
        <v>41975.901180555549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521"/>
        <v>1.6639999999999999</v>
      </c>
      <c r="R3050">
        <f t="shared" si="522"/>
        <v>177.02</v>
      </c>
      <c r="S3050" t="str">
        <f t="shared" si="528"/>
        <v>theater</v>
      </c>
      <c r="T3050" t="str">
        <f t="shared" si="523"/>
        <v>spaces</v>
      </c>
      <c r="U3050" t="str">
        <f t="shared" si="529"/>
        <v>5000 to 9999</v>
      </c>
      <c r="V3050">
        <f t="shared" si="524"/>
        <v>1</v>
      </c>
      <c r="W3050">
        <f t="shared" si="525"/>
        <v>0</v>
      </c>
      <c r="X3050">
        <f t="shared" si="526"/>
        <v>0</v>
      </c>
      <c r="Y3050">
        <f t="shared" si="527"/>
        <v>1</v>
      </c>
    </row>
    <row r="3051" spans="1:25" ht="15" customHeight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0">
        <f t="shared" si="519"/>
        <v>42139.014525462961</v>
      </c>
      <c r="J3051" s="11">
        <f t="shared" si="520"/>
        <v>42139.014525462961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521"/>
        <v>1.0666666666666667</v>
      </c>
      <c r="R3051">
        <f t="shared" si="522"/>
        <v>74.069999999999993</v>
      </c>
      <c r="S3051" t="str">
        <f t="shared" si="528"/>
        <v>theater</v>
      </c>
      <c r="T3051" t="str">
        <f t="shared" si="523"/>
        <v>spaces</v>
      </c>
      <c r="U3051" t="str">
        <f t="shared" si="529"/>
        <v>1000 to 4999</v>
      </c>
      <c r="V3051">
        <f t="shared" si="524"/>
        <v>1</v>
      </c>
      <c r="W3051">
        <f t="shared" si="525"/>
        <v>0</v>
      </c>
      <c r="X3051">
        <f t="shared" si="526"/>
        <v>0</v>
      </c>
      <c r="Y3051">
        <f t="shared" si="527"/>
        <v>1</v>
      </c>
    </row>
    <row r="3052" spans="1:25" ht="15" customHeigh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0">
        <f t="shared" si="519"/>
        <v>42465.16851851852</v>
      </c>
      <c r="J3052" s="11">
        <f t="shared" si="520"/>
        <v>42465.16851851852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521"/>
        <v>1.06</v>
      </c>
      <c r="R3052">
        <f t="shared" si="522"/>
        <v>70.67</v>
      </c>
      <c r="S3052" t="str">
        <f t="shared" si="528"/>
        <v>theater</v>
      </c>
      <c r="T3052" t="str">
        <f t="shared" si="523"/>
        <v>spaces</v>
      </c>
      <c r="U3052" t="str">
        <f t="shared" si="529"/>
        <v>Less than 1000</v>
      </c>
      <c r="V3052">
        <f t="shared" si="524"/>
        <v>1</v>
      </c>
      <c r="W3052">
        <f t="shared" si="525"/>
        <v>0</v>
      </c>
      <c r="X3052">
        <f t="shared" si="526"/>
        <v>0</v>
      </c>
      <c r="Y3052">
        <f t="shared" si="527"/>
        <v>1</v>
      </c>
    </row>
    <row r="3053" spans="1:25" ht="15" customHeight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0">
        <f t="shared" si="519"/>
        <v>42744.416030092587</v>
      </c>
      <c r="J3053" s="11">
        <f t="shared" si="520"/>
        <v>42744.416030092587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521"/>
        <v>0.23628571428571429</v>
      </c>
      <c r="R3053">
        <f t="shared" si="522"/>
        <v>23.63</v>
      </c>
      <c r="S3053" t="str">
        <f t="shared" si="528"/>
        <v>theater</v>
      </c>
      <c r="T3053" t="str">
        <f t="shared" si="523"/>
        <v>spaces</v>
      </c>
      <c r="U3053" t="str">
        <f t="shared" si="529"/>
        <v>1000 to 4999</v>
      </c>
      <c r="V3053">
        <f t="shared" si="524"/>
        <v>0</v>
      </c>
      <c r="W3053">
        <f t="shared" si="525"/>
        <v>1</v>
      </c>
      <c r="X3053">
        <f t="shared" si="526"/>
        <v>0</v>
      </c>
      <c r="Y3053">
        <f t="shared" si="527"/>
        <v>1</v>
      </c>
    </row>
    <row r="3054" spans="1:25" ht="15" customHeight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0">
        <f t="shared" si="519"/>
        <v>42122.670069444444</v>
      </c>
      <c r="J3054" s="11">
        <f t="shared" si="520"/>
        <v>42122.670069444444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521"/>
        <v>1.5E-3</v>
      </c>
      <c r="R3054">
        <f t="shared" si="522"/>
        <v>37.5</v>
      </c>
      <c r="S3054" t="str">
        <f t="shared" si="528"/>
        <v>theater</v>
      </c>
      <c r="T3054" t="str">
        <f t="shared" si="523"/>
        <v>spaces</v>
      </c>
      <c r="U3054" t="str">
        <f t="shared" si="529"/>
        <v>Greater than 50000</v>
      </c>
      <c r="V3054">
        <f t="shared" si="524"/>
        <v>0</v>
      </c>
      <c r="W3054">
        <f t="shared" si="525"/>
        <v>1</v>
      </c>
      <c r="X3054">
        <f t="shared" si="526"/>
        <v>0</v>
      </c>
      <c r="Y3054">
        <f t="shared" si="527"/>
        <v>1</v>
      </c>
    </row>
    <row r="3055" spans="1:25" ht="15" customHeight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0">
        <f t="shared" si="519"/>
        <v>41862.761724537035</v>
      </c>
      <c r="J3055" s="11">
        <f t="shared" si="520"/>
        <v>41862.761724537035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521"/>
        <v>4.0000000000000001E-3</v>
      </c>
      <c r="R3055">
        <f t="shared" si="522"/>
        <v>13.33</v>
      </c>
      <c r="S3055" t="str">
        <f t="shared" si="528"/>
        <v>theater</v>
      </c>
      <c r="T3055" t="str">
        <f t="shared" si="523"/>
        <v>spaces</v>
      </c>
      <c r="U3055" t="str">
        <f t="shared" si="529"/>
        <v>10000 to 14999</v>
      </c>
      <c r="V3055">
        <f t="shared" si="524"/>
        <v>0</v>
      </c>
      <c r="W3055">
        <f t="shared" si="525"/>
        <v>1</v>
      </c>
      <c r="X3055">
        <f t="shared" si="526"/>
        <v>0</v>
      </c>
      <c r="Y3055">
        <f t="shared" si="527"/>
        <v>1</v>
      </c>
    </row>
    <row r="3056" spans="1:25" ht="15" customHeight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0">
        <f t="shared" si="519"/>
        <v>42027.832800925928</v>
      </c>
      <c r="J3056" s="11">
        <f t="shared" si="520"/>
        <v>42027.832800925928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521"/>
        <v>0</v>
      </c>
      <c r="R3056" t="e">
        <f t="shared" si="522"/>
        <v>#DIV/0!</v>
      </c>
      <c r="S3056" t="str">
        <f t="shared" si="528"/>
        <v>theater</v>
      </c>
      <c r="T3056" t="str">
        <f t="shared" si="523"/>
        <v>spaces</v>
      </c>
      <c r="U3056" t="str">
        <f t="shared" si="529"/>
        <v>Less than 1000</v>
      </c>
      <c r="V3056">
        <f t="shared" si="524"/>
        <v>0</v>
      </c>
      <c r="W3056">
        <f t="shared" si="525"/>
        <v>1</v>
      </c>
      <c r="X3056">
        <f t="shared" si="526"/>
        <v>0</v>
      </c>
      <c r="Y3056">
        <f t="shared" si="527"/>
        <v>1</v>
      </c>
    </row>
    <row r="3057" spans="1:25" ht="15" customHeight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0">
        <f t="shared" si="519"/>
        <v>41953.95821759259</v>
      </c>
      <c r="J3057" s="11">
        <f t="shared" si="520"/>
        <v>41953.95821759259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521"/>
        <v>5.0000000000000002E-5</v>
      </c>
      <c r="R3057">
        <f t="shared" si="522"/>
        <v>1</v>
      </c>
      <c r="S3057" t="str">
        <f t="shared" si="528"/>
        <v>theater</v>
      </c>
      <c r="T3057" t="str">
        <f t="shared" si="523"/>
        <v>spaces</v>
      </c>
      <c r="U3057" t="str">
        <f t="shared" si="529"/>
        <v>20000 to 24999</v>
      </c>
      <c r="V3057">
        <f t="shared" si="524"/>
        <v>0</v>
      </c>
      <c r="W3057">
        <f t="shared" si="525"/>
        <v>1</v>
      </c>
      <c r="X3057">
        <f t="shared" si="526"/>
        <v>0</v>
      </c>
      <c r="Y3057">
        <f t="shared" si="527"/>
        <v>1</v>
      </c>
    </row>
    <row r="3058" spans="1:25" ht="15" customHeight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0">
        <f t="shared" si="519"/>
        <v>41851.636388888888</v>
      </c>
      <c r="J3058" s="11">
        <f t="shared" si="520"/>
        <v>41851.636388888888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521"/>
        <v>0</v>
      </c>
      <c r="R3058" t="e">
        <f t="shared" si="522"/>
        <v>#DIV/0!</v>
      </c>
      <c r="S3058" t="str">
        <f t="shared" si="528"/>
        <v>theater</v>
      </c>
      <c r="T3058" t="str">
        <f t="shared" si="523"/>
        <v>spaces</v>
      </c>
      <c r="U3058" t="str">
        <f t="shared" si="529"/>
        <v>25000 to 29999</v>
      </c>
      <c r="V3058">
        <f t="shared" si="524"/>
        <v>0</v>
      </c>
      <c r="W3058">
        <f t="shared" si="525"/>
        <v>1</v>
      </c>
      <c r="X3058">
        <f t="shared" si="526"/>
        <v>0</v>
      </c>
      <c r="Y3058">
        <f t="shared" si="527"/>
        <v>1</v>
      </c>
    </row>
    <row r="3059" spans="1:25" ht="15" customHeight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0">
        <f t="shared" si="519"/>
        <v>42433.650590277779</v>
      </c>
      <c r="J3059" s="11">
        <f t="shared" si="520"/>
        <v>42433.650590277779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521"/>
        <v>0</v>
      </c>
      <c r="R3059" t="e">
        <f t="shared" si="522"/>
        <v>#DIV/0!</v>
      </c>
      <c r="S3059" t="str">
        <f t="shared" si="528"/>
        <v>theater</v>
      </c>
      <c r="T3059" t="str">
        <f t="shared" si="523"/>
        <v>spaces</v>
      </c>
      <c r="U3059" t="str">
        <f t="shared" si="529"/>
        <v>Greater than 50000</v>
      </c>
      <c r="V3059">
        <f t="shared" si="524"/>
        <v>0</v>
      </c>
      <c r="W3059">
        <f t="shared" si="525"/>
        <v>1</v>
      </c>
      <c r="X3059">
        <f t="shared" si="526"/>
        <v>0</v>
      </c>
      <c r="Y3059">
        <f t="shared" si="527"/>
        <v>1</v>
      </c>
    </row>
    <row r="3060" spans="1:25" ht="15" customHeight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0">
        <f t="shared" si="519"/>
        <v>42460.374305555553</v>
      </c>
      <c r="J3060" s="11">
        <f t="shared" si="520"/>
        <v>42460.374305555553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521"/>
        <v>1.6666666666666666E-4</v>
      </c>
      <c r="R3060">
        <f t="shared" si="522"/>
        <v>1</v>
      </c>
      <c r="S3060" t="str">
        <f t="shared" si="528"/>
        <v>theater</v>
      </c>
      <c r="T3060" t="str">
        <f t="shared" si="523"/>
        <v>spaces</v>
      </c>
      <c r="U3060" t="str">
        <f t="shared" si="529"/>
        <v>15000 to 19999</v>
      </c>
      <c r="V3060">
        <f t="shared" si="524"/>
        <v>0</v>
      </c>
      <c r="W3060">
        <f t="shared" si="525"/>
        <v>1</v>
      </c>
      <c r="X3060">
        <f t="shared" si="526"/>
        <v>0</v>
      </c>
      <c r="Y3060">
        <f t="shared" si="527"/>
        <v>1</v>
      </c>
    </row>
    <row r="3061" spans="1:25" ht="15" customHeight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0">
        <f t="shared" si="519"/>
        <v>41829.935717592591</v>
      </c>
      <c r="J3061" s="11">
        <f t="shared" si="520"/>
        <v>41829.935717592591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521"/>
        <v>3.0066666666666665E-2</v>
      </c>
      <c r="R3061">
        <f t="shared" si="522"/>
        <v>41</v>
      </c>
      <c r="S3061" t="str">
        <f t="shared" si="528"/>
        <v>theater</v>
      </c>
      <c r="T3061" t="str">
        <f t="shared" si="523"/>
        <v>spaces</v>
      </c>
      <c r="U3061" t="str">
        <f t="shared" si="529"/>
        <v>15000 to 19999</v>
      </c>
      <c r="V3061">
        <f t="shared" si="524"/>
        <v>0</v>
      </c>
      <c r="W3061">
        <f t="shared" si="525"/>
        <v>1</v>
      </c>
      <c r="X3061">
        <f t="shared" si="526"/>
        <v>0</v>
      </c>
      <c r="Y3061">
        <f t="shared" si="527"/>
        <v>1</v>
      </c>
    </row>
    <row r="3062" spans="1:25" ht="15" customHeight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0">
        <f t="shared" si="519"/>
        <v>42245.274699074071</v>
      </c>
      <c r="J3062" s="11">
        <f t="shared" si="520"/>
        <v>42245.274699074071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521"/>
        <v>1.5227272727272728E-3</v>
      </c>
      <c r="R3062">
        <f t="shared" si="522"/>
        <v>55.83</v>
      </c>
      <c r="S3062" t="str">
        <f t="shared" si="528"/>
        <v>theater</v>
      </c>
      <c r="T3062" t="str">
        <f t="shared" si="523"/>
        <v>spaces</v>
      </c>
      <c r="U3062" t="str">
        <f t="shared" si="529"/>
        <v>Greater than 50000</v>
      </c>
      <c r="V3062">
        <f t="shared" si="524"/>
        <v>0</v>
      </c>
      <c r="W3062">
        <f t="shared" si="525"/>
        <v>1</v>
      </c>
      <c r="X3062">
        <f t="shared" si="526"/>
        <v>0</v>
      </c>
      <c r="Y3062">
        <f t="shared" si="527"/>
        <v>1</v>
      </c>
    </row>
    <row r="3063" spans="1:25" ht="15" customHeigh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0">
        <f t="shared" si="519"/>
        <v>41834.784120370372</v>
      </c>
      <c r="J3063" s="11">
        <f t="shared" si="520"/>
        <v>41834.784120370372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521"/>
        <v>0</v>
      </c>
      <c r="R3063" t="e">
        <f t="shared" si="522"/>
        <v>#DIV/0!</v>
      </c>
      <c r="S3063" t="str">
        <f t="shared" si="528"/>
        <v>theater</v>
      </c>
      <c r="T3063" t="str">
        <f t="shared" si="523"/>
        <v>spaces</v>
      </c>
      <c r="U3063" t="str">
        <f t="shared" si="529"/>
        <v>Greater than 50000</v>
      </c>
      <c r="V3063">
        <f t="shared" si="524"/>
        <v>0</v>
      </c>
      <c r="W3063">
        <f t="shared" si="525"/>
        <v>1</v>
      </c>
      <c r="X3063">
        <f t="shared" si="526"/>
        <v>0</v>
      </c>
      <c r="Y3063">
        <f t="shared" si="527"/>
        <v>1</v>
      </c>
    </row>
    <row r="3064" spans="1:25" ht="15" customHeight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0">
        <f t="shared" si="519"/>
        <v>42248.535787037035</v>
      </c>
      <c r="J3064" s="11">
        <f t="shared" si="520"/>
        <v>42248.535787037035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521"/>
        <v>0.66839999999999999</v>
      </c>
      <c r="R3064">
        <f t="shared" si="522"/>
        <v>99.76</v>
      </c>
      <c r="S3064" t="str">
        <f t="shared" si="528"/>
        <v>theater</v>
      </c>
      <c r="T3064" t="str">
        <f t="shared" si="523"/>
        <v>spaces</v>
      </c>
      <c r="U3064" t="str">
        <f t="shared" si="529"/>
        <v>10000 to 14999</v>
      </c>
      <c r="V3064">
        <f t="shared" si="524"/>
        <v>0</v>
      </c>
      <c r="W3064">
        <f t="shared" si="525"/>
        <v>1</v>
      </c>
      <c r="X3064">
        <f t="shared" si="526"/>
        <v>0</v>
      </c>
      <c r="Y3064">
        <f t="shared" si="527"/>
        <v>1</v>
      </c>
    </row>
    <row r="3065" spans="1:25" ht="15" customHeight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0">
        <f t="shared" si="519"/>
        <v>42630.922893518517</v>
      </c>
      <c r="J3065" s="11">
        <f t="shared" si="520"/>
        <v>42630.922893518517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521"/>
        <v>0.19566666666666666</v>
      </c>
      <c r="R3065">
        <f t="shared" si="522"/>
        <v>25.52</v>
      </c>
      <c r="S3065" t="str">
        <f t="shared" si="528"/>
        <v>theater</v>
      </c>
      <c r="T3065" t="str">
        <f t="shared" si="523"/>
        <v>spaces</v>
      </c>
      <c r="U3065" t="str">
        <f t="shared" si="529"/>
        <v>1000 to 4999</v>
      </c>
      <c r="V3065">
        <f t="shared" si="524"/>
        <v>0</v>
      </c>
      <c r="W3065">
        <f t="shared" si="525"/>
        <v>1</v>
      </c>
      <c r="X3065">
        <f t="shared" si="526"/>
        <v>0</v>
      </c>
      <c r="Y3065">
        <f t="shared" si="527"/>
        <v>1</v>
      </c>
    </row>
    <row r="3066" spans="1:25" ht="15" customHeight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0">
        <f t="shared" si="519"/>
        <v>42299.130162037036</v>
      </c>
      <c r="J3066" s="11">
        <f t="shared" si="520"/>
        <v>42299.130162037036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521"/>
        <v>0.11294666666666667</v>
      </c>
      <c r="R3066">
        <f t="shared" si="522"/>
        <v>117.65</v>
      </c>
      <c r="S3066" t="str">
        <f t="shared" si="528"/>
        <v>theater</v>
      </c>
      <c r="T3066" t="str">
        <f t="shared" si="523"/>
        <v>spaces</v>
      </c>
      <c r="U3066" t="str">
        <f t="shared" si="529"/>
        <v>Greater than 50000</v>
      </c>
      <c r="V3066">
        <f t="shared" si="524"/>
        <v>0</v>
      </c>
      <c r="W3066">
        <f t="shared" si="525"/>
        <v>1</v>
      </c>
      <c r="X3066">
        <f t="shared" si="526"/>
        <v>0</v>
      </c>
      <c r="Y3066">
        <f t="shared" si="527"/>
        <v>1</v>
      </c>
    </row>
    <row r="3067" spans="1:25" ht="15" customHeight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0">
        <f t="shared" si="519"/>
        <v>41825.055231481485</v>
      </c>
      <c r="J3067" s="11">
        <f t="shared" si="520"/>
        <v>41825.055231481485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521"/>
        <v>4.0000000000000002E-4</v>
      </c>
      <c r="R3067">
        <f t="shared" si="522"/>
        <v>5</v>
      </c>
      <c r="S3067" t="str">
        <f t="shared" si="528"/>
        <v>theater</v>
      </c>
      <c r="T3067" t="str">
        <f t="shared" si="523"/>
        <v>spaces</v>
      </c>
      <c r="U3067" t="str">
        <f t="shared" si="529"/>
        <v>25000 to 29999</v>
      </c>
      <c r="V3067">
        <f t="shared" si="524"/>
        <v>0</v>
      </c>
      <c r="W3067">
        <f t="shared" si="525"/>
        <v>1</v>
      </c>
      <c r="X3067">
        <f t="shared" si="526"/>
        <v>0</v>
      </c>
      <c r="Y3067">
        <f t="shared" si="527"/>
        <v>1</v>
      </c>
    </row>
    <row r="3068" spans="1:25" ht="15" customHeight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0">
        <f t="shared" si="519"/>
        <v>42531.228437500002</v>
      </c>
      <c r="J3068" s="11">
        <f t="shared" si="520"/>
        <v>42531.228437500002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521"/>
        <v>0.11985714285714286</v>
      </c>
      <c r="R3068">
        <f t="shared" si="522"/>
        <v>2796.67</v>
      </c>
      <c r="S3068" t="str">
        <f t="shared" si="528"/>
        <v>theater</v>
      </c>
      <c r="T3068" t="str">
        <f t="shared" si="523"/>
        <v>spaces</v>
      </c>
      <c r="U3068" t="str">
        <f t="shared" si="529"/>
        <v>Greater than 50000</v>
      </c>
      <c r="V3068">
        <f t="shared" si="524"/>
        <v>0</v>
      </c>
      <c r="W3068">
        <f t="shared" si="525"/>
        <v>1</v>
      </c>
      <c r="X3068">
        <f t="shared" si="526"/>
        <v>0</v>
      </c>
      <c r="Y3068">
        <f t="shared" si="527"/>
        <v>1</v>
      </c>
    </row>
    <row r="3069" spans="1:25" ht="15" customHeight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0">
        <f t="shared" si="519"/>
        <v>42226.938414351855</v>
      </c>
      <c r="J3069" s="11">
        <f t="shared" si="520"/>
        <v>42226.938414351855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521"/>
        <v>2.5000000000000001E-2</v>
      </c>
      <c r="R3069">
        <f t="shared" si="522"/>
        <v>200</v>
      </c>
      <c r="S3069" t="str">
        <f t="shared" si="528"/>
        <v>theater</v>
      </c>
      <c r="T3069" t="str">
        <f t="shared" si="523"/>
        <v>spaces</v>
      </c>
      <c r="U3069" t="str">
        <f t="shared" si="529"/>
        <v>5000 to 9999</v>
      </c>
      <c r="V3069">
        <f t="shared" si="524"/>
        <v>0</v>
      </c>
      <c r="W3069">
        <f t="shared" si="525"/>
        <v>1</v>
      </c>
      <c r="X3069">
        <f t="shared" si="526"/>
        <v>0</v>
      </c>
      <c r="Y3069">
        <f t="shared" si="527"/>
        <v>1</v>
      </c>
    </row>
    <row r="3070" spans="1:25" ht="15" customHeight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0">
        <f t="shared" si="519"/>
        <v>42263.691574074073</v>
      </c>
      <c r="J3070" s="11">
        <f t="shared" si="520"/>
        <v>42263.691574074073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521"/>
        <v>6.9999999999999999E-4</v>
      </c>
      <c r="R3070">
        <f t="shared" si="522"/>
        <v>87.5</v>
      </c>
      <c r="S3070" t="str">
        <f t="shared" si="528"/>
        <v>theater</v>
      </c>
      <c r="T3070" t="str">
        <f t="shared" si="523"/>
        <v>spaces</v>
      </c>
      <c r="U3070" t="str">
        <f t="shared" si="529"/>
        <v>Greater than 50000</v>
      </c>
      <c r="V3070">
        <f t="shared" si="524"/>
        <v>0</v>
      </c>
      <c r="W3070">
        <f t="shared" si="525"/>
        <v>1</v>
      </c>
      <c r="X3070">
        <f t="shared" si="526"/>
        <v>0</v>
      </c>
      <c r="Y3070">
        <f t="shared" si="527"/>
        <v>1</v>
      </c>
    </row>
    <row r="3071" spans="1:25" ht="15" customHeight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0">
        <f t="shared" si="519"/>
        <v>41957.833726851852</v>
      </c>
      <c r="J3071" s="11">
        <f t="shared" si="520"/>
        <v>41957.833726851852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521"/>
        <v>0.14099999999999999</v>
      </c>
      <c r="R3071">
        <f t="shared" si="522"/>
        <v>20.14</v>
      </c>
      <c r="S3071" t="str">
        <f t="shared" si="528"/>
        <v>theater</v>
      </c>
      <c r="T3071" t="str">
        <f t="shared" si="523"/>
        <v>spaces</v>
      </c>
      <c r="U3071" t="str">
        <f t="shared" si="529"/>
        <v>1000 to 4999</v>
      </c>
      <c r="V3071">
        <f t="shared" si="524"/>
        <v>0</v>
      </c>
      <c r="W3071">
        <f t="shared" si="525"/>
        <v>1</v>
      </c>
      <c r="X3071">
        <f t="shared" si="526"/>
        <v>0</v>
      </c>
      <c r="Y3071">
        <f t="shared" si="527"/>
        <v>1</v>
      </c>
    </row>
    <row r="3072" spans="1:25" ht="15" customHeight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0">
        <f t="shared" si="519"/>
        <v>42690.733437499999</v>
      </c>
      <c r="J3072" s="11">
        <f t="shared" si="520"/>
        <v>42690.733437499999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521"/>
        <v>3.3399999999999999E-2</v>
      </c>
      <c r="R3072">
        <f t="shared" si="522"/>
        <v>20.88</v>
      </c>
      <c r="S3072" t="str">
        <f t="shared" si="528"/>
        <v>theater</v>
      </c>
      <c r="T3072" t="str">
        <f t="shared" si="523"/>
        <v>spaces</v>
      </c>
      <c r="U3072" t="str">
        <f t="shared" si="529"/>
        <v>10000 to 14999</v>
      </c>
      <c r="V3072">
        <f t="shared" si="524"/>
        <v>0</v>
      </c>
      <c r="W3072">
        <f t="shared" si="525"/>
        <v>1</v>
      </c>
      <c r="X3072">
        <f t="shared" si="526"/>
        <v>0</v>
      </c>
      <c r="Y3072">
        <f t="shared" si="527"/>
        <v>1</v>
      </c>
    </row>
    <row r="3073" spans="1:25" ht="15" customHeight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0">
        <f t="shared" si="519"/>
        <v>42097.732418981483</v>
      </c>
      <c r="J3073" s="11">
        <f t="shared" si="520"/>
        <v>42097.732418981483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521"/>
        <v>0.59775</v>
      </c>
      <c r="R3073">
        <f t="shared" si="522"/>
        <v>61.31</v>
      </c>
      <c r="S3073" t="str">
        <f t="shared" si="528"/>
        <v>theater</v>
      </c>
      <c r="T3073" t="str">
        <f t="shared" si="523"/>
        <v>spaces</v>
      </c>
      <c r="U3073" t="str">
        <f t="shared" si="529"/>
        <v>10000 to 14999</v>
      </c>
      <c r="V3073">
        <f t="shared" si="524"/>
        <v>0</v>
      </c>
      <c r="W3073">
        <f t="shared" si="525"/>
        <v>1</v>
      </c>
      <c r="X3073">
        <f t="shared" si="526"/>
        <v>0</v>
      </c>
      <c r="Y3073">
        <f t="shared" si="527"/>
        <v>1</v>
      </c>
    </row>
    <row r="3074" spans="1:25" ht="15" customHeight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0">
        <f t="shared" si="519"/>
        <v>42658.690532407403</v>
      </c>
      <c r="J3074" s="11">
        <f t="shared" si="520"/>
        <v>42658.690532407403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521"/>
        <v>1.6666666666666666E-4</v>
      </c>
      <c r="R3074">
        <f t="shared" si="522"/>
        <v>1</v>
      </c>
      <c r="S3074" t="str">
        <f t="shared" si="528"/>
        <v>theater</v>
      </c>
      <c r="T3074" t="str">
        <f t="shared" si="523"/>
        <v>spaces</v>
      </c>
      <c r="U3074" t="str">
        <f t="shared" si="529"/>
        <v>10000 to 14999</v>
      </c>
      <c r="V3074">
        <f t="shared" si="524"/>
        <v>0</v>
      </c>
      <c r="W3074">
        <f t="shared" si="525"/>
        <v>1</v>
      </c>
      <c r="X3074">
        <f t="shared" si="526"/>
        <v>0</v>
      </c>
      <c r="Y3074">
        <f t="shared" si="527"/>
        <v>1</v>
      </c>
    </row>
    <row r="3075" spans="1:25" ht="15" customHeight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0">
        <f t="shared" ref="I3075:I3138" si="530">(((L3075/60)/60)/24)+DATE(1970,1,1)</f>
        <v>42111.684027777781</v>
      </c>
      <c r="J3075" s="11">
        <f t="shared" ref="J3075:J3138" si="531">(((L3075/60)/60)/24)+DATE(1970,1,1)</f>
        <v>42111.684027777781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532">E3075/D3075</f>
        <v>2.3035714285714285E-4</v>
      </c>
      <c r="R3075">
        <f t="shared" ref="R3075:R3138" si="533">ROUND(E3075/N3075,2)</f>
        <v>92.14</v>
      </c>
      <c r="S3075" t="str">
        <f t="shared" si="528"/>
        <v>theater</v>
      </c>
      <c r="T3075" t="str">
        <f t="shared" ref="T3075:T3138" si="534">MID(P3075,FIND("/",P3075,1)+1,LEN(P3075))</f>
        <v>spaces</v>
      </c>
      <c r="U3075" t="str">
        <f t="shared" si="529"/>
        <v>Greater than 50000</v>
      </c>
      <c r="V3075">
        <f t="shared" ref="V3075:V3138" si="535">COUNTIF(F3075,"successful")</f>
        <v>0</v>
      </c>
      <c r="W3075">
        <f t="shared" ref="W3075:W3138" si="536">COUNTIF(F3075,"Failed")</f>
        <v>1</v>
      </c>
      <c r="X3075">
        <f t="shared" ref="X3075:X3138" si="537">COUNTIF(F3075,"Canceled")</f>
        <v>0</v>
      </c>
      <c r="Y3075">
        <f t="shared" ref="Y3075:Y3138" si="538">COUNTIF(F3075,"Successful")+ COUNTIF(F3075,"Failed") + COUNTIF(F3075,"Canceled")</f>
        <v>1</v>
      </c>
    </row>
    <row r="3076" spans="1:25" ht="15" customHeight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0">
        <f t="shared" si="530"/>
        <v>42409.571284722217</v>
      </c>
      <c r="J3076" s="11">
        <f t="shared" si="531"/>
        <v>42409.571284722217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532"/>
        <v>8.8000000000000003E-4</v>
      </c>
      <c r="R3076">
        <f t="shared" si="533"/>
        <v>7.33</v>
      </c>
      <c r="S3076" t="str">
        <f t="shared" ref="S3076:S3139" si="539">LEFT(P3076,FIND("/",P3076,1)-1)</f>
        <v>theater</v>
      </c>
      <c r="T3076" t="str">
        <f t="shared" si="534"/>
        <v>spaces</v>
      </c>
      <c r="U3076" t="str">
        <f t="shared" ref="U3076:U3139" si="540">IF(D3076&lt;1000,"Less than 1000",
IF(D3076&lt;5000,"1000 to 4999",
IF(D3076 &lt; 10000,"5000 to 9999",
IF(D3076&lt;15000,"10000 to 14999",
IF(D3076&lt;20000,"15000 to 19999",
IF(D3076&lt;25000,"20000 to 24999",
IF(D3076&lt;30000,"25000 to 29999",
IF(D3076&lt;35000,"30000 to 34999",
IF(D3076&lt;40000,"35000 to 39999",
IF(D3076&lt;45000,"40000 to 44999",IF(D3076&lt;50000,"45000 to 49999","Greater than 50000")))))))))))</f>
        <v>25000 to 29999</v>
      </c>
      <c r="V3076">
        <f t="shared" si="535"/>
        <v>0</v>
      </c>
      <c r="W3076">
        <f t="shared" si="536"/>
        <v>1</v>
      </c>
      <c r="X3076">
        <f t="shared" si="537"/>
        <v>0</v>
      </c>
      <c r="Y3076">
        <f t="shared" si="538"/>
        <v>1</v>
      </c>
    </row>
    <row r="3077" spans="1:25" ht="15" customHeight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0">
        <f t="shared" si="530"/>
        <v>42551.102314814809</v>
      </c>
      <c r="J3077" s="11">
        <f t="shared" si="531"/>
        <v>42551.102314814809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532"/>
        <v>8.6400000000000005E-2</v>
      </c>
      <c r="R3077">
        <f t="shared" si="533"/>
        <v>64.8</v>
      </c>
      <c r="S3077" t="str">
        <f t="shared" si="539"/>
        <v>theater</v>
      </c>
      <c r="T3077" t="str">
        <f t="shared" si="534"/>
        <v>spaces</v>
      </c>
      <c r="U3077" t="str">
        <f t="shared" si="540"/>
        <v>15000 to 19999</v>
      </c>
      <c r="V3077">
        <f t="shared" si="535"/>
        <v>0</v>
      </c>
      <c r="W3077">
        <f t="shared" si="536"/>
        <v>1</v>
      </c>
      <c r="X3077">
        <f t="shared" si="537"/>
        <v>0</v>
      </c>
      <c r="Y3077">
        <f t="shared" si="538"/>
        <v>1</v>
      </c>
    </row>
    <row r="3078" spans="1:25" ht="15" customHeight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0">
        <f t="shared" si="530"/>
        <v>42226.651886574073</v>
      </c>
      <c r="J3078" s="11">
        <f t="shared" si="531"/>
        <v>42226.651886574073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532"/>
        <v>0.15060000000000001</v>
      </c>
      <c r="R3078">
        <f t="shared" si="533"/>
        <v>30.12</v>
      </c>
      <c r="S3078" t="str">
        <f t="shared" si="539"/>
        <v>theater</v>
      </c>
      <c r="T3078" t="str">
        <f t="shared" si="534"/>
        <v>spaces</v>
      </c>
      <c r="U3078" t="str">
        <f t="shared" si="540"/>
        <v>10000 to 14999</v>
      </c>
      <c r="V3078">
        <f t="shared" si="535"/>
        <v>0</v>
      </c>
      <c r="W3078">
        <f t="shared" si="536"/>
        <v>1</v>
      </c>
      <c r="X3078">
        <f t="shared" si="537"/>
        <v>0</v>
      </c>
      <c r="Y3078">
        <f t="shared" si="538"/>
        <v>1</v>
      </c>
    </row>
    <row r="3079" spans="1:25" ht="15" customHeight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0">
        <f t="shared" si="530"/>
        <v>42766.956921296296</v>
      </c>
      <c r="J3079" s="11">
        <f t="shared" si="531"/>
        <v>42766.956921296296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532"/>
        <v>4.7727272727272731E-3</v>
      </c>
      <c r="R3079">
        <f t="shared" si="533"/>
        <v>52.5</v>
      </c>
      <c r="S3079" t="str">
        <f t="shared" si="539"/>
        <v>theater</v>
      </c>
      <c r="T3079" t="str">
        <f t="shared" si="534"/>
        <v>spaces</v>
      </c>
      <c r="U3079" t="str">
        <f t="shared" si="540"/>
        <v>20000 to 24999</v>
      </c>
      <c r="V3079">
        <f t="shared" si="535"/>
        <v>0</v>
      </c>
      <c r="W3079">
        <f t="shared" si="536"/>
        <v>1</v>
      </c>
      <c r="X3079">
        <f t="shared" si="537"/>
        <v>0</v>
      </c>
      <c r="Y3079">
        <f t="shared" si="538"/>
        <v>1</v>
      </c>
    </row>
    <row r="3080" spans="1:25" ht="15" customHeight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0">
        <f t="shared" si="530"/>
        <v>42031.138831018514</v>
      </c>
      <c r="J3080" s="11">
        <f t="shared" si="531"/>
        <v>42031.138831018514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532"/>
        <v>1.1833333333333333E-3</v>
      </c>
      <c r="R3080">
        <f t="shared" si="533"/>
        <v>23.67</v>
      </c>
      <c r="S3080" t="str">
        <f t="shared" si="539"/>
        <v>theater</v>
      </c>
      <c r="T3080" t="str">
        <f t="shared" si="534"/>
        <v>spaces</v>
      </c>
      <c r="U3080" t="str">
        <f t="shared" si="540"/>
        <v>Greater than 50000</v>
      </c>
      <c r="V3080">
        <f t="shared" si="535"/>
        <v>0</v>
      </c>
      <c r="W3080">
        <f t="shared" si="536"/>
        <v>1</v>
      </c>
      <c r="X3080">
        <f t="shared" si="537"/>
        <v>0</v>
      </c>
      <c r="Y3080">
        <f t="shared" si="538"/>
        <v>1</v>
      </c>
    </row>
    <row r="3081" spans="1:25" ht="15" customHeight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0">
        <f t="shared" si="530"/>
        <v>42055.713368055556</v>
      </c>
      <c r="J3081" s="11">
        <f t="shared" si="531"/>
        <v>42055.713368055556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532"/>
        <v>8.4173998587352451E-3</v>
      </c>
      <c r="R3081">
        <f t="shared" si="533"/>
        <v>415.78</v>
      </c>
      <c r="S3081" t="str">
        <f t="shared" si="539"/>
        <v>theater</v>
      </c>
      <c r="T3081" t="str">
        <f t="shared" si="534"/>
        <v>spaces</v>
      </c>
      <c r="U3081" t="str">
        <f t="shared" si="540"/>
        <v>Greater than 50000</v>
      </c>
      <c r="V3081">
        <f t="shared" si="535"/>
        <v>0</v>
      </c>
      <c r="W3081">
        <f t="shared" si="536"/>
        <v>1</v>
      </c>
      <c r="X3081">
        <f t="shared" si="537"/>
        <v>0</v>
      </c>
      <c r="Y3081">
        <f t="shared" si="538"/>
        <v>1</v>
      </c>
    </row>
    <row r="3082" spans="1:25" ht="15" customHeight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0">
        <f t="shared" si="530"/>
        <v>41940.028287037036</v>
      </c>
      <c r="J3082" s="11">
        <f t="shared" si="531"/>
        <v>41940.028287037036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532"/>
        <v>1.8799999999999999E-4</v>
      </c>
      <c r="R3082">
        <f t="shared" si="533"/>
        <v>53.71</v>
      </c>
      <c r="S3082" t="str">
        <f t="shared" si="539"/>
        <v>theater</v>
      </c>
      <c r="T3082" t="str">
        <f t="shared" si="534"/>
        <v>spaces</v>
      </c>
      <c r="U3082" t="str">
        <f t="shared" si="540"/>
        <v>Greater than 50000</v>
      </c>
      <c r="V3082">
        <f t="shared" si="535"/>
        <v>0</v>
      </c>
      <c r="W3082">
        <f t="shared" si="536"/>
        <v>1</v>
      </c>
      <c r="X3082">
        <f t="shared" si="537"/>
        <v>0</v>
      </c>
      <c r="Y3082">
        <f t="shared" si="538"/>
        <v>1</v>
      </c>
    </row>
    <row r="3083" spans="1:25" ht="15" customHeight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0">
        <f t="shared" si="530"/>
        <v>42237.181608796294</v>
      </c>
      <c r="J3083" s="11">
        <f t="shared" si="531"/>
        <v>42237.181608796294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532"/>
        <v>2.1029999999999998E-3</v>
      </c>
      <c r="R3083">
        <f t="shared" si="533"/>
        <v>420.6</v>
      </c>
      <c r="S3083" t="str">
        <f t="shared" si="539"/>
        <v>theater</v>
      </c>
      <c r="T3083" t="str">
        <f t="shared" si="534"/>
        <v>spaces</v>
      </c>
      <c r="U3083" t="str">
        <f t="shared" si="540"/>
        <v>Greater than 50000</v>
      </c>
      <c r="V3083">
        <f t="shared" si="535"/>
        <v>0</v>
      </c>
      <c r="W3083">
        <f t="shared" si="536"/>
        <v>1</v>
      </c>
      <c r="X3083">
        <f t="shared" si="537"/>
        <v>0</v>
      </c>
      <c r="Y3083">
        <f t="shared" si="538"/>
        <v>1</v>
      </c>
    </row>
    <row r="3084" spans="1:25" ht="15" customHeight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0">
        <f t="shared" si="530"/>
        <v>42293.922986111109</v>
      </c>
      <c r="J3084" s="11">
        <f t="shared" si="531"/>
        <v>42293.922986111109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532"/>
        <v>0</v>
      </c>
      <c r="R3084" t="e">
        <f t="shared" si="533"/>
        <v>#DIV/0!</v>
      </c>
      <c r="S3084" t="str">
        <f t="shared" si="539"/>
        <v>theater</v>
      </c>
      <c r="T3084" t="str">
        <f t="shared" si="534"/>
        <v>spaces</v>
      </c>
      <c r="U3084" t="str">
        <f t="shared" si="540"/>
        <v>5000 to 9999</v>
      </c>
      <c r="V3084">
        <f t="shared" si="535"/>
        <v>0</v>
      </c>
      <c r="W3084">
        <f t="shared" si="536"/>
        <v>1</v>
      </c>
      <c r="X3084">
        <f t="shared" si="537"/>
        <v>0</v>
      </c>
      <c r="Y3084">
        <f t="shared" si="538"/>
        <v>1</v>
      </c>
    </row>
    <row r="3085" spans="1:25" ht="15" customHeight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0">
        <f t="shared" si="530"/>
        <v>41853.563402777778</v>
      </c>
      <c r="J3085" s="11">
        <f t="shared" si="531"/>
        <v>41853.563402777778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532"/>
        <v>2.8E-3</v>
      </c>
      <c r="R3085">
        <f t="shared" si="533"/>
        <v>18.670000000000002</v>
      </c>
      <c r="S3085" t="str">
        <f t="shared" si="539"/>
        <v>theater</v>
      </c>
      <c r="T3085" t="str">
        <f t="shared" si="534"/>
        <v>spaces</v>
      </c>
      <c r="U3085" t="str">
        <f t="shared" si="540"/>
        <v>20000 to 24999</v>
      </c>
      <c r="V3085">
        <f t="shared" si="535"/>
        <v>0</v>
      </c>
      <c r="W3085">
        <f t="shared" si="536"/>
        <v>1</v>
      </c>
      <c r="X3085">
        <f t="shared" si="537"/>
        <v>0</v>
      </c>
      <c r="Y3085">
        <f t="shared" si="538"/>
        <v>1</v>
      </c>
    </row>
    <row r="3086" spans="1:25" ht="15" customHeight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0">
        <f t="shared" si="530"/>
        <v>42100.723738425921</v>
      </c>
      <c r="J3086" s="11">
        <f t="shared" si="531"/>
        <v>42100.723738425921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532"/>
        <v>0.11579206701157921</v>
      </c>
      <c r="R3086">
        <f t="shared" si="533"/>
        <v>78.33</v>
      </c>
      <c r="S3086" t="str">
        <f t="shared" si="539"/>
        <v>theater</v>
      </c>
      <c r="T3086" t="str">
        <f t="shared" si="534"/>
        <v>spaces</v>
      </c>
      <c r="U3086" t="str">
        <f t="shared" si="540"/>
        <v>1000 to 4999</v>
      </c>
      <c r="V3086">
        <f t="shared" si="535"/>
        <v>0</v>
      </c>
      <c r="W3086">
        <f t="shared" si="536"/>
        <v>1</v>
      </c>
      <c r="X3086">
        <f t="shared" si="537"/>
        <v>0</v>
      </c>
      <c r="Y3086">
        <f t="shared" si="538"/>
        <v>1</v>
      </c>
    </row>
    <row r="3087" spans="1:25" ht="15" customHeight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0">
        <f t="shared" si="530"/>
        <v>42246.883784722217</v>
      </c>
      <c r="J3087" s="11">
        <f t="shared" si="531"/>
        <v>42246.883784722217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532"/>
        <v>2.4400000000000002E-2</v>
      </c>
      <c r="R3087">
        <f t="shared" si="533"/>
        <v>67.78</v>
      </c>
      <c r="S3087" t="str">
        <f t="shared" si="539"/>
        <v>theater</v>
      </c>
      <c r="T3087" t="str">
        <f t="shared" si="534"/>
        <v>spaces</v>
      </c>
      <c r="U3087" t="str">
        <f t="shared" si="540"/>
        <v>25000 to 29999</v>
      </c>
      <c r="V3087">
        <f t="shared" si="535"/>
        <v>0</v>
      </c>
      <c r="W3087">
        <f t="shared" si="536"/>
        <v>1</v>
      </c>
      <c r="X3087">
        <f t="shared" si="537"/>
        <v>0</v>
      </c>
      <c r="Y3087">
        <f t="shared" si="538"/>
        <v>1</v>
      </c>
    </row>
    <row r="3088" spans="1:25" ht="15" customHeight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0">
        <f t="shared" si="530"/>
        <v>42173.67082175926</v>
      </c>
      <c r="J3088" s="11">
        <f t="shared" si="531"/>
        <v>42173.67082175926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532"/>
        <v>2.5000000000000001E-3</v>
      </c>
      <c r="R3088">
        <f t="shared" si="533"/>
        <v>16.670000000000002</v>
      </c>
      <c r="S3088" t="str">
        <f t="shared" si="539"/>
        <v>theater</v>
      </c>
      <c r="T3088" t="str">
        <f t="shared" si="534"/>
        <v>spaces</v>
      </c>
      <c r="U3088" t="str">
        <f t="shared" si="540"/>
        <v>20000 to 24999</v>
      </c>
      <c r="V3088">
        <f t="shared" si="535"/>
        <v>0</v>
      </c>
      <c r="W3088">
        <f t="shared" si="536"/>
        <v>1</v>
      </c>
      <c r="X3088">
        <f t="shared" si="537"/>
        <v>0</v>
      </c>
      <c r="Y3088">
        <f t="shared" si="538"/>
        <v>1</v>
      </c>
    </row>
    <row r="3089" spans="1:25" ht="15" customHeight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0">
        <f t="shared" si="530"/>
        <v>42665.150347222225</v>
      </c>
      <c r="J3089" s="11">
        <f t="shared" si="531"/>
        <v>42665.150347222225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532"/>
        <v>6.2500000000000003E-3</v>
      </c>
      <c r="R3089">
        <f t="shared" si="533"/>
        <v>62.5</v>
      </c>
      <c r="S3089" t="str">
        <f t="shared" si="539"/>
        <v>theater</v>
      </c>
      <c r="T3089" t="str">
        <f t="shared" si="534"/>
        <v>spaces</v>
      </c>
      <c r="U3089" t="str">
        <f t="shared" si="540"/>
        <v>20000 to 24999</v>
      </c>
      <c r="V3089">
        <f t="shared" si="535"/>
        <v>0</v>
      </c>
      <c r="W3089">
        <f t="shared" si="536"/>
        <v>1</v>
      </c>
      <c r="X3089">
        <f t="shared" si="537"/>
        <v>0</v>
      </c>
      <c r="Y3089">
        <f t="shared" si="538"/>
        <v>1</v>
      </c>
    </row>
    <row r="3090" spans="1:25" ht="15" customHeight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0">
        <f t="shared" si="530"/>
        <v>41981.57230324074</v>
      </c>
      <c r="J3090" s="11">
        <f t="shared" si="531"/>
        <v>41981.57230324074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532"/>
        <v>1.9384615384615384E-3</v>
      </c>
      <c r="R3090">
        <f t="shared" si="533"/>
        <v>42</v>
      </c>
      <c r="S3090" t="str">
        <f t="shared" si="539"/>
        <v>theater</v>
      </c>
      <c r="T3090" t="str">
        <f t="shared" si="534"/>
        <v>spaces</v>
      </c>
      <c r="U3090" t="str">
        <f t="shared" si="540"/>
        <v>Greater than 50000</v>
      </c>
      <c r="V3090">
        <f t="shared" si="535"/>
        <v>0</v>
      </c>
      <c r="W3090">
        <f t="shared" si="536"/>
        <v>1</v>
      </c>
      <c r="X3090">
        <f t="shared" si="537"/>
        <v>0</v>
      </c>
      <c r="Y3090">
        <f t="shared" si="538"/>
        <v>1</v>
      </c>
    </row>
    <row r="3091" spans="1:25" ht="15" customHeight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0">
        <f t="shared" si="530"/>
        <v>42528.542627314819</v>
      </c>
      <c r="J3091" s="11">
        <f t="shared" si="531"/>
        <v>42528.542627314819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532"/>
        <v>0.23416000000000001</v>
      </c>
      <c r="R3091">
        <f t="shared" si="533"/>
        <v>130.09</v>
      </c>
      <c r="S3091" t="str">
        <f t="shared" si="539"/>
        <v>theater</v>
      </c>
      <c r="T3091" t="str">
        <f t="shared" si="534"/>
        <v>spaces</v>
      </c>
      <c r="U3091" t="str">
        <f t="shared" si="540"/>
        <v>25000 to 29999</v>
      </c>
      <c r="V3091">
        <f t="shared" si="535"/>
        <v>0</v>
      </c>
      <c r="W3091">
        <f t="shared" si="536"/>
        <v>1</v>
      </c>
      <c r="X3091">
        <f t="shared" si="537"/>
        <v>0</v>
      </c>
      <c r="Y3091">
        <f t="shared" si="538"/>
        <v>1</v>
      </c>
    </row>
    <row r="3092" spans="1:25" ht="15" customHeight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0">
        <f t="shared" si="530"/>
        <v>42065.818807870368</v>
      </c>
      <c r="J3092" s="11">
        <f t="shared" si="531"/>
        <v>42065.818807870368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532"/>
        <v>5.080888888888889E-2</v>
      </c>
      <c r="R3092">
        <f t="shared" si="533"/>
        <v>1270.22</v>
      </c>
      <c r="S3092" t="str">
        <f t="shared" si="539"/>
        <v>theater</v>
      </c>
      <c r="T3092" t="str">
        <f t="shared" si="534"/>
        <v>spaces</v>
      </c>
      <c r="U3092" t="str">
        <f t="shared" si="540"/>
        <v>Greater than 50000</v>
      </c>
      <c r="V3092">
        <f t="shared" si="535"/>
        <v>0</v>
      </c>
      <c r="W3092">
        <f t="shared" si="536"/>
        <v>1</v>
      </c>
      <c r="X3092">
        <f t="shared" si="537"/>
        <v>0</v>
      </c>
      <c r="Y3092">
        <f t="shared" si="538"/>
        <v>1</v>
      </c>
    </row>
    <row r="3093" spans="1:25" ht="15" customHeight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0">
        <f t="shared" si="530"/>
        <v>42566.948414351849</v>
      </c>
      <c r="J3093" s="11">
        <f t="shared" si="531"/>
        <v>42566.948414351849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532"/>
        <v>0.15920000000000001</v>
      </c>
      <c r="R3093">
        <f t="shared" si="533"/>
        <v>88.44</v>
      </c>
      <c r="S3093" t="str">
        <f t="shared" si="539"/>
        <v>theater</v>
      </c>
      <c r="T3093" t="str">
        <f t="shared" si="534"/>
        <v>spaces</v>
      </c>
      <c r="U3093" t="str">
        <f t="shared" si="540"/>
        <v>5000 to 9999</v>
      </c>
      <c r="V3093">
        <f t="shared" si="535"/>
        <v>0</v>
      </c>
      <c r="W3093">
        <f t="shared" si="536"/>
        <v>1</v>
      </c>
      <c r="X3093">
        <f t="shared" si="537"/>
        <v>0</v>
      </c>
      <c r="Y3093">
        <f t="shared" si="538"/>
        <v>1</v>
      </c>
    </row>
    <row r="3094" spans="1:25" ht="15" customHeight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0">
        <f t="shared" si="530"/>
        <v>42255.619351851856</v>
      </c>
      <c r="J3094" s="11">
        <f t="shared" si="531"/>
        <v>42255.619351851856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532"/>
        <v>1.1831900000000001E-2</v>
      </c>
      <c r="R3094">
        <f t="shared" si="533"/>
        <v>56.34</v>
      </c>
      <c r="S3094" t="str">
        <f t="shared" si="539"/>
        <v>theater</v>
      </c>
      <c r="T3094" t="str">
        <f t="shared" si="534"/>
        <v>spaces</v>
      </c>
      <c r="U3094" t="str">
        <f t="shared" si="540"/>
        <v>Greater than 50000</v>
      </c>
      <c r="V3094">
        <f t="shared" si="535"/>
        <v>0</v>
      </c>
      <c r="W3094">
        <f t="shared" si="536"/>
        <v>1</v>
      </c>
      <c r="X3094">
        <f t="shared" si="537"/>
        <v>0</v>
      </c>
      <c r="Y3094">
        <f t="shared" si="538"/>
        <v>1</v>
      </c>
    </row>
    <row r="3095" spans="1:25" ht="15" customHeight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0">
        <f t="shared" si="530"/>
        <v>41760.909039351849</v>
      </c>
      <c r="J3095" s="11">
        <f t="shared" si="531"/>
        <v>41760.909039351849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532"/>
        <v>0.22750000000000001</v>
      </c>
      <c r="R3095">
        <f t="shared" si="533"/>
        <v>53.53</v>
      </c>
      <c r="S3095" t="str">
        <f t="shared" si="539"/>
        <v>theater</v>
      </c>
      <c r="T3095" t="str">
        <f t="shared" si="534"/>
        <v>spaces</v>
      </c>
      <c r="U3095" t="str">
        <f t="shared" si="540"/>
        <v>1000 to 4999</v>
      </c>
      <c r="V3095">
        <f t="shared" si="535"/>
        <v>0</v>
      </c>
      <c r="W3095">
        <f t="shared" si="536"/>
        <v>1</v>
      </c>
      <c r="X3095">
        <f t="shared" si="537"/>
        <v>0</v>
      </c>
      <c r="Y3095">
        <f t="shared" si="538"/>
        <v>1</v>
      </c>
    </row>
    <row r="3096" spans="1:25" ht="15" customHeight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0">
        <f t="shared" si="530"/>
        <v>42207.795787037037</v>
      </c>
      <c r="J3096" s="11">
        <f t="shared" si="531"/>
        <v>42207.795787037037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532"/>
        <v>2.5000000000000001E-4</v>
      </c>
      <c r="R3096">
        <f t="shared" si="533"/>
        <v>25</v>
      </c>
      <c r="S3096" t="str">
        <f t="shared" si="539"/>
        <v>theater</v>
      </c>
      <c r="T3096" t="str">
        <f t="shared" si="534"/>
        <v>spaces</v>
      </c>
      <c r="U3096" t="str">
        <f t="shared" si="540"/>
        <v>Greater than 50000</v>
      </c>
      <c r="V3096">
        <f t="shared" si="535"/>
        <v>0</v>
      </c>
      <c r="W3096">
        <f t="shared" si="536"/>
        <v>1</v>
      </c>
      <c r="X3096">
        <f t="shared" si="537"/>
        <v>0</v>
      </c>
      <c r="Y3096">
        <f t="shared" si="538"/>
        <v>1</v>
      </c>
    </row>
    <row r="3097" spans="1:25" ht="15" customHeight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0">
        <f t="shared" si="530"/>
        <v>42523.025231481486</v>
      </c>
      <c r="J3097" s="11">
        <f t="shared" si="531"/>
        <v>42523.025231481486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532"/>
        <v>3.351206434316354E-3</v>
      </c>
      <c r="R3097">
        <f t="shared" si="533"/>
        <v>50</v>
      </c>
      <c r="S3097" t="str">
        <f t="shared" si="539"/>
        <v>theater</v>
      </c>
      <c r="T3097" t="str">
        <f t="shared" si="534"/>
        <v>spaces</v>
      </c>
      <c r="U3097" t="str">
        <f t="shared" si="540"/>
        <v>10000 to 14999</v>
      </c>
      <c r="V3097">
        <f t="shared" si="535"/>
        <v>0</v>
      </c>
      <c r="W3097">
        <f t="shared" si="536"/>
        <v>1</v>
      </c>
      <c r="X3097">
        <f t="shared" si="537"/>
        <v>0</v>
      </c>
      <c r="Y3097">
        <f t="shared" si="538"/>
        <v>1</v>
      </c>
    </row>
    <row r="3098" spans="1:25" ht="15" customHeight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0">
        <f t="shared" si="530"/>
        <v>42114.825532407413</v>
      </c>
      <c r="J3098" s="11">
        <f t="shared" si="531"/>
        <v>42114.825532407413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532"/>
        <v>3.9750000000000001E-2</v>
      </c>
      <c r="R3098">
        <f t="shared" si="533"/>
        <v>56.79</v>
      </c>
      <c r="S3098" t="str">
        <f t="shared" si="539"/>
        <v>theater</v>
      </c>
      <c r="T3098" t="str">
        <f t="shared" si="534"/>
        <v>spaces</v>
      </c>
      <c r="U3098" t="str">
        <f t="shared" si="540"/>
        <v>20000 to 24999</v>
      </c>
      <c r="V3098">
        <f t="shared" si="535"/>
        <v>0</v>
      </c>
      <c r="W3098">
        <f t="shared" si="536"/>
        <v>1</v>
      </c>
      <c r="X3098">
        <f t="shared" si="537"/>
        <v>0</v>
      </c>
      <c r="Y3098">
        <f t="shared" si="538"/>
        <v>1</v>
      </c>
    </row>
    <row r="3099" spans="1:25" ht="15" customHeight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0">
        <f t="shared" si="530"/>
        <v>42629.503483796296</v>
      </c>
      <c r="J3099" s="11">
        <f t="shared" si="531"/>
        <v>42629.503483796296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532"/>
        <v>0.17150000000000001</v>
      </c>
      <c r="R3099">
        <f t="shared" si="533"/>
        <v>40.83</v>
      </c>
      <c r="S3099" t="str">
        <f t="shared" si="539"/>
        <v>theater</v>
      </c>
      <c r="T3099" t="str">
        <f t="shared" si="534"/>
        <v>spaces</v>
      </c>
      <c r="U3099" t="str">
        <f t="shared" si="540"/>
        <v>10000 to 14999</v>
      </c>
      <c r="V3099">
        <f t="shared" si="535"/>
        <v>0</v>
      </c>
      <c r="W3099">
        <f t="shared" si="536"/>
        <v>1</v>
      </c>
      <c r="X3099">
        <f t="shared" si="537"/>
        <v>0</v>
      </c>
      <c r="Y3099">
        <f t="shared" si="538"/>
        <v>1</v>
      </c>
    </row>
    <row r="3100" spans="1:25" ht="15" customHeight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0">
        <f t="shared" si="530"/>
        <v>42359.792233796295</v>
      </c>
      <c r="J3100" s="11">
        <f t="shared" si="531"/>
        <v>42359.792233796295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532"/>
        <v>3.608004104669061E-2</v>
      </c>
      <c r="R3100">
        <f t="shared" si="533"/>
        <v>65.11</v>
      </c>
      <c r="S3100" t="str">
        <f t="shared" si="539"/>
        <v>theater</v>
      </c>
      <c r="T3100" t="str">
        <f t="shared" si="534"/>
        <v>spaces</v>
      </c>
      <c r="U3100" t="str">
        <f t="shared" si="540"/>
        <v>45000 to 49999</v>
      </c>
      <c r="V3100">
        <f t="shared" si="535"/>
        <v>0</v>
      </c>
      <c r="W3100">
        <f t="shared" si="536"/>
        <v>1</v>
      </c>
      <c r="X3100">
        <f t="shared" si="537"/>
        <v>0</v>
      </c>
      <c r="Y3100">
        <f t="shared" si="538"/>
        <v>1</v>
      </c>
    </row>
    <row r="3101" spans="1:25" ht="15" customHeight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0">
        <f t="shared" si="530"/>
        <v>42382.189710648148</v>
      </c>
      <c r="J3101" s="11">
        <f t="shared" si="531"/>
        <v>42382.189710648148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532"/>
        <v>0.13900000000000001</v>
      </c>
      <c r="R3101">
        <f t="shared" si="533"/>
        <v>55.6</v>
      </c>
      <c r="S3101" t="str">
        <f t="shared" si="539"/>
        <v>theater</v>
      </c>
      <c r="T3101" t="str">
        <f t="shared" si="534"/>
        <v>spaces</v>
      </c>
      <c r="U3101" t="str">
        <f t="shared" si="540"/>
        <v>1000 to 4999</v>
      </c>
      <c r="V3101">
        <f t="shared" si="535"/>
        <v>0</v>
      </c>
      <c r="W3101">
        <f t="shared" si="536"/>
        <v>1</v>
      </c>
      <c r="X3101">
        <f t="shared" si="537"/>
        <v>0</v>
      </c>
      <c r="Y3101">
        <f t="shared" si="538"/>
        <v>1</v>
      </c>
    </row>
    <row r="3102" spans="1:25" ht="15" customHeight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0">
        <f t="shared" si="530"/>
        <v>41902.622395833336</v>
      </c>
      <c r="J3102" s="11">
        <f t="shared" si="531"/>
        <v>41902.622395833336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532"/>
        <v>0.15225</v>
      </c>
      <c r="R3102">
        <f t="shared" si="533"/>
        <v>140.54</v>
      </c>
      <c r="S3102" t="str">
        <f t="shared" si="539"/>
        <v>theater</v>
      </c>
      <c r="T3102" t="str">
        <f t="shared" si="534"/>
        <v>spaces</v>
      </c>
      <c r="U3102" t="str">
        <f t="shared" si="540"/>
        <v>10000 to 14999</v>
      </c>
      <c r="V3102">
        <f t="shared" si="535"/>
        <v>0</v>
      </c>
      <c r="W3102">
        <f t="shared" si="536"/>
        <v>1</v>
      </c>
      <c r="X3102">
        <f t="shared" si="537"/>
        <v>0</v>
      </c>
      <c r="Y3102">
        <f t="shared" si="538"/>
        <v>1</v>
      </c>
    </row>
    <row r="3103" spans="1:25" ht="15" customHeight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0">
        <f t="shared" si="530"/>
        <v>42171.383530092593</v>
      </c>
      <c r="J3103" s="11">
        <f t="shared" si="531"/>
        <v>42171.383530092593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532"/>
        <v>0.12</v>
      </c>
      <c r="R3103">
        <f t="shared" si="533"/>
        <v>25</v>
      </c>
      <c r="S3103" t="str">
        <f t="shared" si="539"/>
        <v>theater</v>
      </c>
      <c r="T3103" t="str">
        <f t="shared" si="534"/>
        <v>spaces</v>
      </c>
      <c r="U3103" t="str">
        <f t="shared" si="540"/>
        <v>1000 to 4999</v>
      </c>
      <c r="V3103">
        <f t="shared" si="535"/>
        <v>0</v>
      </c>
      <c r="W3103">
        <f t="shared" si="536"/>
        <v>1</v>
      </c>
      <c r="X3103">
        <f t="shared" si="537"/>
        <v>0</v>
      </c>
      <c r="Y3103">
        <f t="shared" si="538"/>
        <v>1</v>
      </c>
    </row>
    <row r="3104" spans="1:25" ht="15" customHeight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0">
        <f t="shared" si="530"/>
        <v>42555.340486111112</v>
      </c>
      <c r="J3104" s="11">
        <f t="shared" si="531"/>
        <v>42555.340486111112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532"/>
        <v>0.391125</v>
      </c>
      <c r="R3104">
        <f t="shared" si="533"/>
        <v>69.53</v>
      </c>
      <c r="S3104" t="str">
        <f t="shared" si="539"/>
        <v>theater</v>
      </c>
      <c r="T3104" t="str">
        <f t="shared" si="534"/>
        <v>spaces</v>
      </c>
      <c r="U3104" t="str">
        <f t="shared" si="540"/>
        <v>15000 to 19999</v>
      </c>
      <c r="V3104">
        <f t="shared" si="535"/>
        <v>0</v>
      </c>
      <c r="W3104">
        <f t="shared" si="536"/>
        <v>1</v>
      </c>
      <c r="X3104">
        <f t="shared" si="537"/>
        <v>0</v>
      </c>
      <c r="Y3104">
        <f t="shared" si="538"/>
        <v>1</v>
      </c>
    </row>
    <row r="3105" spans="1:25" ht="15" customHeight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0">
        <f t="shared" si="530"/>
        <v>42107.156319444446</v>
      </c>
      <c r="J3105" s="11">
        <f t="shared" si="531"/>
        <v>42107.156319444446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532"/>
        <v>2.6829268292682929E-3</v>
      </c>
      <c r="R3105">
        <f t="shared" si="533"/>
        <v>5.5</v>
      </c>
      <c r="S3105" t="str">
        <f t="shared" si="539"/>
        <v>theater</v>
      </c>
      <c r="T3105" t="str">
        <f t="shared" si="534"/>
        <v>spaces</v>
      </c>
      <c r="U3105" t="str">
        <f t="shared" si="540"/>
        <v>1000 to 4999</v>
      </c>
      <c r="V3105">
        <f t="shared" si="535"/>
        <v>0</v>
      </c>
      <c r="W3105">
        <f t="shared" si="536"/>
        <v>1</v>
      </c>
      <c r="X3105">
        <f t="shared" si="537"/>
        <v>0</v>
      </c>
      <c r="Y3105">
        <f t="shared" si="538"/>
        <v>1</v>
      </c>
    </row>
    <row r="3106" spans="1:25" ht="15" customHeight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0">
        <f t="shared" si="530"/>
        <v>42006.908692129626</v>
      </c>
      <c r="J3106" s="11">
        <f t="shared" si="531"/>
        <v>42006.908692129626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532"/>
        <v>0.29625000000000001</v>
      </c>
      <c r="R3106">
        <f t="shared" si="533"/>
        <v>237</v>
      </c>
      <c r="S3106" t="str">
        <f t="shared" si="539"/>
        <v>theater</v>
      </c>
      <c r="T3106" t="str">
        <f t="shared" si="534"/>
        <v>spaces</v>
      </c>
      <c r="U3106" t="str">
        <f t="shared" si="540"/>
        <v>1000 to 4999</v>
      </c>
      <c r="V3106">
        <f t="shared" si="535"/>
        <v>0</v>
      </c>
      <c r="W3106">
        <f t="shared" si="536"/>
        <v>1</v>
      </c>
      <c r="X3106">
        <f t="shared" si="537"/>
        <v>0</v>
      </c>
      <c r="Y3106">
        <f t="shared" si="538"/>
        <v>1</v>
      </c>
    </row>
    <row r="3107" spans="1:25" ht="15" customHeight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0">
        <f t="shared" si="530"/>
        <v>41876.718935185185</v>
      </c>
      <c r="J3107" s="11">
        <f t="shared" si="531"/>
        <v>41876.718935185185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532"/>
        <v>0.4236099230111206</v>
      </c>
      <c r="R3107">
        <f t="shared" si="533"/>
        <v>79.87</v>
      </c>
      <c r="S3107" t="str">
        <f t="shared" si="539"/>
        <v>theater</v>
      </c>
      <c r="T3107" t="str">
        <f t="shared" si="534"/>
        <v>spaces</v>
      </c>
      <c r="U3107" t="str">
        <f t="shared" si="540"/>
        <v>5000 to 9999</v>
      </c>
      <c r="V3107">
        <f t="shared" si="535"/>
        <v>0</v>
      </c>
      <c r="W3107">
        <f t="shared" si="536"/>
        <v>1</v>
      </c>
      <c r="X3107">
        <f t="shared" si="537"/>
        <v>0</v>
      </c>
      <c r="Y3107">
        <f t="shared" si="538"/>
        <v>1</v>
      </c>
    </row>
    <row r="3108" spans="1:25" ht="15" customHeight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0">
        <f t="shared" si="530"/>
        <v>42241.429120370376</v>
      </c>
      <c r="J3108" s="11">
        <f t="shared" si="531"/>
        <v>42241.429120370376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532"/>
        <v>4.1000000000000002E-2</v>
      </c>
      <c r="R3108">
        <f t="shared" si="533"/>
        <v>10.25</v>
      </c>
      <c r="S3108" t="str">
        <f t="shared" si="539"/>
        <v>theater</v>
      </c>
      <c r="T3108" t="str">
        <f t="shared" si="534"/>
        <v>spaces</v>
      </c>
      <c r="U3108" t="str">
        <f t="shared" si="540"/>
        <v>1000 to 4999</v>
      </c>
      <c r="V3108">
        <f t="shared" si="535"/>
        <v>0</v>
      </c>
      <c r="W3108">
        <f t="shared" si="536"/>
        <v>1</v>
      </c>
      <c r="X3108">
        <f t="shared" si="537"/>
        <v>0</v>
      </c>
      <c r="Y3108">
        <f t="shared" si="538"/>
        <v>1</v>
      </c>
    </row>
    <row r="3109" spans="1:25" ht="15" customHeight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0">
        <f t="shared" si="530"/>
        <v>42128.814247685179</v>
      </c>
      <c r="J3109" s="11">
        <f t="shared" si="531"/>
        <v>42128.814247685179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532"/>
        <v>0.197625</v>
      </c>
      <c r="R3109">
        <f t="shared" si="533"/>
        <v>272.58999999999997</v>
      </c>
      <c r="S3109" t="str">
        <f t="shared" si="539"/>
        <v>theater</v>
      </c>
      <c r="T3109" t="str">
        <f t="shared" si="534"/>
        <v>spaces</v>
      </c>
      <c r="U3109" t="str">
        <f t="shared" si="540"/>
        <v>40000 to 44999</v>
      </c>
      <c r="V3109">
        <f t="shared" si="535"/>
        <v>0</v>
      </c>
      <c r="W3109">
        <f t="shared" si="536"/>
        <v>1</v>
      </c>
      <c r="X3109">
        <f t="shared" si="537"/>
        <v>0</v>
      </c>
      <c r="Y3109">
        <f t="shared" si="538"/>
        <v>1</v>
      </c>
    </row>
    <row r="3110" spans="1:25" ht="15" customHeight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0">
        <f t="shared" si="530"/>
        <v>42062.680486111116</v>
      </c>
      <c r="J3110" s="11">
        <f t="shared" si="531"/>
        <v>42062.680486111116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532"/>
        <v>5.1999999999999995E-4</v>
      </c>
      <c r="R3110">
        <f t="shared" si="533"/>
        <v>13</v>
      </c>
      <c r="S3110" t="str">
        <f t="shared" si="539"/>
        <v>theater</v>
      </c>
      <c r="T3110" t="str">
        <f t="shared" si="534"/>
        <v>spaces</v>
      </c>
      <c r="U3110" t="str">
        <f t="shared" si="540"/>
        <v>Greater than 50000</v>
      </c>
      <c r="V3110">
        <f t="shared" si="535"/>
        <v>0</v>
      </c>
      <c r="W3110">
        <f t="shared" si="536"/>
        <v>1</v>
      </c>
      <c r="X3110">
        <f t="shared" si="537"/>
        <v>0</v>
      </c>
      <c r="Y3110">
        <f t="shared" si="538"/>
        <v>1</v>
      </c>
    </row>
    <row r="3111" spans="1:25" ht="15" customHeight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0">
        <f t="shared" si="530"/>
        <v>41844.125115740739</v>
      </c>
      <c r="J3111" s="11">
        <f t="shared" si="531"/>
        <v>41844.125115740739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532"/>
        <v>0.25030188679245285</v>
      </c>
      <c r="R3111">
        <f t="shared" si="533"/>
        <v>58.18</v>
      </c>
      <c r="S3111" t="str">
        <f t="shared" si="539"/>
        <v>theater</v>
      </c>
      <c r="T3111" t="str">
        <f t="shared" si="534"/>
        <v>spaces</v>
      </c>
      <c r="U3111" t="str">
        <f t="shared" si="540"/>
        <v>25000 to 29999</v>
      </c>
      <c r="V3111">
        <f t="shared" si="535"/>
        <v>0</v>
      </c>
      <c r="W3111">
        <f t="shared" si="536"/>
        <v>1</v>
      </c>
      <c r="X3111">
        <f t="shared" si="537"/>
        <v>0</v>
      </c>
      <c r="Y3111">
        <f t="shared" si="538"/>
        <v>1</v>
      </c>
    </row>
    <row r="3112" spans="1:25" ht="15" customHeight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0">
        <f t="shared" si="530"/>
        <v>42745.031469907408</v>
      </c>
      <c r="J3112" s="11">
        <f t="shared" si="531"/>
        <v>42745.031469907408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532"/>
        <v>4.0000000000000002E-4</v>
      </c>
      <c r="R3112">
        <f t="shared" si="533"/>
        <v>10</v>
      </c>
      <c r="S3112" t="str">
        <f t="shared" si="539"/>
        <v>theater</v>
      </c>
      <c r="T3112" t="str">
        <f t="shared" si="534"/>
        <v>spaces</v>
      </c>
      <c r="U3112" t="str">
        <f t="shared" si="540"/>
        <v>25000 to 29999</v>
      </c>
      <c r="V3112">
        <f t="shared" si="535"/>
        <v>0</v>
      </c>
      <c r="W3112">
        <f t="shared" si="536"/>
        <v>1</v>
      </c>
      <c r="X3112">
        <f t="shared" si="537"/>
        <v>0</v>
      </c>
      <c r="Y3112">
        <f t="shared" si="538"/>
        <v>1</v>
      </c>
    </row>
    <row r="3113" spans="1:25" ht="15" customHeight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0">
        <f t="shared" si="530"/>
        <v>41885.595138888886</v>
      </c>
      <c r="J3113" s="11">
        <f t="shared" si="531"/>
        <v>41885.595138888886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532"/>
        <v>0.26640000000000003</v>
      </c>
      <c r="R3113">
        <f t="shared" si="533"/>
        <v>70.11</v>
      </c>
      <c r="S3113" t="str">
        <f t="shared" si="539"/>
        <v>theater</v>
      </c>
      <c r="T3113" t="str">
        <f t="shared" si="534"/>
        <v>spaces</v>
      </c>
      <c r="U3113" t="str">
        <f t="shared" si="540"/>
        <v>20000 to 24999</v>
      </c>
      <c r="V3113">
        <f t="shared" si="535"/>
        <v>0</v>
      </c>
      <c r="W3113">
        <f t="shared" si="536"/>
        <v>1</v>
      </c>
      <c r="X3113">
        <f t="shared" si="537"/>
        <v>0</v>
      </c>
      <c r="Y3113">
        <f t="shared" si="538"/>
        <v>1</v>
      </c>
    </row>
    <row r="3114" spans="1:25" ht="15" customHeight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0">
        <f t="shared" si="530"/>
        <v>42615.121921296297</v>
      </c>
      <c r="J3114" s="11">
        <f t="shared" si="531"/>
        <v>42615.121921296297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532"/>
        <v>4.7363636363636365E-2</v>
      </c>
      <c r="R3114">
        <f t="shared" si="533"/>
        <v>57.89</v>
      </c>
      <c r="S3114" t="str">
        <f t="shared" si="539"/>
        <v>theater</v>
      </c>
      <c r="T3114" t="str">
        <f t="shared" si="534"/>
        <v>spaces</v>
      </c>
      <c r="U3114" t="str">
        <f t="shared" si="540"/>
        <v>10000 to 14999</v>
      </c>
      <c r="V3114">
        <f t="shared" si="535"/>
        <v>0</v>
      </c>
      <c r="W3114">
        <f t="shared" si="536"/>
        <v>1</v>
      </c>
      <c r="X3114">
        <f t="shared" si="537"/>
        <v>0</v>
      </c>
      <c r="Y3114">
        <f t="shared" si="538"/>
        <v>1</v>
      </c>
    </row>
    <row r="3115" spans="1:25" ht="15" customHeight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0">
        <f t="shared" si="530"/>
        <v>42081.731273148151</v>
      </c>
      <c r="J3115" s="11">
        <f t="shared" si="531"/>
        <v>42081.731273148151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532"/>
        <v>4.2435339894712751E-2</v>
      </c>
      <c r="R3115">
        <f t="shared" si="533"/>
        <v>125.27</v>
      </c>
      <c r="S3115" t="str">
        <f t="shared" si="539"/>
        <v>theater</v>
      </c>
      <c r="T3115" t="str">
        <f t="shared" si="534"/>
        <v>spaces</v>
      </c>
      <c r="U3115" t="str">
        <f t="shared" si="540"/>
        <v>Greater than 50000</v>
      </c>
      <c r="V3115">
        <f t="shared" si="535"/>
        <v>0</v>
      </c>
      <c r="W3115">
        <f t="shared" si="536"/>
        <v>1</v>
      </c>
      <c r="X3115">
        <f t="shared" si="537"/>
        <v>0</v>
      </c>
      <c r="Y3115">
        <f t="shared" si="538"/>
        <v>1</v>
      </c>
    </row>
    <row r="3116" spans="1:25" ht="15" customHeight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0">
        <f t="shared" si="530"/>
        <v>41843.632523148146</v>
      </c>
      <c r="J3116" s="11">
        <f t="shared" si="531"/>
        <v>41843.632523148146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532"/>
        <v>0</v>
      </c>
      <c r="R3116" t="e">
        <f t="shared" si="533"/>
        <v>#DIV/0!</v>
      </c>
      <c r="S3116" t="str">
        <f t="shared" si="539"/>
        <v>theater</v>
      </c>
      <c r="T3116" t="str">
        <f t="shared" si="534"/>
        <v>spaces</v>
      </c>
      <c r="U3116" t="str">
        <f t="shared" si="540"/>
        <v>Greater than 50000</v>
      </c>
      <c r="V3116">
        <f t="shared" si="535"/>
        <v>0</v>
      </c>
      <c r="W3116">
        <f t="shared" si="536"/>
        <v>1</v>
      </c>
      <c r="X3116">
        <f t="shared" si="537"/>
        <v>0</v>
      </c>
      <c r="Y3116">
        <f t="shared" si="538"/>
        <v>1</v>
      </c>
    </row>
    <row r="3117" spans="1:25" ht="15" customHeight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0">
        <f t="shared" si="530"/>
        <v>42496.447071759263</v>
      </c>
      <c r="J3117" s="11">
        <f t="shared" si="531"/>
        <v>42496.447071759263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532"/>
        <v>0.03</v>
      </c>
      <c r="R3117">
        <f t="shared" si="533"/>
        <v>300</v>
      </c>
      <c r="S3117" t="str">
        <f t="shared" si="539"/>
        <v>theater</v>
      </c>
      <c r="T3117" t="str">
        <f t="shared" si="534"/>
        <v>spaces</v>
      </c>
      <c r="U3117" t="str">
        <f t="shared" si="540"/>
        <v>10000 to 14999</v>
      </c>
      <c r="V3117">
        <f t="shared" si="535"/>
        <v>0</v>
      </c>
      <c r="W3117">
        <f t="shared" si="536"/>
        <v>1</v>
      </c>
      <c r="X3117">
        <f t="shared" si="537"/>
        <v>0</v>
      </c>
      <c r="Y3117">
        <f t="shared" si="538"/>
        <v>1</v>
      </c>
    </row>
    <row r="3118" spans="1:25" ht="15" customHeight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0">
        <f t="shared" si="530"/>
        <v>42081.515335648146</v>
      </c>
      <c r="J3118" s="11">
        <f t="shared" si="531"/>
        <v>42081.515335648146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532"/>
        <v>0.57333333333333336</v>
      </c>
      <c r="R3118">
        <f t="shared" si="533"/>
        <v>43</v>
      </c>
      <c r="S3118" t="str">
        <f t="shared" si="539"/>
        <v>theater</v>
      </c>
      <c r="T3118" t="str">
        <f t="shared" si="534"/>
        <v>spaces</v>
      </c>
      <c r="U3118" t="str">
        <f t="shared" si="540"/>
        <v>Less than 1000</v>
      </c>
      <c r="V3118">
        <f t="shared" si="535"/>
        <v>0</v>
      </c>
      <c r="W3118">
        <f t="shared" si="536"/>
        <v>1</v>
      </c>
      <c r="X3118">
        <f t="shared" si="537"/>
        <v>0</v>
      </c>
      <c r="Y3118">
        <f t="shared" si="538"/>
        <v>1</v>
      </c>
    </row>
    <row r="3119" spans="1:25" ht="15" customHeight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0">
        <f t="shared" si="530"/>
        <v>42509.374537037031</v>
      </c>
      <c r="J3119" s="11">
        <f t="shared" si="531"/>
        <v>42509.374537037031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532"/>
        <v>1E-3</v>
      </c>
      <c r="R3119">
        <f t="shared" si="533"/>
        <v>1</v>
      </c>
      <c r="S3119" t="str">
        <f t="shared" si="539"/>
        <v>theater</v>
      </c>
      <c r="T3119" t="str">
        <f t="shared" si="534"/>
        <v>spaces</v>
      </c>
      <c r="U3119" t="str">
        <f t="shared" si="540"/>
        <v>1000 to 4999</v>
      </c>
      <c r="V3119">
        <f t="shared" si="535"/>
        <v>0</v>
      </c>
      <c r="W3119">
        <f t="shared" si="536"/>
        <v>1</v>
      </c>
      <c r="X3119">
        <f t="shared" si="537"/>
        <v>0</v>
      </c>
      <c r="Y3119">
        <f t="shared" si="538"/>
        <v>1</v>
      </c>
    </row>
    <row r="3120" spans="1:25" ht="15" customHeight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0">
        <f t="shared" si="530"/>
        <v>42534.649571759262</v>
      </c>
      <c r="J3120" s="11">
        <f t="shared" si="531"/>
        <v>42534.649571759262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532"/>
        <v>3.0999999999999999E-3</v>
      </c>
      <c r="R3120">
        <f t="shared" si="533"/>
        <v>775</v>
      </c>
      <c r="S3120" t="str">
        <f t="shared" si="539"/>
        <v>theater</v>
      </c>
      <c r="T3120" t="str">
        <f t="shared" si="534"/>
        <v>spaces</v>
      </c>
      <c r="U3120" t="str">
        <f t="shared" si="540"/>
        <v>Greater than 50000</v>
      </c>
      <c r="V3120">
        <f t="shared" si="535"/>
        <v>0</v>
      </c>
      <c r="W3120">
        <f t="shared" si="536"/>
        <v>1</v>
      </c>
      <c r="X3120">
        <f t="shared" si="537"/>
        <v>0</v>
      </c>
      <c r="Y3120">
        <f t="shared" si="538"/>
        <v>1</v>
      </c>
    </row>
    <row r="3121" spans="1:25" ht="15" customHeight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0">
        <f t="shared" si="530"/>
        <v>42060.04550925926</v>
      </c>
      <c r="J3121" s="11">
        <f t="shared" si="531"/>
        <v>42060.04550925926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532"/>
        <v>5.0000000000000001E-4</v>
      </c>
      <c r="R3121">
        <f t="shared" si="533"/>
        <v>5</v>
      </c>
      <c r="S3121" t="str">
        <f t="shared" si="539"/>
        <v>theater</v>
      </c>
      <c r="T3121" t="str">
        <f t="shared" si="534"/>
        <v>spaces</v>
      </c>
      <c r="U3121" t="str">
        <f t="shared" si="540"/>
        <v>10000 to 14999</v>
      </c>
      <c r="V3121">
        <f t="shared" si="535"/>
        <v>0</v>
      </c>
      <c r="W3121">
        <f t="shared" si="536"/>
        <v>1</v>
      </c>
      <c r="X3121">
        <f t="shared" si="537"/>
        <v>0</v>
      </c>
      <c r="Y3121">
        <f t="shared" si="538"/>
        <v>1</v>
      </c>
    </row>
    <row r="3122" spans="1:25" ht="15" customHeight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0">
        <f t="shared" si="530"/>
        <v>42435.942083333335</v>
      </c>
      <c r="J3122" s="11">
        <f t="shared" si="531"/>
        <v>42435.942083333335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532"/>
        <v>9.8461538461538464E-5</v>
      </c>
      <c r="R3122">
        <f t="shared" si="533"/>
        <v>12.8</v>
      </c>
      <c r="S3122" t="str">
        <f t="shared" si="539"/>
        <v>theater</v>
      </c>
      <c r="T3122" t="str">
        <f t="shared" si="534"/>
        <v>spaces</v>
      </c>
      <c r="U3122" t="str">
        <f t="shared" si="540"/>
        <v>Greater than 50000</v>
      </c>
      <c r="V3122">
        <f t="shared" si="535"/>
        <v>0</v>
      </c>
      <c r="W3122">
        <f t="shared" si="536"/>
        <v>1</v>
      </c>
      <c r="X3122">
        <f t="shared" si="537"/>
        <v>0</v>
      </c>
      <c r="Y3122">
        <f t="shared" si="538"/>
        <v>1</v>
      </c>
    </row>
    <row r="3123" spans="1:25" ht="15" customHeight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0">
        <f t="shared" si="530"/>
        <v>41848.679803240739</v>
      </c>
      <c r="J3123" s="11">
        <f t="shared" si="531"/>
        <v>41848.679803240739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532"/>
        <v>6.6666666666666671E-3</v>
      </c>
      <c r="R3123">
        <f t="shared" si="533"/>
        <v>10</v>
      </c>
      <c r="S3123" t="str">
        <f t="shared" si="539"/>
        <v>theater</v>
      </c>
      <c r="T3123" t="str">
        <f t="shared" si="534"/>
        <v>spaces</v>
      </c>
      <c r="U3123" t="str">
        <f t="shared" si="540"/>
        <v>1000 to 4999</v>
      </c>
      <c r="V3123">
        <f t="shared" si="535"/>
        <v>0</v>
      </c>
      <c r="W3123">
        <f t="shared" si="536"/>
        <v>0</v>
      </c>
      <c r="X3123">
        <f t="shared" si="537"/>
        <v>1</v>
      </c>
      <c r="Y3123">
        <f t="shared" si="538"/>
        <v>1</v>
      </c>
    </row>
    <row r="3124" spans="1:25" ht="15" customHeigh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0">
        <f t="shared" si="530"/>
        <v>42678.932083333333</v>
      </c>
      <c r="J3124" s="11">
        <f t="shared" si="531"/>
        <v>42678.932083333333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532"/>
        <v>0.58291457286432158</v>
      </c>
      <c r="R3124">
        <f t="shared" si="533"/>
        <v>58</v>
      </c>
      <c r="S3124" t="str">
        <f t="shared" si="539"/>
        <v>theater</v>
      </c>
      <c r="T3124" t="str">
        <f t="shared" si="534"/>
        <v>spaces</v>
      </c>
      <c r="U3124" t="str">
        <f t="shared" si="540"/>
        <v>Less than 1000</v>
      </c>
      <c r="V3124">
        <f t="shared" si="535"/>
        <v>0</v>
      </c>
      <c r="W3124">
        <f t="shared" si="536"/>
        <v>0</v>
      </c>
      <c r="X3124">
        <f t="shared" si="537"/>
        <v>1</v>
      </c>
      <c r="Y3124">
        <f t="shared" si="538"/>
        <v>1</v>
      </c>
    </row>
    <row r="3125" spans="1:25" ht="15" customHeight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0">
        <f t="shared" si="530"/>
        <v>42530.993032407408</v>
      </c>
      <c r="J3125" s="11">
        <f t="shared" si="531"/>
        <v>42530.993032407408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532"/>
        <v>0.68153600000000003</v>
      </c>
      <c r="R3125">
        <f t="shared" si="533"/>
        <v>244.8</v>
      </c>
      <c r="S3125" t="str">
        <f t="shared" si="539"/>
        <v>theater</v>
      </c>
      <c r="T3125" t="str">
        <f t="shared" si="534"/>
        <v>spaces</v>
      </c>
      <c r="U3125" t="str">
        <f t="shared" si="540"/>
        <v>Greater than 50000</v>
      </c>
      <c r="V3125">
        <f t="shared" si="535"/>
        <v>0</v>
      </c>
      <c r="W3125">
        <f t="shared" si="536"/>
        <v>0</v>
      </c>
      <c r="X3125">
        <f t="shared" si="537"/>
        <v>1</v>
      </c>
      <c r="Y3125">
        <f t="shared" si="538"/>
        <v>1</v>
      </c>
    </row>
    <row r="3126" spans="1:25" ht="15" customHeight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0">
        <f t="shared" si="530"/>
        <v>41977.780104166668</v>
      </c>
      <c r="J3126" s="11">
        <f t="shared" si="531"/>
        <v>41977.780104166668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532"/>
        <v>3.2499999999999997E-5</v>
      </c>
      <c r="R3126">
        <f t="shared" si="533"/>
        <v>6.5</v>
      </c>
      <c r="S3126" t="str">
        <f t="shared" si="539"/>
        <v>theater</v>
      </c>
      <c r="T3126" t="str">
        <f t="shared" si="534"/>
        <v>spaces</v>
      </c>
      <c r="U3126" t="str">
        <f t="shared" si="540"/>
        <v>Greater than 50000</v>
      </c>
      <c r="V3126">
        <f t="shared" si="535"/>
        <v>0</v>
      </c>
      <c r="W3126">
        <f t="shared" si="536"/>
        <v>0</v>
      </c>
      <c r="X3126">
        <f t="shared" si="537"/>
        <v>1</v>
      </c>
      <c r="Y3126">
        <f t="shared" si="538"/>
        <v>1</v>
      </c>
    </row>
    <row r="3127" spans="1:25" ht="15" customHeigh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0">
        <f t="shared" si="530"/>
        <v>42346.20685185185</v>
      </c>
      <c r="J3127" s="11">
        <f t="shared" si="531"/>
        <v>42346.20685185185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532"/>
        <v>0</v>
      </c>
      <c r="R3127" t="e">
        <f t="shared" si="533"/>
        <v>#DIV/0!</v>
      </c>
      <c r="S3127" t="str">
        <f t="shared" si="539"/>
        <v>theater</v>
      </c>
      <c r="T3127" t="str">
        <f t="shared" si="534"/>
        <v>spaces</v>
      </c>
      <c r="U3127" t="str">
        <f t="shared" si="540"/>
        <v>Greater than 50000</v>
      </c>
      <c r="V3127">
        <f t="shared" si="535"/>
        <v>0</v>
      </c>
      <c r="W3127">
        <f t="shared" si="536"/>
        <v>0</v>
      </c>
      <c r="X3127">
        <f t="shared" si="537"/>
        <v>1</v>
      </c>
      <c r="Y3127">
        <f t="shared" si="538"/>
        <v>1</v>
      </c>
    </row>
    <row r="3128" spans="1:25" ht="15" customHeight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0">
        <f t="shared" si="530"/>
        <v>42427.01807870371</v>
      </c>
      <c r="J3128" s="11">
        <f t="shared" si="531"/>
        <v>42427.01807870371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532"/>
        <v>4.1599999999999998E-2</v>
      </c>
      <c r="R3128">
        <f t="shared" si="533"/>
        <v>61.18</v>
      </c>
      <c r="S3128" t="str">
        <f t="shared" si="539"/>
        <v>theater</v>
      </c>
      <c r="T3128" t="str">
        <f t="shared" si="534"/>
        <v>spaces</v>
      </c>
      <c r="U3128" t="str">
        <f t="shared" si="540"/>
        <v>25000 to 29999</v>
      </c>
      <c r="V3128">
        <f t="shared" si="535"/>
        <v>0</v>
      </c>
      <c r="W3128">
        <f t="shared" si="536"/>
        <v>0</v>
      </c>
      <c r="X3128">
        <f t="shared" si="537"/>
        <v>1</v>
      </c>
      <c r="Y3128">
        <f t="shared" si="538"/>
        <v>1</v>
      </c>
    </row>
    <row r="3129" spans="1:25" ht="15" customHeight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0">
        <f t="shared" si="530"/>
        <v>42034.856817129628</v>
      </c>
      <c r="J3129" s="11">
        <f t="shared" si="531"/>
        <v>42034.856817129628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532"/>
        <v>0</v>
      </c>
      <c r="R3129" t="e">
        <f t="shared" si="533"/>
        <v>#DIV/0!</v>
      </c>
      <c r="S3129" t="str">
        <f t="shared" si="539"/>
        <v>theater</v>
      </c>
      <c r="T3129" t="str">
        <f t="shared" si="534"/>
        <v>spaces</v>
      </c>
      <c r="U3129" t="str">
        <f t="shared" si="540"/>
        <v>Greater than 50000</v>
      </c>
      <c r="V3129">
        <f t="shared" si="535"/>
        <v>0</v>
      </c>
      <c r="W3129">
        <f t="shared" si="536"/>
        <v>0</v>
      </c>
      <c r="X3129">
        <f t="shared" si="537"/>
        <v>1</v>
      </c>
      <c r="Y3129">
        <f t="shared" si="538"/>
        <v>1</v>
      </c>
    </row>
    <row r="3130" spans="1:25" ht="15" customHeight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0">
        <f t="shared" si="530"/>
        <v>42780.825706018513</v>
      </c>
      <c r="J3130" s="11">
        <f t="shared" si="531"/>
        <v>42780.825706018513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532"/>
        <v>1.0860666666666667</v>
      </c>
      <c r="R3130">
        <f t="shared" si="533"/>
        <v>139.24</v>
      </c>
      <c r="S3130" t="str">
        <f t="shared" si="539"/>
        <v>theater</v>
      </c>
      <c r="T3130" t="str">
        <f t="shared" si="534"/>
        <v>plays</v>
      </c>
      <c r="U3130" t="str">
        <f t="shared" si="540"/>
        <v>15000 to 19999</v>
      </c>
      <c r="V3130">
        <f t="shared" si="535"/>
        <v>0</v>
      </c>
      <c r="W3130">
        <f t="shared" si="536"/>
        <v>0</v>
      </c>
      <c r="X3130">
        <f t="shared" si="537"/>
        <v>0</v>
      </c>
      <c r="Y3130">
        <f t="shared" si="538"/>
        <v>0</v>
      </c>
    </row>
    <row r="3131" spans="1:25" ht="15" customHeight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0">
        <f t="shared" si="530"/>
        <v>42803.842812499999</v>
      </c>
      <c r="J3131" s="11">
        <f t="shared" si="531"/>
        <v>42803.842812499999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532"/>
        <v>8.0000000000000002E-3</v>
      </c>
      <c r="R3131">
        <f t="shared" si="533"/>
        <v>10</v>
      </c>
      <c r="S3131" t="str">
        <f t="shared" si="539"/>
        <v>theater</v>
      </c>
      <c r="T3131" t="str">
        <f t="shared" si="534"/>
        <v>plays</v>
      </c>
      <c r="U3131" t="str">
        <f t="shared" si="540"/>
        <v>1000 to 4999</v>
      </c>
      <c r="V3131">
        <f t="shared" si="535"/>
        <v>0</v>
      </c>
      <c r="W3131">
        <f t="shared" si="536"/>
        <v>0</v>
      </c>
      <c r="X3131">
        <f t="shared" si="537"/>
        <v>0</v>
      </c>
      <c r="Y3131">
        <f t="shared" si="538"/>
        <v>0</v>
      </c>
    </row>
    <row r="3132" spans="1:25" ht="15" customHeight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0">
        <f t="shared" si="530"/>
        <v>42808.640231481477</v>
      </c>
      <c r="J3132" s="11">
        <f t="shared" si="531"/>
        <v>42808.640231481477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532"/>
        <v>3.7499999999999999E-2</v>
      </c>
      <c r="R3132">
        <f t="shared" si="533"/>
        <v>93.75</v>
      </c>
      <c r="S3132" t="str">
        <f t="shared" si="539"/>
        <v>theater</v>
      </c>
      <c r="T3132" t="str">
        <f t="shared" si="534"/>
        <v>plays</v>
      </c>
      <c r="U3132" t="str">
        <f t="shared" si="540"/>
        <v>10000 to 14999</v>
      </c>
      <c r="V3132">
        <f t="shared" si="535"/>
        <v>0</v>
      </c>
      <c r="W3132">
        <f t="shared" si="536"/>
        <v>0</v>
      </c>
      <c r="X3132">
        <f t="shared" si="537"/>
        <v>0</v>
      </c>
      <c r="Y3132">
        <f t="shared" si="538"/>
        <v>0</v>
      </c>
    </row>
    <row r="3133" spans="1:25" ht="15" customHeight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0">
        <f t="shared" si="530"/>
        <v>42803.579224537039</v>
      </c>
      <c r="J3133" s="11">
        <f t="shared" si="531"/>
        <v>42803.579224537039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532"/>
        <v>0.15731707317073171</v>
      </c>
      <c r="R3133">
        <f t="shared" si="533"/>
        <v>53.75</v>
      </c>
      <c r="S3133" t="str">
        <f t="shared" si="539"/>
        <v>theater</v>
      </c>
      <c r="T3133" t="str">
        <f t="shared" si="534"/>
        <v>plays</v>
      </c>
      <c r="U3133" t="str">
        <f t="shared" si="540"/>
        <v>1000 to 4999</v>
      </c>
      <c r="V3133">
        <f t="shared" si="535"/>
        <v>0</v>
      </c>
      <c r="W3133">
        <f t="shared" si="536"/>
        <v>0</v>
      </c>
      <c r="X3133">
        <f t="shared" si="537"/>
        <v>0</v>
      </c>
      <c r="Y3133">
        <f t="shared" si="538"/>
        <v>0</v>
      </c>
    </row>
    <row r="3134" spans="1:25" ht="15" customHeight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0">
        <f t="shared" si="530"/>
        <v>42786.350231481483</v>
      </c>
      <c r="J3134" s="11">
        <f t="shared" si="531"/>
        <v>42786.350231481483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532"/>
        <v>3.3333333333333332E-4</v>
      </c>
      <c r="R3134">
        <f t="shared" si="533"/>
        <v>10</v>
      </c>
      <c r="S3134" t="str">
        <f t="shared" si="539"/>
        <v>theater</v>
      </c>
      <c r="T3134" t="str">
        <f t="shared" si="534"/>
        <v>plays</v>
      </c>
      <c r="U3134" t="str">
        <f t="shared" si="540"/>
        <v>30000 to 34999</v>
      </c>
      <c r="V3134">
        <f t="shared" si="535"/>
        <v>0</v>
      </c>
      <c r="W3134">
        <f t="shared" si="536"/>
        <v>0</v>
      </c>
      <c r="X3134">
        <f t="shared" si="537"/>
        <v>0</v>
      </c>
      <c r="Y3134">
        <f t="shared" si="538"/>
        <v>0</v>
      </c>
    </row>
    <row r="3135" spans="1:25" ht="15" customHeight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0">
        <f t="shared" si="530"/>
        <v>42788.565208333333</v>
      </c>
      <c r="J3135" s="11">
        <f t="shared" si="531"/>
        <v>42788.565208333333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532"/>
        <v>1.08</v>
      </c>
      <c r="R3135">
        <f t="shared" si="533"/>
        <v>33.75</v>
      </c>
      <c r="S3135" t="str">
        <f t="shared" si="539"/>
        <v>theater</v>
      </c>
      <c r="T3135" t="str">
        <f t="shared" si="534"/>
        <v>plays</v>
      </c>
      <c r="U3135" t="str">
        <f t="shared" si="540"/>
        <v>Less than 1000</v>
      </c>
      <c r="V3135">
        <f t="shared" si="535"/>
        <v>0</v>
      </c>
      <c r="W3135">
        <f t="shared" si="536"/>
        <v>0</v>
      </c>
      <c r="X3135">
        <f t="shared" si="537"/>
        <v>0</v>
      </c>
      <c r="Y3135">
        <f t="shared" si="538"/>
        <v>0</v>
      </c>
    </row>
    <row r="3136" spans="1:25" ht="15" customHeight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0">
        <f t="shared" si="530"/>
        <v>42800.720127314817</v>
      </c>
      <c r="J3136" s="11">
        <f t="shared" si="531"/>
        <v>42800.720127314817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532"/>
        <v>0.22500000000000001</v>
      </c>
      <c r="R3136">
        <f t="shared" si="533"/>
        <v>18.75</v>
      </c>
      <c r="S3136" t="str">
        <f t="shared" si="539"/>
        <v>theater</v>
      </c>
      <c r="T3136" t="str">
        <f t="shared" si="534"/>
        <v>plays</v>
      </c>
      <c r="U3136" t="str">
        <f t="shared" si="540"/>
        <v>1000 to 4999</v>
      </c>
      <c r="V3136">
        <f t="shared" si="535"/>
        <v>0</v>
      </c>
      <c r="W3136">
        <f t="shared" si="536"/>
        <v>0</v>
      </c>
      <c r="X3136">
        <f t="shared" si="537"/>
        <v>0</v>
      </c>
      <c r="Y3136">
        <f t="shared" si="538"/>
        <v>0</v>
      </c>
    </row>
    <row r="3137" spans="1:25" ht="15" customHeight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0">
        <f t="shared" si="530"/>
        <v>42807.151863425926</v>
      </c>
      <c r="J3137" s="11">
        <f t="shared" si="531"/>
        <v>42807.151863425926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532"/>
        <v>0.20849420849420849</v>
      </c>
      <c r="R3137">
        <f t="shared" si="533"/>
        <v>23.14</v>
      </c>
      <c r="S3137" t="str">
        <f t="shared" si="539"/>
        <v>theater</v>
      </c>
      <c r="T3137" t="str">
        <f t="shared" si="534"/>
        <v>plays</v>
      </c>
      <c r="U3137" t="str">
        <f t="shared" si="540"/>
        <v>Less than 1000</v>
      </c>
      <c r="V3137">
        <f t="shared" si="535"/>
        <v>0</v>
      </c>
      <c r="W3137">
        <f t="shared" si="536"/>
        <v>0</v>
      </c>
      <c r="X3137">
        <f t="shared" si="537"/>
        <v>0</v>
      </c>
      <c r="Y3137">
        <f t="shared" si="538"/>
        <v>0</v>
      </c>
    </row>
    <row r="3138" spans="1:25" ht="15" customHeight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0">
        <f t="shared" si="530"/>
        <v>42789.462430555555</v>
      </c>
      <c r="J3138" s="11">
        <f t="shared" si="531"/>
        <v>42789.462430555555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532"/>
        <v>1.278</v>
      </c>
      <c r="R3138">
        <f t="shared" si="533"/>
        <v>29.05</v>
      </c>
      <c r="S3138" t="str">
        <f t="shared" si="539"/>
        <v>theater</v>
      </c>
      <c r="T3138" t="str">
        <f t="shared" si="534"/>
        <v>plays</v>
      </c>
      <c r="U3138" t="str">
        <f t="shared" si="540"/>
        <v>Less than 1000</v>
      </c>
      <c r="V3138">
        <f t="shared" si="535"/>
        <v>0</v>
      </c>
      <c r="W3138">
        <f t="shared" si="536"/>
        <v>0</v>
      </c>
      <c r="X3138">
        <f t="shared" si="537"/>
        <v>0</v>
      </c>
      <c r="Y3138">
        <f t="shared" si="538"/>
        <v>0</v>
      </c>
    </row>
    <row r="3139" spans="1:25" ht="15" customHeight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0">
        <f t="shared" ref="I3139:I3202" si="541">(((L3139/60)/60)/24)+DATE(1970,1,1)</f>
        <v>42807.885057870371</v>
      </c>
      <c r="J3139" s="11">
        <f t="shared" ref="J3139:J3202" si="542">(((L3139/60)/60)/24)+DATE(1970,1,1)</f>
        <v>42807.885057870371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543">E3139/D3139</f>
        <v>3.3333333333333333E-2</v>
      </c>
      <c r="R3139">
        <f t="shared" ref="R3139:R3202" si="544">ROUND(E3139/N3139,2)</f>
        <v>50</v>
      </c>
      <c r="S3139" t="str">
        <f t="shared" si="539"/>
        <v>theater</v>
      </c>
      <c r="T3139" t="str">
        <f t="shared" ref="T3139:T3202" si="545">MID(P3139,FIND("/",P3139,1)+1,LEN(P3139))</f>
        <v>plays</v>
      </c>
      <c r="U3139" t="str">
        <f t="shared" si="540"/>
        <v>1000 to 4999</v>
      </c>
      <c r="V3139">
        <f t="shared" ref="V3139:V3202" si="546">COUNTIF(F3139,"successful")</f>
        <v>0</v>
      </c>
      <c r="W3139">
        <f t="shared" ref="W3139:W3202" si="547">COUNTIF(F3139,"Failed")</f>
        <v>0</v>
      </c>
      <c r="X3139">
        <f t="shared" ref="X3139:X3202" si="548">COUNTIF(F3139,"Canceled")</f>
        <v>0</v>
      </c>
      <c r="Y3139">
        <f t="shared" ref="Y3139:Y3202" si="549">COUNTIF(F3139,"Successful")+ COUNTIF(F3139,"Failed") + COUNTIF(F3139,"Canceled")</f>
        <v>0</v>
      </c>
    </row>
    <row r="3140" spans="1:25" ht="15" customHeight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0">
        <f t="shared" si="541"/>
        <v>42809.645914351851</v>
      </c>
      <c r="J3140" s="11">
        <f t="shared" si="542"/>
        <v>42809.645914351851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543"/>
        <v>0</v>
      </c>
      <c r="R3140" t="e">
        <f t="shared" si="544"/>
        <v>#DIV/0!</v>
      </c>
      <c r="S3140" t="str">
        <f t="shared" ref="S3140:S3203" si="550">LEFT(P3140,FIND("/",P3140,1)-1)</f>
        <v>theater</v>
      </c>
      <c r="T3140" t="str">
        <f t="shared" si="545"/>
        <v>plays</v>
      </c>
      <c r="U3140" t="str">
        <f t="shared" ref="U3140:U3203" si="551">IF(D3140&lt;1000,"Less than 1000",
IF(D3140&lt;5000,"1000 to 4999",
IF(D3140 &lt; 10000,"5000 to 9999",
IF(D3140&lt;15000,"10000 to 14999",
IF(D3140&lt;20000,"15000 to 19999",
IF(D3140&lt;25000,"20000 to 24999",
IF(D3140&lt;30000,"25000 to 29999",
IF(D3140&lt;35000,"30000 to 34999",
IF(D3140&lt;40000,"35000 to 39999",
IF(D3140&lt;45000,"40000 to 44999",IF(D3140&lt;50000,"45000 to 49999","Greater than 50000")))))))))))</f>
        <v>Less than 1000</v>
      </c>
      <c r="V3140">
        <f t="shared" si="546"/>
        <v>0</v>
      </c>
      <c r="W3140">
        <f t="shared" si="547"/>
        <v>0</v>
      </c>
      <c r="X3140">
        <f t="shared" si="548"/>
        <v>0</v>
      </c>
      <c r="Y3140">
        <f t="shared" si="549"/>
        <v>0</v>
      </c>
    </row>
    <row r="3141" spans="1:25" ht="15" customHeight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0">
        <f t="shared" si="541"/>
        <v>42785.270370370374</v>
      </c>
      <c r="J3141" s="11">
        <f t="shared" si="542"/>
        <v>42785.270370370374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543"/>
        <v>5.3999999999999999E-2</v>
      </c>
      <c r="R3141">
        <f t="shared" si="544"/>
        <v>450</v>
      </c>
      <c r="S3141" t="str">
        <f t="shared" si="550"/>
        <v>theater</v>
      </c>
      <c r="T3141" t="str">
        <f t="shared" si="545"/>
        <v>plays</v>
      </c>
      <c r="U3141" t="str">
        <f t="shared" si="551"/>
        <v>Greater than 50000</v>
      </c>
      <c r="V3141">
        <f t="shared" si="546"/>
        <v>0</v>
      </c>
      <c r="W3141">
        <f t="shared" si="547"/>
        <v>0</v>
      </c>
      <c r="X3141">
        <f t="shared" si="548"/>
        <v>0</v>
      </c>
      <c r="Y3141">
        <f t="shared" si="549"/>
        <v>0</v>
      </c>
    </row>
    <row r="3142" spans="1:25" ht="15" customHeight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0">
        <f t="shared" si="541"/>
        <v>42802.718784722223</v>
      </c>
      <c r="J3142" s="11">
        <f t="shared" si="542"/>
        <v>42802.718784722223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543"/>
        <v>9.5999999999999992E-3</v>
      </c>
      <c r="R3142">
        <f t="shared" si="544"/>
        <v>24</v>
      </c>
      <c r="S3142" t="str">
        <f t="shared" si="550"/>
        <v>theater</v>
      </c>
      <c r="T3142" t="str">
        <f t="shared" si="545"/>
        <v>plays</v>
      </c>
      <c r="U3142" t="str">
        <f t="shared" si="551"/>
        <v>10000 to 14999</v>
      </c>
      <c r="V3142">
        <f t="shared" si="546"/>
        <v>0</v>
      </c>
      <c r="W3142">
        <f t="shared" si="547"/>
        <v>0</v>
      </c>
      <c r="X3142">
        <f t="shared" si="548"/>
        <v>0</v>
      </c>
      <c r="Y3142">
        <f t="shared" si="549"/>
        <v>0</v>
      </c>
    </row>
    <row r="3143" spans="1:25" ht="15" customHeight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0">
        <f t="shared" si="541"/>
        <v>42800.753333333334</v>
      </c>
      <c r="J3143" s="11">
        <f t="shared" si="542"/>
        <v>42800.753333333334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543"/>
        <v>0.51600000000000001</v>
      </c>
      <c r="R3143">
        <f t="shared" si="544"/>
        <v>32.25</v>
      </c>
      <c r="S3143" t="str">
        <f t="shared" si="550"/>
        <v>theater</v>
      </c>
      <c r="T3143" t="str">
        <f t="shared" si="545"/>
        <v>plays</v>
      </c>
      <c r="U3143" t="str">
        <f t="shared" si="551"/>
        <v>Less than 1000</v>
      </c>
      <c r="V3143">
        <f t="shared" si="546"/>
        <v>0</v>
      </c>
      <c r="W3143">
        <f t="shared" si="547"/>
        <v>0</v>
      </c>
      <c r="X3143">
        <f t="shared" si="548"/>
        <v>0</v>
      </c>
      <c r="Y3143">
        <f t="shared" si="549"/>
        <v>0</v>
      </c>
    </row>
    <row r="3144" spans="1:25" ht="15" customHeight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0">
        <f t="shared" si="541"/>
        <v>42783.513182870374</v>
      </c>
      <c r="J3144" s="11">
        <f t="shared" si="542"/>
        <v>42783.513182870374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543"/>
        <v>1.6363636363636365E-2</v>
      </c>
      <c r="R3144">
        <f t="shared" si="544"/>
        <v>15</v>
      </c>
      <c r="S3144" t="str">
        <f t="shared" si="550"/>
        <v>theater</v>
      </c>
      <c r="T3144" t="str">
        <f t="shared" si="545"/>
        <v>plays</v>
      </c>
      <c r="U3144" t="str">
        <f t="shared" si="551"/>
        <v>1000 to 4999</v>
      </c>
      <c r="V3144">
        <f t="shared" si="546"/>
        <v>0</v>
      </c>
      <c r="W3144">
        <f t="shared" si="547"/>
        <v>0</v>
      </c>
      <c r="X3144">
        <f t="shared" si="548"/>
        <v>0</v>
      </c>
      <c r="Y3144">
        <f t="shared" si="549"/>
        <v>0</v>
      </c>
    </row>
    <row r="3145" spans="1:25" ht="15" customHeight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0">
        <f t="shared" si="541"/>
        <v>42808.358287037037</v>
      </c>
      <c r="J3145" s="11">
        <f t="shared" si="542"/>
        <v>42808.358287037037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543"/>
        <v>0</v>
      </c>
      <c r="R3145" t="e">
        <f t="shared" si="544"/>
        <v>#DIV/0!</v>
      </c>
      <c r="S3145" t="str">
        <f t="shared" si="550"/>
        <v>theater</v>
      </c>
      <c r="T3145" t="str">
        <f t="shared" si="545"/>
        <v>plays</v>
      </c>
      <c r="U3145" t="str">
        <f t="shared" si="551"/>
        <v>Less than 1000</v>
      </c>
      <c r="V3145">
        <f t="shared" si="546"/>
        <v>0</v>
      </c>
      <c r="W3145">
        <f t="shared" si="547"/>
        <v>0</v>
      </c>
      <c r="X3145">
        <f t="shared" si="548"/>
        <v>0</v>
      </c>
      <c r="Y3145">
        <f t="shared" si="549"/>
        <v>0</v>
      </c>
    </row>
    <row r="3146" spans="1:25" ht="15" customHeight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0">
        <f t="shared" si="541"/>
        <v>42796.538275462968</v>
      </c>
      <c r="J3146" s="11">
        <f t="shared" si="542"/>
        <v>42796.538275462968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543"/>
        <v>0.754</v>
      </c>
      <c r="R3146">
        <f t="shared" si="544"/>
        <v>251.33</v>
      </c>
      <c r="S3146" t="str">
        <f t="shared" si="550"/>
        <v>theater</v>
      </c>
      <c r="T3146" t="str">
        <f t="shared" si="545"/>
        <v>plays</v>
      </c>
      <c r="U3146" t="str">
        <f t="shared" si="551"/>
        <v>10000 to 14999</v>
      </c>
      <c r="V3146">
        <f t="shared" si="546"/>
        <v>0</v>
      </c>
      <c r="W3146">
        <f t="shared" si="547"/>
        <v>0</v>
      </c>
      <c r="X3146">
        <f t="shared" si="548"/>
        <v>0</v>
      </c>
      <c r="Y3146">
        <f t="shared" si="549"/>
        <v>0</v>
      </c>
    </row>
    <row r="3147" spans="1:25" ht="15" customHeight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0">
        <f t="shared" si="541"/>
        <v>42762.040902777779</v>
      </c>
      <c r="J3147" s="11">
        <f t="shared" si="542"/>
        <v>42762.040902777779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543"/>
        <v>0</v>
      </c>
      <c r="R3147" t="e">
        <f t="shared" si="544"/>
        <v>#DIV/0!</v>
      </c>
      <c r="S3147" t="str">
        <f t="shared" si="550"/>
        <v>theater</v>
      </c>
      <c r="T3147" t="str">
        <f t="shared" si="545"/>
        <v>plays</v>
      </c>
      <c r="U3147" t="str">
        <f t="shared" si="551"/>
        <v>25000 to 29999</v>
      </c>
      <c r="V3147">
        <f t="shared" si="546"/>
        <v>0</v>
      </c>
      <c r="W3147">
        <f t="shared" si="547"/>
        <v>0</v>
      </c>
      <c r="X3147">
        <f t="shared" si="548"/>
        <v>0</v>
      </c>
      <c r="Y3147">
        <f t="shared" si="549"/>
        <v>0</v>
      </c>
    </row>
    <row r="3148" spans="1:25" ht="15" customHeight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0">
        <f t="shared" si="541"/>
        <v>42796.682476851856</v>
      </c>
      <c r="J3148" s="11">
        <f t="shared" si="542"/>
        <v>42796.682476851856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543"/>
        <v>0.105</v>
      </c>
      <c r="R3148">
        <f t="shared" si="544"/>
        <v>437.5</v>
      </c>
      <c r="S3148" t="str">
        <f t="shared" si="550"/>
        <v>theater</v>
      </c>
      <c r="T3148" t="str">
        <f t="shared" si="545"/>
        <v>plays</v>
      </c>
      <c r="U3148" t="str">
        <f t="shared" si="551"/>
        <v>Greater than 50000</v>
      </c>
      <c r="V3148">
        <f t="shared" si="546"/>
        <v>0</v>
      </c>
      <c r="W3148">
        <f t="shared" si="547"/>
        <v>0</v>
      </c>
      <c r="X3148">
        <f t="shared" si="548"/>
        <v>0</v>
      </c>
      <c r="Y3148">
        <f t="shared" si="549"/>
        <v>0</v>
      </c>
    </row>
    <row r="3149" spans="1:25" ht="15" customHeight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0">
        <f t="shared" si="541"/>
        <v>41909.969386574077</v>
      </c>
      <c r="J3149" s="11">
        <f t="shared" si="542"/>
        <v>41909.969386574077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543"/>
        <v>1.1752499999999999</v>
      </c>
      <c r="R3149">
        <f t="shared" si="544"/>
        <v>110.35</v>
      </c>
      <c r="S3149" t="str">
        <f t="shared" si="550"/>
        <v>theater</v>
      </c>
      <c r="T3149" t="str">
        <f t="shared" si="545"/>
        <v>plays</v>
      </c>
      <c r="U3149" t="str">
        <f t="shared" si="551"/>
        <v>20000 to 24999</v>
      </c>
      <c r="V3149">
        <f t="shared" si="546"/>
        <v>1</v>
      </c>
      <c r="W3149">
        <f t="shared" si="547"/>
        <v>0</v>
      </c>
      <c r="X3149">
        <f t="shared" si="548"/>
        <v>0</v>
      </c>
      <c r="Y3149">
        <f t="shared" si="549"/>
        <v>1</v>
      </c>
    </row>
    <row r="3150" spans="1:25" ht="15" customHeight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0">
        <f t="shared" si="541"/>
        <v>41891.665324074071</v>
      </c>
      <c r="J3150" s="11">
        <f t="shared" si="542"/>
        <v>41891.665324074071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543"/>
        <v>1.3116666666666668</v>
      </c>
      <c r="R3150">
        <f t="shared" si="544"/>
        <v>41.42</v>
      </c>
      <c r="S3150" t="str">
        <f t="shared" si="550"/>
        <v>theater</v>
      </c>
      <c r="T3150" t="str">
        <f t="shared" si="545"/>
        <v>plays</v>
      </c>
      <c r="U3150" t="str">
        <f t="shared" si="551"/>
        <v>1000 to 4999</v>
      </c>
      <c r="V3150">
        <f t="shared" si="546"/>
        <v>1</v>
      </c>
      <c r="W3150">
        <f t="shared" si="547"/>
        <v>0</v>
      </c>
      <c r="X3150">
        <f t="shared" si="548"/>
        <v>0</v>
      </c>
      <c r="Y3150">
        <f t="shared" si="549"/>
        <v>1</v>
      </c>
    </row>
    <row r="3151" spans="1:25" ht="15" customHeight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0">
        <f t="shared" si="541"/>
        <v>41226.017361111109</v>
      </c>
      <c r="J3151" s="11">
        <f t="shared" si="542"/>
        <v>41226.017361111109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543"/>
        <v>1.04</v>
      </c>
      <c r="R3151">
        <f t="shared" si="544"/>
        <v>52</v>
      </c>
      <c r="S3151" t="str">
        <f t="shared" si="550"/>
        <v>theater</v>
      </c>
      <c r="T3151" t="str">
        <f t="shared" si="545"/>
        <v>plays</v>
      </c>
      <c r="U3151" t="str">
        <f t="shared" si="551"/>
        <v>1000 to 4999</v>
      </c>
      <c r="V3151">
        <f t="shared" si="546"/>
        <v>1</v>
      </c>
      <c r="W3151">
        <f t="shared" si="547"/>
        <v>0</v>
      </c>
      <c r="X3151">
        <f t="shared" si="548"/>
        <v>0</v>
      </c>
      <c r="Y3151">
        <f t="shared" si="549"/>
        <v>1</v>
      </c>
    </row>
    <row r="3152" spans="1:25" ht="15" customHeight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0">
        <f t="shared" si="541"/>
        <v>40478.263923611114</v>
      </c>
      <c r="J3152" s="11">
        <f t="shared" si="542"/>
        <v>40478.263923611114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543"/>
        <v>1.01</v>
      </c>
      <c r="R3152">
        <f t="shared" si="544"/>
        <v>33.99</v>
      </c>
      <c r="S3152" t="str">
        <f t="shared" si="550"/>
        <v>theater</v>
      </c>
      <c r="T3152" t="str">
        <f t="shared" si="545"/>
        <v>plays</v>
      </c>
      <c r="U3152" t="str">
        <f t="shared" si="551"/>
        <v>1000 to 4999</v>
      </c>
      <c r="V3152">
        <f t="shared" si="546"/>
        <v>1</v>
      </c>
      <c r="W3152">
        <f t="shared" si="547"/>
        <v>0</v>
      </c>
      <c r="X3152">
        <f t="shared" si="548"/>
        <v>0</v>
      </c>
      <c r="Y3152">
        <f t="shared" si="549"/>
        <v>1</v>
      </c>
    </row>
    <row r="3153" spans="1:25" ht="15" customHeight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0">
        <f t="shared" si="541"/>
        <v>41862.83997685185</v>
      </c>
      <c r="J3153" s="11">
        <f t="shared" si="542"/>
        <v>41862.83997685185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543"/>
        <v>1.004</v>
      </c>
      <c r="R3153">
        <f t="shared" si="544"/>
        <v>103.35</v>
      </c>
      <c r="S3153" t="str">
        <f t="shared" si="550"/>
        <v>theater</v>
      </c>
      <c r="T3153" t="str">
        <f t="shared" si="545"/>
        <v>plays</v>
      </c>
      <c r="U3153" t="str">
        <f t="shared" si="551"/>
        <v>1000 to 4999</v>
      </c>
      <c r="V3153">
        <f t="shared" si="546"/>
        <v>1</v>
      </c>
      <c r="W3153">
        <f t="shared" si="547"/>
        <v>0</v>
      </c>
      <c r="X3153">
        <f t="shared" si="548"/>
        <v>0</v>
      </c>
      <c r="Y3153">
        <f t="shared" si="549"/>
        <v>1</v>
      </c>
    </row>
    <row r="3154" spans="1:25" ht="15" customHeight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0">
        <f t="shared" si="541"/>
        <v>41550.867673611108</v>
      </c>
      <c r="J3154" s="11">
        <f t="shared" si="542"/>
        <v>41550.867673611108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543"/>
        <v>1.0595454545454546</v>
      </c>
      <c r="R3154">
        <f t="shared" si="544"/>
        <v>34.79</v>
      </c>
      <c r="S3154" t="str">
        <f t="shared" si="550"/>
        <v>theater</v>
      </c>
      <c r="T3154" t="str">
        <f t="shared" si="545"/>
        <v>plays</v>
      </c>
      <c r="U3154" t="str">
        <f t="shared" si="551"/>
        <v>1000 to 4999</v>
      </c>
      <c r="V3154">
        <f t="shared" si="546"/>
        <v>1</v>
      </c>
      <c r="W3154">
        <f t="shared" si="547"/>
        <v>0</v>
      </c>
      <c r="X3154">
        <f t="shared" si="548"/>
        <v>0</v>
      </c>
      <c r="Y3154">
        <f t="shared" si="549"/>
        <v>1</v>
      </c>
    </row>
    <row r="3155" spans="1:25" ht="15" customHeight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0">
        <f t="shared" si="541"/>
        <v>40633.154363425929</v>
      </c>
      <c r="J3155" s="11">
        <f t="shared" si="542"/>
        <v>40633.154363425929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543"/>
        <v>3.3558333333333334</v>
      </c>
      <c r="R3155">
        <f t="shared" si="544"/>
        <v>41.77</v>
      </c>
      <c r="S3155" t="str">
        <f t="shared" si="550"/>
        <v>theater</v>
      </c>
      <c r="T3155" t="str">
        <f t="shared" si="545"/>
        <v>plays</v>
      </c>
      <c r="U3155" t="str">
        <f t="shared" si="551"/>
        <v>1000 to 4999</v>
      </c>
      <c r="V3155">
        <f t="shared" si="546"/>
        <v>1</v>
      </c>
      <c r="W3155">
        <f t="shared" si="547"/>
        <v>0</v>
      </c>
      <c r="X3155">
        <f t="shared" si="548"/>
        <v>0</v>
      </c>
      <c r="Y3155">
        <f t="shared" si="549"/>
        <v>1</v>
      </c>
    </row>
    <row r="3156" spans="1:25" ht="15" customHeight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0">
        <f t="shared" si="541"/>
        <v>40970.875671296293</v>
      </c>
      <c r="J3156" s="11">
        <f t="shared" si="542"/>
        <v>40970.875671296293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543"/>
        <v>1.1292857142857142</v>
      </c>
      <c r="R3156">
        <f t="shared" si="544"/>
        <v>64.27</v>
      </c>
      <c r="S3156" t="str">
        <f t="shared" si="550"/>
        <v>theater</v>
      </c>
      <c r="T3156" t="str">
        <f t="shared" si="545"/>
        <v>plays</v>
      </c>
      <c r="U3156" t="str">
        <f t="shared" si="551"/>
        <v>5000 to 9999</v>
      </c>
      <c r="V3156">
        <f t="shared" si="546"/>
        <v>1</v>
      </c>
      <c r="W3156">
        <f t="shared" si="547"/>
        <v>0</v>
      </c>
      <c r="X3156">
        <f t="shared" si="548"/>
        <v>0</v>
      </c>
      <c r="Y3156">
        <f t="shared" si="549"/>
        <v>1</v>
      </c>
    </row>
    <row r="3157" spans="1:25" ht="15" customHeight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0">
        <f t="shared" si="541"/>
        <v>41233.499131944445</v>
      </c>
      <c r="J3157" s="11">
        <f t="shared" si="542"/>
        <v>41233.499131944445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543"/>
        <v>1.885046</v>
      </c>
      <c r="R3157">
        <f t="shared" si="544"/>
        <v>31.21</v>
      </c>
      <c r="S3157" t="str">
        <f t="shared" si="550"/>
        <v>theater</v>
      </c>
      <c r="T3157" t="str">
        <f t="shared" si="545"/>
        <v>plays</v>
      </c>
      <c r="U3157" t="str">
        <f t="shared" si="551"/>
        <v>5000 to 9999</v>
      </c>
      <c r="V3157">
        <f t="shared" si="546"/>
        <v>1</v>
      </c>
      <c r="W3157">
        <f t="shared" si="547"/>
        <v>0</v>
      </c>
      <c r="X3157">
        <f t="shared" si="548"/>
        <v>0</v>
      </c>
      <c r="Y3157">
        <f t="shared" si="549"/>
        <v>1</v>
      </c>
    </row>
    <row r="3158" spans="1:25" ht="15" customHeight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0">
        <f t="shared" si="541"/>
        <v>41026.953055555554</v>
      </c>
      <c r="J3158" s="11">
        <f t="shared" si="542"/>
        <v>41026.953055555554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543"/>
        <v>1.0181818181818181</v>
      </c>
      <c r="R3158">
        <f t="shared" si="544"/>
        <v>62.92</v>
      </c>
      <c r="S3158" t="str">
        <f t="shared" si="550"/>
        <v>theater</v>
      </c>
      <c r="T3158" t="str">
        <f t="shared" si="545"/>
        <v>plays</v>
      </c>
      <c r="U3158" t="str">
        <f t="shared" si="551"/>
        <v>5000 to 9999</v>
      </c>
      <c r="V3158">
        <f t="shared" si="546"/>
        <v>1</v>
      </c>
      <c r="W3158">
        <f t="shared" si="547"/>
        <v>0</v>
      </c>
      <c r="X3158">
        <f t="shared" si="548"/>
        <v>0</v>
      </c>
      <c r="Y3158">
        <f t="shared" si="549"/>
        <v>1</v>
      </c>
    </row>
    <row r="3159" spans="1:25" ht="15" customHeight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0">
        <f t="shared" si="541"/>
        <v>41829.788252314815</v>
      </c>
      <c r="J3159" s="11">
        <f t="shared" si="542"/>
        <v>41829.788252314815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543"/>
        <v>1.01</v>
      </c>
      <c r="R3159">
        <f t="shared" si="544"/>
        <v>98.54</v>
      </c>
      <c r="S3159" t="str">
        <f t="shared" si="550"/>
        <v>theater</v>
      </c>
      <c r="T3159" t="str">
        <f t="shared" si="545"/>
        <v>plays</v>
      </c>
      <c r="U3159" t="str">
        <f t="shared" si="551"/>
        <v>1000 to 4999</v>
      </c>
      <c r="V3159">
        <f t="shared" si="546"/>
        <v>1</v>
      </c>
      <c r="W3159">
        <f t="shared" si="547"/>
        <v>0</v>
      </c>
      <c r="X3159">
        <f t="shared" si="548"/>
        <v>0</v>
      </c>
      <c r="Y3159">
        <f t="shared" si="549"/>
        <v>1</v>
      </c>
    </row>
    <row r="3160" spans="1:25" ht="15" customHeight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0">
        <f t="shared" si="541"/>
        <v>41447.839722222219</v>
      </c>
      <c r="J3160" s="11">
        <f t="shared" si="542"/>
        <v>41447.839722222219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543"/>
        <v>1.1399999999999999</v>
      </c>
      <c r="R3160">
        <f t="shared" si="544"/>
        <v>82.61</v>
      </c>
      <c r="S3160" t="str">
        <f t="shared" si="550"/>
        <v>theater</v>
      </c>
      <c r="T3160" t="str">
        <f t="shared" si="545"/>
        <v>plays</v>
      </c>
      <c r="U3160" t="str">
        <f t="shared" si="551"/>
        <v>5000 to 9999</v>
      </c>
      <c r="V3160">
        <f t="shared" si="546"/>
        <v>1</v>
      </c>
      <c r="W3160">
        <f t="shared" si="547"/>
        <v>0</v>
      </c>
      <c r="X3160">
        <f t="shared" si="548"/>
        <v>0</v>
      </c>
      <c r="Y3160">
        <f t="shared" si="549"/>
        <v>1</v>
      </c>
    </row>
    <row r="3161" spans="1:25" ht="15" customHeight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0">
        <f t="shared" si="541"/>
        <v>40884.066678240742</v>
      </c>
      <c r="J3161" s="11">
        <f t="shared" si="542"/>
        <v>40884.066678240742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543"/>
        <v>1.3348133333333334</v>
      </c>
      <c r="R3161">
        <f t="shared" si="544"/>
        <v>38.5</v>
      </c>
      <c r="S3161" t="str">
        <f t="shared" si="550"/>
        <v>theater</v>
      </c>
      <c r="T3161" t="str">
        <f t="shared" si="545"/>
        <v>plays</v>
      </c>
      <c r="U3161" t="str">
        <f t="shared" si="551"/>
        <v>1000 to 4999</v>
      </c>
      <c r="V3161">
        <f t="shared" si="546"/>
        <v>1</v>
      </c>
      <c r="W3161">
        <f t="shared" si="547"/>
        <v>0</v>
      </c>
      <c r="X3161">
        <f t="shared" si="548"/>
        <v>0</v>
      </c>
      <c r="Y3161">
        <f t="shared" si="549"/>
        <v>1</v>
      </c>
    </row>
    <row r="3162" spans="1:25" ht="15" customHeight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0">
        <f t="shared" si="541"/>
        <v>41841.26489583333</v>
      </c>
      <c r="J3162" s="11">
        <f t="shared" si="542"/>
        <v>41841.26489583333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543"/>
        <v>1.0153333333333334</v>
      </c>
      <c r="R3162">
        <f t="shared" si="544"/>
        <v>80.16</v>
      </c>
      <c r="S3162" t="str">
        <f t="shared" si="550"/>
        <v>theater</v>
      </c>
      <c r="T3162" t="str">
        <f t="shared" si="545"/>
        <v>plays</v>
      </c>
      <c r="U3162" t="str">
        <f t="shared" si="551"/>
        <v>1000 to 4999</v>
      </c>
      <c r="V3162">
        <f t="shared" si="546"/>
        <v>1</v>
      </c>
      <c r="W3162">
        <f t="shared" si="547"/>
        <v>0</v>
      </c>
      <c r="X3162">
        <f t="shared" si="548"/>
        <v>0</v>
      </c>
      <c r="Y3162">
        <f t="shared" si="549"/>
        <v>1</v>
      </c>
    </row>
    <row r="3163" spans="1:25" ht="15" customHeight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0">
        <f t="shared" si="541"/>
        <v>41897.536134259259</v>
      </c>
      <c r="J3163" s="11">
        <f t="shared" si="542"/>
        <v>41897.536134259259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543"/>
        <v>1.0509999999999999</v>
      </c>
      <c r="R3163">
        <f t="shared" si="544"/>
        <v>28.41</v>
      </c>
      <c r="S3163" t="str">
        <f t="shared" si="550"/>
        <v>theater</v>
      </c>
      <c r="T3163" t="str">
        <f t="shared" si="545"/>
        <v>plays</v>
      </c>
      <c r="U3163" t="str">
        <f t="shared" si="551"/>
        <v>1000 to 4999</v>
      </c>
      <c r="V3163">
        <f t="shared" si="546"/>
        <v>1</v>
      </c>
      <c r="W3163">
        <f t="shared" si="547"/>
        <v>0</v>
      </c>
      <c r="X3163">
        <f t="shared" si="548"/>
        <v>0</v>
      </c>
      <c r="Y3163">
        <f t="shared" si="549"/>
        <v>1</v>
      </c>
    </row>
    <row r="3164" spans="1:25" ht="15" customHeight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0">
        <f t="shared" si="541"/>
        <v>41799.685902777775</v>
      </c>
      <c r="J3164" s="11">
        <f t="shared" si="542"/>
        <v>41799.685902777775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543"/>
        <v>1.2715000000000001</v>
      </c>
      <c r="R3164">
        <f t="shared" si="544"/>
        <v>80.73</v>
      </c>
      <c r="S3164" t="str">
        <f t="shared" si="550"/>
        <v>theater</v>
      </c>
      <c r="T3164" t="str">
        <f t="shared" si="545"/>
        <v>plays</v>
      </c>
      <c r="U3164" t="str">
        <f t="shared" si="551"/>
        <v>1000 to 4999</v>
      </c>
      <c r="V3164">
        <f t="shared" si="546"/>
        <v>1</v>
      </c>
      <c r="W3164">
        <f t="shared" si="547"/>
        <v>0</v>
      </c>
      <c r="X3164">
        <f t="shared" si="548"/>
        <v>0</v>
      </c>
      <c r="Y3164">
        <f t="shared" si="549"/>
        <v>1</v>
      </c>
    </row>
    <row r="3165" spans="1:25" ht="15" customHeight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0">
        <f t="shared" si="541"/>
        <v>41775.753761574073</v>
      </c>
      <c r="J3165" s="11">
        <f t="shared" si="542"/>
        <v>41775.753761574073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543"/>
        <v>1.1115384615384616</v>
      </c>
      <c r="R3165">
        <f t="shared" si="544"/>
        <v>200.69</v>
      </c>
      <c r="S3165" t="str">
        <f t="shared" si="550"/>
        <v>theater</v>
      </c>
      <c r="T3165" t="str">
        <f t="shared" si="545"/>
        <v>plays</v>
      </c>
      <c r="U3165" t="str">
        <f t="shared" si="551"/>
        <v>10000 to 14999</v>
      </c>
      <c r="V3165">
        <f t="shared" si="546"/>
        <v>1</v>
      </c>
      <c r="W3165">
        <f t="shared" si="547"/>
        <v>0</v>
      </c>
      <c r="X3165">
        <f t="shared" si="548"/>
        <v>0</v>
      </c>
      <c r="Y3165">
        <f t="shared" si="549"/>
        <v>1</v>
      </c>
    </row>
    <row r="3166" spans="1:25" ht="15" customHeight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0">
        <f t="shared" si="541"/>
        <v>41766.80572916667</v>
      </c>
      <c r="J3166" s="11">
        <f t="shared" si="542"/>
        <v>41766.80572916667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543"/>
        <v>1.0676000000000001</v>
      </c>
      <c r="R3166">
        <f t="shared" si="544"/>
        <v>37.590000000000003</v>
      </c>
      <c r="S3166" t="str">
        <f t="shared" si="550"/>
        <v>theater</v>
      </c>
      <c r="T3166" t="str">
        <f t="shared" si="545"/>
        <v>plays</v>
      </c>
      <c r="U3166" t="str">
        <f t="shared" si="551"/>
        <v>1000 to 4999</v>
      </c>
      <c r="V3166">
        <f t="shared" si="546"/>
        <v>1</v>
      </c>
      <c r="W3166">
        <f t="shared" si="547"/>
        <v>0</v>
      </c>
      <c r="X3166">
        <f t="shared" si="548"/>
        <v>0</v>
      </c>
      <c r="Y3166">
        <f t="shared" si="549"/>
        <v>1</v>
      </c>
    </row>
    <row r="3167" spans="1:25" ht="15" customHeight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0">
        <f t="shared" si="541"/>
        <v>40644.159259259257</v>
      </c>
      <c r="J3167" s="11">
        <f t="shared" si="542"/>
        <v>40644.159259259257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543"/>
        <v>1.6266666666666667</v>
      </c>
      <c r="R3167">
        <f t="shared" si="544"/>
        <v>58.1</v>
      </c>
      <c r="S3167" t="str">
        <f t="shared" si="550"/>
        <v>theater</v>
      </c>
      <c r="T3167" t="str">
        <f t="shared" si="545"/>
        <v>plays</v>
      </c>
      <c r="U3167" t="str">
        <f t="shared" si="551"/>
        <v>Less than 1000</v>
      </c>
      <c r="V3167">
        <f t="shared" si="546"/>
        <v>1</v>
      </c>
      <c r="W3167">
        <f t="shared" si="547"/>
        <v>0</v>
      </c>
      <c r="X3167">
        <f t="shared" si="548"/>
        <v>0</v>
      </c>
      <c r="Y3167">
        <f t="shared" si="549"/>
        <v>1</v>
      </c>
    </row>
    <row r="3168" spans="1:25" ht="15" customHeight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0">
        <f t="shared" si="541"/>
        <v>41940.69158564815</v>
      </c>
      <c r="J3168" s="11">
        <f t="shared" si="542"/>
        <v>41940.69158564815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543"/>
        <v>1.6022808571428573</v>
      </c>
      <c r="R3168">
        <f t="shared" si="544"/>
        <v>60.3</v>
      </c>
      <c r="S3168" t="str">
        <f t="shared" si="550"/>
        <v>theater</v>
      </c>
      <c r="T3168" t="str">
        <f t="shared" si="545"/>
        <v>plays</v>
      </c>
      <c r="U3168" t="str">
        <f t="shared" si="551"/>
        <v>35000 to 39999</v>
      </c>
      <c r="V3168">
        <f t="shared" si="546"/>
        <v>1</v>
      </c>
      <c r="W3168">
        <f t="shared" si="547"/>
        <v>0</v>
      </c>
      <c r="X3168">
        <f t="shared" si="548"/>
        <v>0</v>
      </c>
      <c r="Y3168">
        <f t="shared" si="549"/>
        <v>1</v>
      </c>
    </row>
    <row r="3169" spans="1:25" ht="15" customHeight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0">
        <f t="shared" si="541"/>
        <v>41839.175706018519</v>
      </c>
      <c r="J3169" s="11">
        <f t="shared" si="542"/>
        <v>41839.175706018519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543"/>
        <v>1.1616666666666666</v>
      </c>
      <c r="R3169">
        <f t="shared" si="544"/>
        <v>63.36</v>
      </c>
      <c r="S3169" t="str">
        <f t="shared" si="550"/>
        <v>theater</v>
      </c>
      <c r="T3169" t="str">
        <f t="shared" si="545"/>
        <v>plays</v>
      </c>
      <c r="U3169" t="str">
        <f t="shared" si="551"/>
        <v>1000 to 4999</v>
      </c>
      <c r="V3169">
        <f t="shared" si="546"/>
        <v>1</v>
      </c>
      <c r="W3169">
        <f t="shared" si="547"/>
        <v>0</v>
      </c>
      <c r="X3169">
        <f t="shared" si="548"/>
        <v>0</v>
      </c>
      <c r="Y3169">
        <f t="shared" si="549"/>
        <v>1</v>
      </c>
    </row>
    <row r="3170" spans="1:25" ht="15" customHeight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0">
        <f t="shared" si="541"/>
        <v>41772.105937500004</v>
      </c>
      <c r="J3170" s="11">
        <f t="shared" si="542"/>
        <v>41772.105937500004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543"/>
        <v>1.242</v>
      </c>
      <c r="R3170">
        <f t="shared" si="544"/>
        <v>50.9</v>
      </c>
      <c r="S3170" t="str">
        <f t="shared" si="550"/>
        <v>theater</v>
      </c>
      <c r="T3170" t="str">
        <f t="shared" si="545"/>
        <v>plays</v>
      </c>
      <c r="U3170" t="str">
        <f t="shared" si="551"/>
        <v>1000 to 4999</v>
      </c>
      <c r="V3170">
        <f t="shared" si="546"/>
        <v>1</v>
      </c>
      <c r="W3170">
        <f t="shared" si="547"/>
        <v>0</v>
      </c>
      <c r="X3170">
        <f t="shared" si="548"/>
        <v>0</v>
      </c>
      <c r="Y3170">
        <f t="shared" si="549"/>
        <v>1</v>
      </c>
    </row>
    <row r="3171" spans="1:25" ht="15" customHeight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0">
        <f t="shared" si="541"/>
        <v>41591.737974537034</v>
      </c>
      <c r="J3171" s="11">
        <f t="shared" si="542"/>
        <v>41591.737974537034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543"/>
        <v>1.030125</v>
      </c>
      <c r="R3171">
        <f t="shared" si="544"/>
        <v>100.5</v>
      </c>
      <c r="S3171" t="str">
        <f t="shared" si="550"/>
        <v>theater</v>
      </c>
      <c r="T3171" t="str">
        <f t="shared" si="545"/>
        <v>plays</v>
      </c>
      <c r="U3171" t="str">
        <f t="shared" si="551"/>
        <v>5000 to 9999</v>
      </c>
      <c r="V3171">
        <f t="shared" si="546"/>
        <v>1</v>
      </c>
      <c r="W3171">
        <f t="shared" si="547"/>
        <v>0</v>
      </c>
      <c r="X3171">
        <f t="shared" si="548"/>
        <v>0</v>
      </c>
      <c r="Y3171">
        <f t="shared" si="549"/>
        <v>1</v>
      </c>
    </row>
    <row r="3172" spans="1:25" ht="15" customHeight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0">
        <f t="shared" si="541"/>
        <v>41789.080370370371</v>
      </c>
      <c r="J3172" s="11">
        <f t="shared" si="542"/>
        <v>41789.080370370371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543"/>
        <v>1.1225000000000001</v>
      </c>
      <c r="R3172">
        <f t="shared" si="544"/>
        <v>31.62</v>
      </c>
      <c r="S3172" t="str">
        <f t="shared" si="550"/>
        <v>theater</v>
      </c>
      <c r="T3172" t="str">
        <f t="shared" si="545"/>
        <v>plays</v>
      </c>
      <c r="U3172" t="str">
        <f t="shared" si="551"/>
        <v>1000 to 4999</v>
      </c>
      <c r="V3172">
        <f t="shared" si="546"/>
        <v>1</v>
      </c>
      <c r="W3172">
        <f t="shared" si="547"/>
        <v>0</v>
      </c>
      <c r="X3172">
        <f t="shared" si="548"/>
        <v>0</v>
      </c>
      <c r="Y3172">
        <f t="shared" si="549"/>
        <v>1</v>
      </c>
    </row>
    <row r="3173" spans="1:25" ht="15" customHeight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0">
        <f t="shared" si="541"/>
        <v>42466.608310185184</v>
      </c>
      <c r="J3173" s="11">
        <f t="shared" si="542"/>
        <v>42466.608310185184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543"/>
        <v>1.0881428571428571</v>
      </c>
      <c r="R3173">
        <f t="shared" si="544"/>
        <v>65.099999999999994</v>
      </c>
      <c r="S3173" t="str">
        <f t="shared" si="550"/>
        <v>theater</v>
      </c>
      <c r="T3173" t="str">
        <f t="shared" si="545"/>
        <v>plays</v>
      </c>
      <c r="U3173" t="str">
        <f t="shared" si="551"/>
        <v>5000 to 9999</v>
      </c>
      <c r="V3173">
        <f t="shared" si="546"/>
        <v>1</v>
      </c>
      <c r="W3173">
        <f t="shared" si="547"/>
        <v>0</v>
      </c>
      <c r="X3173">
        <f t="shared" si="548"/>
        <v>0</v>
      </c>
      <c r="Y3173">
        <f t="shared" si="549"/>
        <v>1</v>
      </c>
    </row>
    <row r="3174" spans="1:25" ht="15" customHeight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0">
        <f t="shared" si="541"/>
        <v>40923.729953703703</v>
      </c>
      <c r="J3174" s="11">
        <f t="shared" si="542"/>
        <v>40923.729953703703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543"/>
        <v>1.1499999999999999</v>
      </c>
      <c r="R3174">
        <f t="shared" si="544"/>
        <v>79.31</v>
      </c>
      <c r="S3174" t="str">
        <f t="shared" si="550"/>
        <v>theater</v>
      </c>
      <c r="T3174" t="str">
        <f t="shared" si="545"/>
        <v>plays</v>
      </c>
      <c r="U3174" t="str">
        <f t="shared" si="551"/>
        <v>1000 to 4999</v>
      </c>
      <c r="V3174">
        <f t="shared" si="546"/>
        <v>1</v>
      </c>
      <c r="W3174">
        <f t="shared" si="547"/>
        <v>0</v>
      </c>
      <c r="X3174">
        <f t="shared" si="548"/>
        <v>0</v>
      </c>
      <c r="Y3174">
        <f t="shared" si="549"/>
        <v>1</v>
      </c>
    </row>
    <row r="3175" spans="1:25" ht="15" customHeight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0">
        <f t="shared" si="541"/>
        <v>41878.878379629627</v>
      </c>
      <c r="J3175" s="11">
        <f t="shared" si="542"/>
        <v>41878.878379629627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543"/>
        <v>1.03</v>
      </c>
      <c r="R3175">
        <f t="shared" si="544"/>
        <v>139.19</v>
      </c>
      <c r="S3175" t="str">
        <f t="shared" si="550"/>
        <v>theater</v>
      </c>
      <c r="T3175" t="str">
        <f t="shared" si="545"/>
        <v>plays</v>
      </c>
      <c r="U3175" t="str">
        <f t="shared" si="551"/>
        <v>10000 to 14999</v>
      </c>
      <c r="V3175">
        <f t="shared" si="546"/>
        <v>1</v>
      </c>
      <c r="W3175">
        <f t="shared" si="547"/>
        <v>0</v>
      </c>
      <c r="X3175">
        <f t="shared" si="548"/>
        <v>0</v>
      </c>
      <c r="Y3175">
        <f t="shared" si="549"/>
        <v>1</v>
      </c>
    </row>
    <row r="3176" spans="1:25" ht="15" customHeight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0">
        <f t="shared" si="541"/>
        <v>41862.864675925928</v>
      </c>
      <c r="J3176" s="11">
        <f t="shared" si="542"/>
        <v>41862.864675925928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543"/>
        <v>1.0113333333333334</v>
      </c>
      <c r="R3176">
        <f t="shared" si="544"/>
        <v>131.91</v>
      </c>
      <c r="S3176" t="str">
        <f t="shared" si="550"/>
        <v>theater</v>
      </c>
      <c r="T3176" t="str">
        <f t="shared" si="545"/>
        <v>plays</v>
      </c>
      <c r="U3176" t="str">
        <f t="shared" si="551"/>
        <v>1000 to 4999</v>
      </c>
      <c r="V3176">
        <f t="shared" si="546"/>
        <v>1</v>
      </c>
      <c r="W3176">
        <f t="shared" si="547"/>
        <v>0</v>
      </c>
      <c r="X3176">
        <f t="shared" si="548"/>
        <v>0</v>
      </c>
      <c r="Y3176">
        <f t="shared" si="549"/>
        <v>1</v>
      </c>
    </row>
    <row r="3177" spans="1:25" ht="15" customHeight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0">
        <f t="shared" si="541"/>
        <v>40531.886886574073</v>
      </c>
      <c r="J3177" s="11">
        <f t="shared" si="542"/>
        <v>40531.886886574073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543"/>
        <v>1.0955999999999999</v>
      </c>
      <c r="R3177">
        <f t="shared" si="544"/>
        <v>91.3</v>
      </c>
      <c r="S3177" t="str">
        <f t="shared" si="550"/>
        <v>theater</v>
      </c>
      <c r="T3177" t="str">
        <f t="shared" si="545"/>
        <v>plays</v>
      </c>
      <c r="U3177" t="str">
        <f t="shared" si="551"/>
        <v>5000 to 9999</v>
      </c>
      <c r="V3177">
        <f t="shared" si="546"/>
        <v>1</v>
      </c>
      <c r="W3177">
        <f t="shared" si="547"/>
        <v>0</v>
      </c>
      <c r="X3177">
        <f t="shared" si="548"/>
        <v>0</v>
      </c>
      <c r="Y3177">
        <f t="shared" si="549"/>
        <v>1</v>
      </c>
    </row>
    <row r="3178" spans="1:25" ht="15" customHeight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0">
        <f t="shared" si="541"/>
        <v>41477.930914351848</v>
      </c>
      <c r="J3178" s="11">
        <f t="shared" si="542"/>
        <v>41477.930914351848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543"/>
        <v>1.148421052631579</v>
      </c>
      <c r="R3178">
        <f t="shared" si="544"/>
        <v>39.67</v>
      </c>
      <c r="S3178" t="str">
        <f t="shared" si="550"/>
        <v>theater</v>
      </c>
      <c r="T3178" t="str">
        <f t="shared" si="545"/>
        <v>plays</v>
      </c>
      <c r="U3178" t="str">
        <f t="shared" si="551"/>
        <v>1000 to 4999</v>
      </c>
      <c r="V3178">
        <f t="shared" si="546"/>
        <v>1</v>
      </c>
      <c r="W3178">
        <f t="shared" si="547"/>
        <v>0</v>
      </c>
      <c r="X3178">
        <f t="shared" si="548"/>
        <v>0</v>
      </c>
      <c r="Y3178">
        <f t="shared" si="549"/>
        <v>1</v>
      </c>
    </row>
    <row r="3179" spans="1:25" ht="15" customHeight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0">
        <f t="shared" si="541"/>
        <v>41781.666770833333</v>
      </c>
      <c r="J3179" s="11">
        <f t="shared" si="542"/>
        <v>41781.666770833333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543"/>
        <v>1.1739999999999999</v>
      </c>
      <c r="R3179">
        <f t="shared" si="544"/>
        <v>57.55</v>
      </c>
      <c r="S3179" t="str">
        <f t="shared" si="550"/>
        <v>theater</v>
      </c>
      <c r="T3179" t="str">
        <f t="shared" si="545"/>
        <v>plays</v>
      </c>
      <c r="U3179" t="str">
        <f t="shared" si="551"/>
        <v>1000 to 4999</v>
      </c>
      <c r="V3179">
        <f t="shared" si="546"/>
        <v>1</v>
      </c>
      <c r="W3179">
        <f t="shared" si="547"/>
        <v>0</v>
      </c>
      <c r="X3179">
        <f t="shared" si="548"/>
        <v>0</v>
      </c>
      <c r="Y3179">
        <f t="shared" si="549"/>
        <v>1</v>
      </c>
    </row>
    <row r="3180" spans="1:25" ht="15" customHeight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0">
        <f t="shared" si="541"/>
        <v>41806.605034722219</v>
      </c>
      <c r="J3180" s="11">
        <f t="shared" si="542"/>
        <v>41806.605034722219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543"/>
        <v>1.7173333333333334</v>
      </c>
      <c r="R3180">
        <f t="shared" si="544"/>
        <v>33.03</v>
      </c>
      <c r="S3180" t="str">
        <f t="shared" si="550"/>
        <v>theater</v>
      </c>
      <c r="T3180" t="str">
        <f t="shared" si="545"/>
        <v>plays</v>
      </c>
      <c r="U3180" t="str">
        <f t="shared" si="551"/>
        <v>1000 to 4999</v>
      </c>
      <c r="V3180">
        <f t="shared" si="546"/>
        <v>1</v>
      </c>
      <c r="W3180">
        <f t="shared" si="547"/>
        <v>0</v>
      </c>
      <c r="X3180">
        <f t="shared" si="548"/>
        <v>0</v>
      </c>
      <c r="Y3180">
        <f t="shared" si="549"/>
        <v>1</v>
      </c>
    </row>
    <row r="3181" spans="1:25" ht="15" customHeight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0">
        <f t="shared" si="541"/>
        <v>41375.702210648145</v>
      </c>
      <c r="J3181" s="11">
        <f t="shared" si="542"/>
        <v>41375.702210648145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543"/>
        <v>1.1416238095238094</v>
      </c>
      <c r="R3181">
        <f t="shared" si="544"/>
        <v>77.34</v>
      </c>
      <c r="S3181" t="str">
        <f t="shared" si="550"/>
        <v>theater</v>
      </c>
      <c r="T3181" t="str">
        <f t="shared" si="545"/>
        <v>plays</v>
      </c>
      <c r="U3181" t="str">
        <f t="shared" si="551"/>
        <v>1000 to 4999</v>
      </c>
      <c r="V3181">
        <f t="shared" si="546"/>
        <v>1</v>
      </c>
      <c r="W3181">
        <f t="shared" si="547"/>
        <v>0</v>
      </c>
      <c r="X3181">
        <f t="shared" si="548"/>
        <v>0</v>
      </c>
      <c r="Y3181">
        <f t="shared" si="549"/>
        <v>1</v>
      </c>
    </row>
    <row r="3182" spans="1:25" ht="15" customHeight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0">
        <f t="shared" si="541"/>
        <v>41780.412604166668</v>
      </c>
      <c r="J3182" s="11">
        <f t="shared" si="542"/>
        <v>41780.412604166668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543"/>
        <v>1.1975</v>
      </c>
      <c r="R3182">
        <f t="shared" si="544"/>
        <v>31.93</v>
      </c>
      <c r="S3182" t="str">
        <f t="shared" si="550"/>
        <v>theater</v>
      </c>
      <c r="T3182" t="str">
        <f t="shared" si="545"/>
        <v>plays</v>
      </c>
      <c r="U3182" t="str">
        <f t="shared" si="551"/>
        <v>1000 to 4999</v>
      </c>
      <c r="V3182">
        <f t="shared" si="546"/>
        <v>1</v>
      </c>
      <c r="W3182">
        <f t="shared" si="547"/>
        <v>0</v>
      </c>
      <c r="X3182">
        <f t="shared" si="548"/>
        <v>0</v>
      </c>
      <c r="Y3182">
        <f t="shared" si="549"/>
        <v>1</v>
      </c>
    </row>
    <row r="3183" spans="1:25" ht="15" customHeight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0">
        <f t="shared" si="541"/>
        <v>41779.310034722221</v>
      </c>
      <c r="J3183" s="11">
        <f t="shared" si="542"/>
        <v>41779.310034722221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543"/>
        <v>1.0900000000000001</v>
      </c>
      <c r="R3183">
        <f t="shared" si="544"/>
        <v>36.33</v>
      </c>
      <c r="S3183" t="str">
        <f t="shared" si="550"/>
        <v>theater</v>
      </c>
      <c r="T3183" t="str">
        <f t="shared" si="545"/>
        <v>plays</v>
      </c>
      <c r="U3183" t="str">
        <f t="shared" si="551"/>
        <v>Less than 1000</v>
      </c>
      <c r="V3183">
        <f t="shared" si="546"/>
        <v>1</v>
      </c>
      <c r="W3183">
        <f t="shared" si="547"/>
        <v>0</v>
      </c>
      <c r="X3183">
        <f t="shared" si="548"/>
        <v>0</v>
      </c>
      <c r="Y3183">
        <f t="shared" si="549"/>
        <v>1</v>
      </c>
    </row>
    <row r="3184" spans="1:25" ht="15" customHeight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0">
        <f t="shared" si="541"/>
        <v>40883.949317129627</v>
      </c>
      <c r="J3184" s="11">
        <f t="shared" si="542"/>
        <v>40883.949317129627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543"/>
        <v>1.0088571428571429</v>
      </c>
      <c r="R3184">
        <f t="shared" si="544"/>
        <v>46.77</v>
      </c>
      <c r="S3184" t="str">
        <f t="shared" si="550"/>
        <v>theater</v>
      </c>
      <c r="T3184" t="str">
        <f t="shared" si="545"/>
        <v>plays</v>
      </c>
      <c r="U3184" t="str">
        <f t="shared" si="551"/>
        <v>5000 to 9999</v>
      </c>
      <c r="V3184">
        <f t="shared" si="546"/>
        <v>1</v>
      </c>
      <c r="W3184">
        <f t="shared" si="547"/>
        <v>0</v>
      </c>
      <c r="X3184">
        <f t="shared" si="548"/>
        <v>0</v>
      </c>
      <c r="Y3184">
        <f t="shared" si="549"/>
        <v>1</v>
      </c>
    </row>
    <row r="3185" spans="1:25" ht="15" customHeight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0">
        <f t="shared" si="541"/>
        <v>41491.79478009259</v>
      </c>
      <c r="J3185" s="11">
        <f t="shared" si="542"/>
        <v>41491.79478009259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543"/>
        <v>1.0900000000000001</v>
      </c>
      <c r="R3185">
        <f t="shared" si="544"/>
        <v>40.07</v>
      </c>
      <c r="S3185" t="str">
        <f t="shared" si="550"/>
        <v>theater</v>
      </c>
      <c r="T3185" t="str">
        <f t="shared" si="545"/>
        <v>plays</v>
      </c>
      <c r="U3185" t="str">
        <f t="shared" si="551"/>
        <v>1000 to 4999</v>
      </c>
      <c r="V3185">
        <f t="shared" si="546"/>
        <v>1</v>
      </c>
      <c r="W3185">
        <f t="shared" si="547"/>
        <v>0</v>
      </c>
      <c r="X3185">
        <f t="shared" si="548"/>
        <v>0</v>
      </c>
      <c r="Y3185">
        <f t="shared" si="549"/>
        <v>1</v>
      </c>
    </row>
    <row r="3186" spans="1:25" ht="15" customHeight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0">
        <f t="shared" si="541"/>
        <v>41791.993414351848</v>
      </c>
      <c r="J3186" s="11">
        <f t="shared" si="542"/>
        <v>41791.993414351848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543"/>
        <v>1.0720930232558139</v>
      </c>
      <c r="R3186">
        <f t="shared" si="544"/>
        <v>100.22</v>
      </c>
      <c r="S3186" t="str">
        <f t="shared" si="550"/>
        <v>theater</v>
      </c>
      <c r="T3186" t="str">
        <f t="shared" si="545"/>
        <v>plays</v>
      </c>
      <c r="U3186" t="str">
        <f t="shared" si="551"/>
        <v>1000 to 4999</v>
      </c>
      <c r="V3186">
        <f t="shared" si="546"/>
        <v>1</v>
      </c>
      <c r="W3186">
        <f t="shared" si="547"/>
        <v>0</v>
      </c>
      <c r="X3186">
        <f t="shared" si="548"/>
        <v>0</v>
      </c>
      <c r="Y3186">
        <f t="shared" si="549"/>
        <v>1</v>
      </c>
    </row>
    <row r="3187" spans="1:25" ht="15" customHeight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0">
        <f t="shared" si="541"/>
        <v>41829.977326388893</v>
      </c>
      <c r="J3187" s="11">
        <f t="shared" si="542"/>
        <v>41829.977326388893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543"/>
        <v>1</v>
      </c>
      <c r="R3187">
        <f t="shared" si="544"/>
        <v>41.67</v>
      </c>
      <c r="S3187" t="str">
        <f t="shared" si="550"/>
        <v>theater</v>
      </c>
      <c r="T3187" t="str">
        <f t="shared" si="545"/>
        <v>plays</v>
      </c>
      <c r="U3187" t="str">
        <f t="shared" si="551"/>
        <v>1000 to 4999</v>
      </c>
      <c r="V3187">
        <f t="shared" si="546"/>
        <v>1</v>
      </c>
      <c r="W3187">
        <f t="shared" si="547"/>
        <v>0</v>
      </c>
      <c r="X3187">
        <f t="shared" si="548"/>
        <v>0</v>
      </c>
      <c r="Y3187">
        <f t="shared" si="549"/>
        <v>1</v>
      </c>
    </row>
    <row r="3188" spans="1:25" ht="15" customHeight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0">
        <f t="shared" si="541"/>
        <v>41868.924050925925</v>
      </c>
      <c r="J3188" s="11">
        <f t="shared" si="542"/>
        <v>41868.924050925925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543"/>
        <v>1.0218750000000001</v>
      </c>
      <c r="R3188">
        <f t="shared" si="544"/>
        <v>46.71</v>
      </c>
      <c r="S3188" t="str">
        <f t="shared" si="550"/>
        <v>theater</v>
      </c>
      <c r="T3188" t="str">
        <f t="shared" si="545"/>
        <v>plays</v>
      </c>
      <c r="U3188" t="str">
        <f t="shared" si="551"/>
        <v>1000 to 4999</v>
      </c>
      <c r="V3188">
        <f t="shared" si="546"/>
        <v>1</v>
      </c>
      <c r="W3188">
        <f t="shared" si="547"/>
        <v>0</v>
      </c>
      <c r="X3188">
        <f t="shared" si="548"/>
        <v>0</v>
      </c>
      <c r="Y3188">
        <f t="shared" si="549"/>
        <v>1</v>
      </c>
    </row>
    <row r="3189" spans="1:25" ht="15" customHeigh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0">
        <f t="shared" si="541"/>
        <v>41835.666354166664</v>
      </c>
      <c r="J3189" s="11">
        <f t="shared" si="542"/>
        <v>41835.666354166664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543"/>
        <v>1.1629333333333334</v>
      </c>
      <c r="R3189">
        <f t="shared" si="544"/>
        <v>71.489999999999995</v>
      </c>
      <c r="S3189" t="str">
        <f t="shared" si="550"/>
        <v>theater</v>
      </c>
      <c r="T3189" t="str">
        <f t="shared" si="545"/>
        <v>plays</v>
      </c>
      <c r="U3189" t="str">
        <f t="shared" si="551"/>
        <v>15000 to 19999</v>
      </c>
      <c r="V3189">
        <f t="shared" si="546"/>
        <v>1</v>
      </c>
      <c r="W3189">
        <f t="shared" si="547"/>
        <v>0</v>
      </c>
      <c r="X3189">
        <f t="shared" si="548"/>
        <v>0</v>
      </c>
      <c r="Y3189">
        <f t="shared" si="549"/>
        <v>1</v>
      </c>
    </row>
    <row r="3190" spans="1:25" ht="15" customHeight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0">
        <f t="shared" si="541"/>
        <v>42144.415532407409</v>
      </c>
      <c r="J3190" s="11">
        <f t="shared" si="542"/>
        <v>42144.415532407409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543"/>
        <v>0.65</v>
      </c>
      <c r="R3190">
        <f t="shared" si="544"/>
        <v>14.44</v>
      </c>
      <c r="S3190" t="str">
        <f t="shared" si="550"/>
        <v>theater</v>
      </c>
      <c r="T3190" t="str">
        <f t="shared" si="545"/>
        <v>musical</v>
      </c>
      <c r="U3190" t="str">
        <f t="shared" si="551"/>
        <v>Less than 1000</v>
      </c>
      <c r="V3190">
        <f t="shared" si="546"/>
        <v>0</v>
      </c>
      <c r="W3190">
        <f t="shared" si="547"/>
        <v>1</v>
      </c>
      <c r="X3190">
        <f t="shared" si="548"/>
        <v>0</v>
      </c>
      <c r="Y3190">
        <f t="shared" si="549"/>
        <v>1</v>
      </c>
    </row>
    <row r="3191" spans="1:25" ht="15" customHeight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0">
        <f t="shared" si="541"/>
        <v>42118.346435185187</v>
      </c>
      <c r="J3191" s="11">
        <f t="shared" si="542"/>
        <v>42118.346435185187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543"/>
        <v>0.12327272727272727</v>
      </c>
      <c r="R3191">
        <f t="shared" si="544"/>
        <v>356.84</v>
      </c>
      <c r="S3191" t="str">
        <f t="shared" si="550"/>
        <v>theater</v>
      </c>
      <c r="T3191" t="str">
        <f t="shared" si="545"/>
        <v>musical</v>
      </c>
      <c r="U3191" t="str">
        <f t="shared" si="551"/>
        <v>Greater than 50000</v>
      </c>
      <c r="V3191">
        <f t="shared" si="546"/>
        <v>0</v>
      </c>
      <c r="W3191">
        <f t="shared" si="547"/>
        <v>1</v>
      </c>
      <c r="X3191">
        <f t="shared" si="548"/>
        <v>0</v>
      </c>
      <c r="Y3191">
        <f t="shared" si="549"/>
        <v>1</v>
      </c>
    </row>
    <row r="3192" spans="1:25" ht="15" customHeight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0">
        <f t="shared" si="541"/>
        <v>42683.151331018518</v>
      </c>
      <c r="J3192" s="11">
        <f t="shared" si="542"/>
        <v>42683.151331018518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543"/>
        <v>0</v>
      </c>
      <c r="R3192" t="e">
        <f t="shared" si="544"/>
        <v>#DIV/0!</v>
      </c>
      <c r="S3192" t="str">
        <f t="shared" si="550"/>
        <v>theater</v>
      </c>
      <c r="T3192" t="str">
        <f t="shared" si="545"/>
        <v>musical</v>
      </c>
      <c r="U3192" t="str">
        <f t="shared" si="551"/>
        <v>1000 to 4999</v>
      </c>
      <c r="V3192">
        <f t="shared" si="546"/>
        <v>0</v>
      </c>
      <c r="W3192">
        <f t="shared" si="547"/>
        <v>1</v>
      </c>
      <c r="X3192">
        <f t="shared" si="548"/>
        <v>0</v>
      </c>
      <c r="Y3192">
        <f t="shared" si="549"/>
        <v>1</v>
      </c>
    </row>
    <row r="3193" spans="1:25" ht="15" customHeight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0">
        <f t="shared" si="541"/>
        <v>42538.755428240736</v>
      </c>
      <c r="J3193" s="11">
        <f t="shared" si="542"/>
        <v>42538.755428240736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543"/>
        <v>4.0266666666666666E-2</v>
      </c>
      <c r="R3193">
        <f t="shared" si="544"/>
        <v>37.75</v>
      </c>
      <c r="S3193" t="str">
        <f t="shared" si="550"/>
        <v>theater</v>
      </c>
      <c r="T3193" t="str">
        <f t="shared" si="545"/>
        <v>musical</v>
      </c>
      <c r="U3193" t="str">
        <f t="shared" si="551"/>
        <v>1000 to 4999</v>
      </c>
      <c r="V3193">
        <f t="shared" si="546"/>
        <v>0</v>
      </c>
      <c r="W3193">
        <f t="shared" si="547"/>
        <v>1</v>
      </c>
      <c r="X3193">
        <f t="shared" si="548"/>
        <v>0</v>
      </c>
      <c r="Y3193">
        <f t="shared" si="549"/>
        <v>1</v>
      </c>
    </row>
    <row r="3194" spans="1:25" ht="15" customHeight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0">
        <f t="shared" si="541"/>
        <v>42018.94049768518</v>
      </c>
      <c r="J3194" s="11">
        <f t="shared" si="542"/>
        <v>42018.94049768518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543"/>
        <v>1.0200000000000001E-2</v>
      </c>
      <c r="R3194">
        <f t="shared" si="544"/>
        <v>12.75</v>
      </c>
      <c r="S3194" t="str">
        <f t="shared" si="550"/>
        <v>theater</v>
      </c>
      <c r="T3194" t="str">
        <f t="shared" si="545"/>
        <v>musical</v>
      </c>
      <c r="U3194" t="str">
        <f t="shared" si="551"/>
        <v>10000 to 14999</v>
      </c>
      <c r="V3194">
        <f t="shared" si="546"/>
        <v>0</v>
      </c>
      <c r="W3194">
        <f t="shared" si="547"/>
        <v>1</v>
      </c>
      <c r="X3194">
        <f t="shared" si="548"/>
        <v>0</v>
      </c>
      <c r="Y3194">
        <f t="shared" si="549"/>
        <v>1</v>
      </c>
    </row>
    <row r="3195" spans="1:25" ht="15" customHeight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0">
        <f t="shared" si="541"/>
        <v>42010.968240740738</v>
      </c>
      <c r="J3195" s="11">
        <f t="shared" si="542"/>
        <v>42010.968240740738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543"/>
        <v>0.1174</v>
      </c>
      <c r="R3195">
        <f t="shared" si="544"/>
        <v>24.46</v>
      </c>
      <c r="S3195" t="str">
        <f t="shared" si="550"/>
        <v>theater</v>
      </c>
      <c r="T3195" t="str">
        <f t="shared" si="545"/>
        <v>musical</v>
      </c>
      <c r="U3195" t="str">
        <f t="shared" si="551"/>
        <v>5000 to 9999</v>
      </c>
      <c r="V3195">
        <f t="shared" si="546"/>
        <v>0</v>
      </c>
      <c r="W3195">
        <f t="shared" si="547"/>
        <v>1</v>
      </c>
      <c r="X3195">
        <f t="shared" si="548"/>
        <v>0</v>
      </c>
      <c r="Y3195">
        <f t="shared" si="549"/>
        <v>1</v>
      </c>
    </row>
    <row r="3196" spans="1:25" ht="15" customHeight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0">
        <f t="shared" si="541"/>
        <v>42182.062476851846</v>
      </c>
      <c r="J3196" s="11">
        <f t="shared" si="542"/>
        <v>42182.062476851846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543"/>
        <v>0</v>
      </c>
      <c r="R3196" t="e">
        <f t="shared" si="544"/>
        <v>#DIV/0!</v>
      </c>
      <c r="S3196" t="str">
        <f t="shared" si="550"/>
        <v>theater</v>
      </c>
      <c r="T3196" t="str">
        <f t="shared" si="545"/>
        <v>musical</v>
      </c>
      <c r="U3196" t="str">
        <f t="shared" si="551"/>
        <v>10000 to 14999</v>
      </c>
      <c r="V3196">
        <f t="shared" si="546"/>
        <v>0</v>
      </c>
      <c r="W3196">
        <f t="shared" si="547"/>
        <v>1</v>
      </c>
      <c r="X3196">
        <f t="shared" si="548"/>
        <v>0</v>
      </c>
      <c r="Y3196">
        <f t="shared" si="549"/>
        <v>1</v>
      </c>
    </row>
    <row r="3197" spans="1:25" ht="15" customHeight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0">
        <f t="shared" si="541"/>
        <v>42017.594236111108</v>
      </c>
      <c r="J3197" s="11">
        <f t="shared" si="542"/>
        <v>42017.594236111108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543"/>
        <v>0.59142857142857141</v>
      </c>
      <c r="R3197">
        <f t="shared" si="544"/>
        <v>53.08</v>
      </c>
      <c r="S3197" t="str">
        <f t="shared" si="550"/>
        <v>theater</v>
      </c>
      <c r="T3197" t="str">
        <f t="shared" si="545"/>
        <v>musical</v>
      </c>
      <c r="U3197" t="str">
        <f t="shared" si="551"/>
        <v>1000 to 4999</v>
      </c>
      <c r="V3197">
        <f t="shared" si="546"/>
        <v>0</v>
      </c>
      <c r="W3197">
        <f t="shared" si="547"/>
        <v>1</v>
      </c>
      <c r="X3197">
        <f t="shared" si="548"/>
        <v>0</v>
      </c>
      <c r="Y3197">
        <f t="shared" si="549"/>
        <v>1</v>
      </c>
    </row>
    <row r="3198" spans="1:25" ht="15" customHeight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0">
        <f t="shared" si="541"/>
        <v>42157.598090277781</v>
      </c>
      <c r="J3198" s="11">
        <f t="shared" si="542"/>
        <v>42157.598090277781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543"/>
        <v>5.9999999999999995E-4</v>
      </c>
      <c r="R3198">
        <f t="shared" si="544"/>
        <v>300</v>
      </c>
      <c r="S3198" t="str">
        <f t="shared" si="550"/>
        <v>theater</v>
      </c>
      <c r="T3198" t="str">
        <f t="shared" si="545"/>
        <v>musical</v>
      </c>
      <c r="U3198" t="str">
        <f t="shared" si="551"/>
        <v>Greater than 50000</v>
      </c>
      <c r="V3198">
        <f t="shared" si="546"/>
        <v>0</v>
      </c>
      <c r="W3198">
        <f t="shared" si="547"/>
        <v>1</v>
      </c>
      <c r="X3198">
        <f t="shared" si="548"/>
        <v>0</v>
      </c>
      <c r="Y3198">
        <f t="shared" si="549"/>
        <v>1</v>
      </c>
    </row>
    <row r="3199" spans="1:25" ht="15" customHeight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0">
        <f t="shared" si="541"/>
        <v>42009.493263888886</v>
      </c>
      <c r="J3199" s="11">
        <f t="shared" si="542"/>
        <v>42009.493263888886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543"/>
        <v>0.1145</v>
      </c>
      <c r="R3199">
        <f t="shared" si="544"/>
        <v>286.25</v>
      </c>
      <c r="S3199" t="str">
        <f t="shared" si="550"/>
        <v>theater</v>
      </c>
      <c r="T3199" t="str">
        <f t="shared" si="545"/>
        <v>musical</v>
      </c>
      <c r="U3199" t="str">
        <f t="shared" si="551"/>
        <v>10000 to 14999</v>
      </c>
      <c r="V3199">
        <f t="shared" si="546"/>
        <v>0</v>
      </c>
      <c r="W3199">
        <f t="shared" si="547"/>
        <v>1</v>
      </c>
      <c r="X3199">
        <f t="shared" si="548"/>
        <v>0</v>
      </c>
      <c r="Y3199">
        <f t="shared" si="549"/>
        <v>1</v>
      </c>
    </row>
    <row r="3200" spans="1:25" ht="15" customHeight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0">
        <f t="shared" si="541"/>
        <v>42013.424502314811</v>
      </c>
      <c r="J3200" s="11">
        <f t="shared" si="542"/>
        <v>42013.424502314811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543"/>
        <v>3.6666666666666666E-3</v>
      </c>
      <c r="R3200">
        <f t="shared" si="544"/>
        <v>36.67</v>
      </c>
      <c r="S3200" t="str">
        <f t="shared" si="550"/>
        <v>theater</v>
      </c>
      <c r="T3200" t="str">
        <f t="shared" si="545"/>
        <v>musical</v>
      </c>
      <c r="U3200" t="str">
        <f t="shared" si="551"/>
        <v>30000 to 34999</v>
      </c>
      <c r="V3200">
        <f t="shared" si="546"/>
        <v>0</v>
      </c>
      <c r="W3200">
        <f t="shared" si="547"/>
        <v>1</v>
      </c>
      <c r="X3200">
        <f t="shared" si="548"/>
        <v>0</v>
      </c>
      <c r="Y3200">
        <f t="shared" si="549"/>
        <v>1</v>
      </c>
    </row>
    <row r="3201" spans="1:25" ht="15" customHeight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0">
        <f t="shared" si="541"/>
        <v>41858.761782407404</v>
      </c>
      <c r="J3201" s="11">
        <f t="shared" si="542"/>
        <v>41858.761782407404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543"/>
        <v>0.52159999999999995</v>
      </c>
      <c r="R3201">
        <f t="shared" si="544"/>
        <v>49.21</v>
      </c>
      <c r="S3201" t="str">
        <f t="shared" si="550"/>
        <v>theater</v>
      </c>
      <c r="T3201" t="str">
        <f t="shared" si="545"/>
        <v>musical</v>
      </c>
      <c r="U3201" t="str">
        <f t="shared" si="551"/>
        <v>5000 to 9999</v>
      </c>
      <c r="V3201">
        <f t="shared" si="546"/>
        <v>0</v>
      </c>
      <c r="W3201">
        <f t="shared" si="547"/>
        <v>1</v>
      </c>
      <c r="X3201">
        <f t="shared" si="548"/>
        <v>0</v>
      </c>
      <c r="Y3201">
        <f t="shared" si="549"/>
        <v>1</v>
      </c>
    </row>
    <row r="3202" spans="1:25" ht="15" customHeight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0">
        <f t="shared" si="541"/>
        <v>42460.320613425924</v>
      </c>
      <c r="J3202" s="11">
        <f t="shared" si="542"/>
        <v>42460.320613425924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543"/>
        <v>2.0000000000000002E-5</v>
      </c>
      <c r="R3202">
        <f t="shared" si="544"/>
        <v>1</v>
      </c>
      <c r="S3202" t="str">
        <f t="shared" si="550"/>
        <v>theater</v>
      </c>
      <c r="T3202" t="str">
        <f t="shared" si="545"/>
        <v>musical</v>
      </c>
      <c r="U3202" t="str">
        <f t="shared" si="551"/>
        <v>Greater than 50000</v>
      </c>
      <c r="V3202">
        <f t="shared" si="546"/>
        <v>0</v>
      </c>
      <c r="W3202">
        <f t="shared" si="547"/>
        <v>1</v>
      </c>
      <c r="X3202">
        <f t="shared" si="548"/>
        <v>0</v>
      </c>
      <c r="Y3202">
        <f t="shared" si="549"/>
        <v>1</v>
      </c>
    </row>
    <row r="3203" spans="1:25" ht="15" customHeight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0">
        <f t="shared" ref="I3203:I3266" si="552">(((L3203/60)/60)/24)+DATE(1970,1,1)</f>
        <v>41861.767094907409</v>
      </c>
      <c r="J3203" s="11">
        <f t="shared" ref="J3203:J3266" si="553">(((L3203/60)/60)/24)+DATE(1970,1,1)</f>
        <v>41861.767094907409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554">E3203/D3203</f>
        <v>1.2500000000000001E-2</v>
      </c>
      <c r="R3203">
        <f t="shared" ref="R3203:R3266" si="555">ROUND(E3203/N3203,2)</f>
        <v>12.5</v>
      </c>
      <c r="S3203" t="str">
        <f t="shared" si="550"/>
        <v>theater</v>
      </c>
      <c r="T3203" t="str">
        <f t="shared" ref="T3203:T3266" si="556">MID(P3203,FIND("/",P3203,1)+1,LEN(P3203))</f>
        <v>musical</v>
      </c>
      <c r="U3203" t="str">
        <f t="shared" si="551"/>
        <v>1000 to 4999</v>
      </c>
      <c r="V3203">
        <f t="shared" ref="V3203:V3266" si="557">COUNTIF(F3203,"successful")</f>
        <v>0</v>
      </c>
      <c r="W3203">
        <f t="shared" ref="W3203:W3266" si="558">COUNTIF(F3203,"Failed")</f>
        <v>1</v>
      </c>
      <c r="X3203">
        <f t="shared" ref="X3203:X3266" si="559">COUNTIF(F3203,"Canceled")</f>
        <v>0</v>
      </c>
      <c r="Y3203">
        <f t="shared" ref="Y3203:Y3266" si="560">COUNTIF(F3203,"Successful")+ COUNTIF(F3203,"Failed") + COUNTIF(F3203,"Canceled")</f>
        <v>1</v>
      </c>
    </row>
    <row r="3204" spans="1:25" ht="15" customHeight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0">
        <f t="shared" si="552"/>
        <v>42293.853541666671</v>
      </c>
      <c r="J3204" s="11">
        <f t="shared" si="553"/>
        <v>42293.853541666671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554"/>
        <v>0.54520000000000002</v>
      </c>
      <c r="R3204">
        <f t="shared" si="555"/>
        <v>109.04</v>
      </c>
      <c r="S3204" t="str">
        <f t="shared" ref="S3204:S3267" si="561">LEFT(P3204,FIND("/",P3204,1)-1)</f>
        <v>theater</v>
      </c>
      <c r="T3204" t="str">
        <f t="shared" si="556"/>
        <v>musical</v>
      </c>
      <c r="U3204" t="str">
        <f t="shared" ref="U3204:U3267" si="562">IF(D3204&lt;1000,"Less than 1000",
IF(D3204&lt;5000,"1000 to 4999",
IF(D3204 &lt; 10000,"5000 to 9999",
IF(D3204&lt;15000,"10000 to 14999",
IF(D3204&lt;20000,"15000 to 19999",
IF(D3204&lt;25000,"20000 to 24999",
IF(D3204&lt;30000,"25000 to 29999",
IF(D3204&lt;35000,"30000 to 34999",
IF(D3204&lt;40000,"35000 to 39999",
IF(D3204&lt;45000,"40000 to 44999",IF(D3204&lt;50000,"45000 to 49999","Greater than 50000")))))))))))</f>
        <v>5000 to 9999</v>
      </c>
      <c r="V3204">
        <f t="shared" si="557"/>
        <v>0</v>
      </c>
      <c r="W3204">
        <f t="shared" si="558"/>
        <v>1</v>
      </c>
      <c r="X3204">
        <f t="shared" si="559"/>
        <v>0</v>
      </c>
      <c r="Y3204">
        <f t="shared" si="560"/>
        <v>1</v>
      </c>
    </row>
    <row r="3205" spans="1:25" ht="15" customHeight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0">
        <f t="shared" si="552"/>
        <v>42242.988680555558</v>
      </c>
      <c r="J3205" s="11">
        <f t="shared" si="553"/>
        <v>42242.988680555558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554"/>
        <v>0.25</v>
      </c>
      <c r="R3205">
        <f t="shared" si="555"/>
        <v>41.67</v>
      </c>
      <c r="S3205" t="str">
        <f t="shared" si="561"/>
        <v>theater</v>
      </c>
      <c r="T3205" t="str">
        <f t="shared" si="556"/>
        <v>musical</v>
      </c>
      <c r="U3205" t="str">
        <f t="shared" si="562"/>
        <v>1000 to 4999</v>
      </c>
      <c r="V3205">
        <f t="shared" si="557"/>
        <v>0</v>
      </c>
      <c r="W3205">
        <f t="shared" si="558"/>
        <v>1</v>
      </c>
      <c r="X3205">
        <f t="shared" si="559"/>
        <v>0</v>
      </c>
      <c r="Y3205">
        <f t="shared" si="560"/>
        <v>1</v>
      </c>
    </row>
    <row r="3206" spans="1:25" ht="15" customHeight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0">
        <f t="shared" si="552"/>
        <v>42172.686099537037</v>
      </c>
      <c r="J3206" s="11">
        <f t="shared" si="553"/>
        <v>42172.686099537037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554"/>
        <v>0</v>
      </c>
      <c r="R3206" t="e">
        <f t="shared" si="555"/>
        <v>#DIV/0!</v>
      </c>
      <c r="S3206" t="str">
        <f t="shared" si="561"/>
        <v>theater</v>
      </c>
      <c r="T3206" t="str">
        <f t="shared" si="556"/>
        <v>musical</v>
      </c>
      <c r="U3206" t="str">
        <f t="shared" si="562"/>
        <v>Less than 1000</v>
      </c>
      <c r="V3206">
        <f t="shared" si="557"/>
        <v>0</v>
      </c>
      <c r="W3206">
        <f t="shared" si="558"/>
        <v>1</v>
      </c>
      <c r="X3206">
        <f t="shared" si="559"/>
        <v>0</v>
      </c>
      <c r="Y3206">
        <f t="shared" si="560"/>
        <v>1</v>
      </c>
    </row>
    <row r="3207" spans="1:25" ht="15" customHeight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0">
        <f t="shared" si="552"/>
        <v>42095.374675925923</v>
      </c>
      <c r="J3207" s="11">
        <f t="shared" si="553"/>
        <v>42095.374675925923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554"/>
        <v>3.4125000000000003E-2</v>
      </c>
      <c r="R3207">
        <f t="shared" si="555"/>
        <v>22.75</v>
      </c>
      <c r="S3207" t="str">
        <f t="shared" si="561"/>
        <v>theater</v>
      </c>
      <c r="T3207" t="str">
        <f t="shared" si="556"/>
        <v>musical</v>
      </c>
      <c r="U3207" t="str">
        <f t="shared" si="562"/>
        <v>5000 to 9999</v>
      </c>
      <c r="V3207">
        <f t="shared" si="557"/>
        <v>0</v>
      </c>
      <c r="W3207">
        <f t="shared" si="558"/>
        <v>1</v>
      </c>
      <c r="X3207">
        <f t="shared" si="559"/>
        <v>0</v>
      </c>
      <c r="Y3207">
        <f t="shared" si="560"/>
        <v>1</v>
      </c>
    </row>
    <row r="3208" spans="1:25" ht="15" customHeight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0">
        <f t="shared" si="552"/>
        <v>42236.276053240741</v>
      </c>
      <c r="J3208" s="11">
        <f t="shared" si="553"/>
        <v>42236.276053240741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554"/>
        <v>0</v>
      </c>
      <c r="R3208" t="e">
        <f t="shared" si="555"/>
        <v>#DIV/0!</v>
      </c>
      <c r="S3208" t="str">
        <f t="shared" si="561"/>
        <v>theater</v>
      </c>
      <c r="T3208" t="str">
        <f t="shared" si="556"/>
        <v>musical</v>
      </c>
      <c r="U3208" t="str">
        <f t="shared" si="562"/>
        <v>5000 to 9999</v>
      </c>
      <c r="V3208">
        <f t="shared" si="557"/>
        <v>0</v>
      </c>
      <c r="W3208">
        <f t="shared" si="558"/>
        <v>1</v>
      </c>
      <c r="X3208">
        <f t="shared" si="559"/>
        <v>0</v>
      </c>
      <c r="Y3208">
        <f t="shared" si="560"/>
        <v>1</v>
      </c>
    </row>
    <row r="3209" spans="1:25" ht="15" customHeight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0">
        <f t="shared" si="552"/>
        <v>42057.277858796297</v>
      </c>
      <c r="J3209" s="11">
        <f t="shared" si="553"/>
        <v>42057.277858796297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554"/>
        <v>0.46363636363636362</v>
      </c>
      <c r="R3209">
        <f t="shared" si="555"/>
        <v>70.83</v>
      </c>
      <c r="S3209" t="str">
        <f t="shared" si="561"/>
        <v>theater</v>
      </c>
      <c r="T3209" t="str">
        <f t="shared" si="556"/>
        <v>musical</v>
      </c>
      <c r="U3209" t="str">
        <f t="shared" si="562"/>
        <v>5000 to 9999</v>
      </c>
      <c r="V3209">
        <f t="shared" si="557"/>
        <v>0</v>
      </c>
      <c r="W3209">
        <f t="shared" si="558"/>
        <v>1</v>
      </c>
      <c r="X3209">
        <f t="shared" si="559"/>
        <v>0</v>
      </c>
      <c r="Y3209">
        <f t="shared" si="560"/>
        <v>1</v>
      </c>
    </row>
    <row r="3210" spans="1:25" ht="15" customHeight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0">
        <f t="shared" si="552"/>
        <v>41827.605057870373</v>
      </c>
      <c r="J3210" s="11">
        <f t="shared" si="553"/>
        <v>41827.605057870373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554"/>
        <v>1.0349999999999999</v>
      </c>
      <c r="R3210">
        <f t="shared" si="555"/>
        <v>63.11</v>
      </c>
      <c r="S3210" t="str">
        <f t="shared" si="561"/>
        <v>theater</v>
      </c>
      <c r="T3210" t="str">
        <f t="shared" si="556"/>
        <v>plays</v>
      </c>
      <c r="U3210" t="str">
        <f t="shared" si="562"/>
        <v>5000 to 9999</v>
      </c>
      <c r="V3210">
        <f t="shared" si="557"/>
        <v>1</v>
      </c>
      <c r="W3210">
        <f t="shared" si="558"/>
        <v>0</v>
      </c>
      <c r="X3210">
        <f t="shared" si="559"/>
        <v>0</v>
      </c>
      <c r="Y3210">
        <f t="shared" si="560"/>
        <v>1</v>
      </c>
    </row>
    <row r="3211" spans="1:25" ht="15" customHeight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0">
        <f t="shared" si="552"/>
        <v>41778.637245370373</v>
      </c>
      <c r="J3211" s="11">
        <f t="shared" si="553"/>
        <v>41778.637245370373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554"/>
        <v>1.1932315789473684</v>
      </c>
      <c r="R3211">
        <f t="shared" si="555"/>
        <v>50.16</v>
      </c>
      <c r="S3211" t="str">
        <f t="shared" si="561"/>
        <v>theater</v>
      </c>
      <c r="T3211" t="str">
        <f t="shared" si="556"/>
        <v>plays</v>
      </c>
      <c r="U3211" t="str">
        <f t="shared" si="562"/>
        <v>5000 to 9999</v>
      </c>
      <c r="V3211">
        <f t="shared" si="557"/>
        <v>1</v>
      </c>
      <c r="W3211">
        <f t="shared" si="558"/>
        <v>0</v>
      </c>
      <c r="X3211">
        <f t="shared" si="559"/>
        <v>0</v>
      </c>
      <c r="Y3211">
        <f t="shared" si="560"/>
        <v>1</v>
      </c>
    </row>
    <row r="3212" spans="1:25" ht="15" customHeight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0">
        <f t="shared" si="552"/>
        <v>41013.936562499999</v>
      </c>
      <c r="J3212" s="11">
        <f t="shared" si="553"/>
        <v>41013.936562499999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554"/>
        <v>1.2576666666666667</v>
      </c>
      <c r="R3212">
        <f t="shared" si="555"/>
        <v>62.88</v>
      </c>
      <c r="S3212" t="str">
        <f t="shared" si="561"/>
        <v>theater</v>
      </c>
      <c r="T3212" t="str">
        <f t="shared" si="556"/>
        <v>plays</v>
      </c>
      <c r="U3212" t="str">
        <f t="shared" si="562"/>
        <v>1000 to 4999</v>
      </c>
      <c r="V3212">
        <f t="shared" si="557"/>
        <v>1</v>
      </c>
      <c r="W3212">
        <f t="shared" si="558"/>
        <v>0</v>
      </c>
      <c r="X3212">
        <f t="shared" si="559"/>
        <v>0</v>
      </c>
      <c r="Y3212">
        <f t="shared" si="560"/>
        <v>1</v>
      </c>
    </row>
    <row r="3213" spans="1:25" ht="15" customHeight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0">
        <f t="shared" si="552"/>
        <v>41834.586574074077</v>
      </c>
      <c r="J3213" s="11">
        <f t="shared" si="553"/>
        <v>41834.586574074077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554"/>
        <v>1.1974347826086957</v>
      </c>
      <c r="R3213">
        <f t="shared" si="555"/>
        <v>85.53</v>
      </c>
      <c r="S3213" t="str">
        <f t="shared" si="561"/>
        <v>theater</v>
      </c>
      <c r="T3213" t="str">
        <f t="shared" si="556"/>
        <v>plays</v>
      </c>
      <c r="U3213" t="str">
        <f t="shared" si="562"/>
        <v>20000 to 24999</v>
      </c>
      <c r="V3213">
        <f t="shared" si="557"/>
        <v>1</v>
      </c>
      <c r="W3213">
        <f t="shared" si="558"/>
        <v>0</v>
      </c>
      <c r="X3213">
        <f t="shared" si="559"/>
        <v>0</v>
      </c>
      <c r="Y3213">
        <f t="shared" si="560"/>
        <v>1</v>
      </c>
    </row>
    <row r="3214" spans="1:25" ht="15" customHeight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0">
        <f t="shared" si="552"/>
        <v>41829.795729166668</v>
      </c>
      <c r="J3214" s="11">
        <f t="shared" si="553"/>
        <v>41829.795729166668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554"/>
        <v>1.2625</v>
      </c>
      <c r="R3214">
        <f t="shared" si="555"/>
        <v>53.72</v>
      </c>
      <c r="S3214" t="str">
        <f t="shared" si="561"/>
        <v>theater</v>
      </c>
      <c r="T3214" t="str">
        <f t="shared" si="556"/>
        <v>plays</v>
      </c>
      <c r="U3214" t="str">
        <f t="shared" si="562"/>
        <v>1000 to 4999</v>
      </c>
      <c r="V3214">
        <f t="shared" si="557"/>
        <v>1</v>
      </c>
      <c r="W3214">
        <f t="shared" si="558"/>
        <v>0</v>
      </c>
      <c r="X3214">
        <f t="shared" si="559"/>
        <v>0</v>
      </c>
      <c r="Y3214">
        <f t="shared" si="560"/>
        <v>1</v>
      </c>
    </row>
    <row r="3215" spans="1:25" ht="15" customHeight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0">
        <f t="shared" si="552"/>
        <v>42171.763414351852</v>
      </c>
      <c r="J3215" s="11">
        <f t="shared" si="553"/>
        <v>42171.763414351852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554"/>
        <v>1.0011666666666668</v>
      </c>
      <c r="R3215">
        <f t="shared" si="555"/>
        <v>127.81</v>
      </c>
      <c r="S3215" t="str">
        <f t="shared" si="561"/>
        <v>theater</v>
      </c>
      <c r="T3215" t="str">
        <f t="shared" si="556"/>
        <v>plays</v>
      </c>
      <c r="U3215" t="str">
        <f t="shared" si="562"/>
        <v>5000 to 9999</v>
      </c>
      <c r="V3215">
        <f t="shared" si="557"/>
        <v>1</v>
      </c>
      <c r="W3215">
        <f t="shared" si="558"/>
        <v>0</v>
      </c>
      <c r="X3215">
        <f t="shared" si="559"/>
        <v>0</v>
      </c>
      <c r="Y3215">
        <f t="shared" si="560"/>
        <v>1</v>
      </c>
    </row>
    <row r="3216" spans="1:25" ht="15" customHeight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0">
        <f t="shared" si="552"/>
        <v>42337.792511574073</v>
      </c>
      <c r="J3216" s="11">
        <f t="shared" si="553"/>
        <v>42337.792511574073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554"/>
        <v>1.0213333333333334</v>
      </c>
      <c r="R3216">
        <f t="shared" si="555"/>
        <v>106.57</v>
      </c>
      <c r="S3216" t="str">
        <f t="shared" si="561"/>
        <v>theater</v>
      </c>
      <c r="T3216" t="str">
        <f t="shared" si="556"/>
        <v>plays</v>
      </c>
      <c r="U3216" t="str">
        <f t="shared" si="562"/>
        <v>10000 to 14999</v>
      </c>
      <c r="V3216">
        <f t="shared" si="557"/>
        <v>1</v>
      </c>
      <c r="W3216">
        <f t="shared" si="558"/>
        <v>0</v>
      </c>
      <c r="X3216">
        <f t="shared" si="559"/>
        <v>0</v>
      </c>
      <c r="Y3216">
        <f t="shared" si="560"/>
        <v>1</v>
      </c>
    </row>
    <row r="3217" spans="1:25" ht="15" customHeight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0">
        <f t="shared" si="552"/>
        <v>42219.665173611109</v>
      </c>
      <c r="J3217" s="11">
        <f t="shared" si="553"/>
        <v>42219.665173611109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554"/>
        <v>1.0035142857142858</v>
      </c>
      <c r="R3217">
        <f t="shared" si="555"/>
        <v>262.11</v>
      </c>
      <c r="S3217" t="str">
        <f t="shared" si="561"/>
        <v>theater</v>
      </c>
      <c r="T3217" t="str">
        <f t="shared" si="556"/>
        <v>plays</v>
      </c>
      <c r="U3217" t="str">
        <f t="shared" si="562"/>
        <v>35000 to 39999</v>
      </c>
      <c r="V3217">
        <f t="shared" si="557"/>
        <v>1</v>
      </c>
      <c r="W3217">
        <f t="shared" si="558"/>
        <v>0</v>
      </c>
      <c r="X3217">
        <f t="shared" si="559"/>
        <v>0</v>
      </c>
      <c r="Y3217">
        <f t="shared" si="560"/>
        <v>1</v>
      </c>
    </row>
    <row r="3218" spans="1:25" ht="15" customHeight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0">
        <f t="shared" si="552"/>
        <v>42165.462627314817</v>
      </c>
      <c r="J3218" s="11">
        <f t="shared" si="553"/>
        <v>42165.462627314817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554"/>
        <v>1.0004999999999999</v>
      </c>
      <c r="R3218">
        <f t="shared" si="555"/>
        <v>57.17</v>
      </c>
      <c r="S3218" t="str">
        <f t="shared" si="561"/>
        <v>theater</v>
      </c>
      <c r="T3218" t="str">
        <f t="shared" si="556"/>
        <v>plays</v>
      </c>
      <c r="U3218" t="str">
        <f t="shared" si="562"/>
        <v>1000 to 4999</v>
      </c>
      <c r="V3218">
        <f t="shared" si="557"/>
        <v>1</v>
      </c>
      <c r="W3218">
        <f t="shared" si="558"/>
        <v>0</v>
      </c>
      <c r="X3218">
        <f t="shared" si="559"/>
        <v>0</v>
      </c>
      <c r="Y3218">
        <f t="shared" si="560"/>
        <v>1</v>
      </c>
    </row>
    <row r="3219" spans="1:25" ht="15" customHeight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0">
        <f t="shared" si="552"/>
        <v>42648.546111111107</v>
      </c>
      <c r="J3219" s="11">
        <f t="shared" si="553"/>
        <v>42648.546111111107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554"/>
        <v>1.1602222222222223</v>
      </c>
      <c r="R3219">
        <f t="shared" si="555"/>
        <v>50.2</v>
      </c>
      <c r="S3219" t="str">
        <f t="shared" si="561"/>
        <v>theater</v>
      </c>
      <c r="T3219" t="str">
        <f t="shared" si="556"/>
        <v>plays</v>
      </c>
      <c r="U3219" t="str">
        <f t="shared" si="562"/>
        <v>1000 to 4999</v>
      </c>
      <c r="V3219">
        <f t="shared" si="557"/>
        <v>1</v>
      </c>
      <c r="W3219">
        <f t="shared" si="558"/>
        <v>0</v>
      </c>
      <c r="X3219">
        <f t="shared" si="559"/>
        <v>0</v>
      </c>
      <c r="Y3219">
        <f t="shared" si="560"/>
        <v>1</v>
      </c>
    </row>
    <row r="3220" spans="1:25" ht="15" customHeight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0">
        <f t="shared" si="552"/>
        <v>41971.002152777779</v>
      </c>
      <c r="J3220" s="11">
        <f t="shared" si="553"/>
        <v>41971.002152777779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554"/>
        <v>1.0209999999999999</v>
      </c>
      <c r="R3220">
        <f t="shared" si="555"/>
        <v>66.59</v>
      </c>
      <c r="S3220" t="str">
        <f t="shared" si="561"/>
        <v>theater</v>
      </c>
      <c r="T3220" t="str">
        <f t="shared" si="556"/>
        <v>plays</v>
      </c>
      <c r="U3220" t="str">
        <f t="shared" si="562"/>
        <v>10000 to 14999</v>
      </c>
      <c r="V3220">
        <f t="shared" si="557"/>
        <v>1</v>
      </c>
      <c r="W3220">
        <f t="shared" si="558"/>
        <v>0</v>
      </c>
      <c r="X3220">
        <f t="shared" si="559"/>
        <v>0</v>
      </c>
      <c r="Y3220">
        <f t="shared" si="560"/>
        <v>1</v>
      </c>
    </row>
    <row r="3221" spans="1:25" ht="15" customHeight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0">
        <f t="shared" si="552"/>
        <v>42050.983182870375</v>
      </c>
      <c r="J3221" s="11">
        <f t="shared" si="553"/>
        <v>42050.983182870375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554"/>
        <v>1.0011000000000001</v>
      </c>
      <c r="R3221">
        <f t="shared" si="555"/>
        <v>168.25</v>
      </c>
      <c r="S3221" t="str">
        <f t="shared" si="561"/>
        <v>theater</v>
      </c>
      <c r="T3221" t="str">
        <f t="shared" si="556"/>
        <v>plays</v>
      </c>
      <c r="U3221" t="str">
        <f t="shared" si="562"/>
        <v>20000 to 24999</v>
      </c>
      <c r="V3221">
        <f t="shared" si="557"/>
        <v>1</v>
      </c>
      <c r="W3221">
        <f t="shared" si="558"/>
        <v>0</v>
      </c>
      <c r="X3221">
        <f t="shared" si="559"/>
        <v>0</v>
      </c>
      <c r="Y3221">
        <f t="shared" si="560"/>
        <v>1</v>
      </c>
    </row>
    <row r="3222" spans="1:25" ht="15" customHeight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0">
        <f t="shared" si="552"/>
        <v>42772.833379629628</v>
      </c>
      <c r="J3222" s="11">
        <f t="shared" si="553"/>
        <v>42772.833379629628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554"/>
        <v>1.0084</v>
      </c>
      <c r="R3222">
        <f t="shared" si="555"/>
        <v>256.37</v>
      </c>
      <c r="S3222" t="str">
        <f t="shared" si="561"/>
        <v>theater</v>
      </c>
      <c r="T3222" t="str">
        <f t="shared" si="556"/>
        <v>plays</v>
      </c>
      <c r="U3222" t="str">
        <f t="shared" si="562"/>
        <v>15000 to 19999</v>
      </c>
      <c r="V3222">
        <f t="shared" si="557"/>
        <v>1</v>
      </c>
      <c r="W3222">
        <f t="shared" si="558"/>
        <v>0</v>
      </c>
      <c r="X3222">
        <f t="shared" si="559"/>
        <v>0</v>
      </c>
      <c r="Y3222">
        <f t="shared" si="560"/>
        <v>1</v>
      </c>
    </row>
    <row r="3223" spans="1:25" ht="15" customHeight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0">
        <f t="shared" si="552"/>
        <v>42155.696793981479</v>
      </c>
      <c r="J3223" s="11">
        <f t="shared" si="553"/>
        <v>42155.696793981479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554"/>
        <v>1.0342499999999999</v>
      </c>
      <c r="R3223">
        <f t="shared" si="555"/>
        <v>36.61</v>
      </c>
      <c r="S3223" t="str">
        <f t="shared" si="561"/>
        <v>theater</v>
      </c>
      <c r="T3223" t="str">
        <f t="shared" si="556"/>
        <v>plays</v>
      </c>
      <c r="U3223" t="str">
        <f t="shared" si="562"/>
        <v>1000 to 4999</v>
      </c>
      <c r="V3223">
        <f t="shared" si="557"/>
        <v>1</v>
      </c>
      <c r="W3223">
        <f t="shared" si="558"/>
        <v>0</v>
      </c>
      <c r="X3223">
        <f t="shared" si="559"/>
        <v>0</v>
      </c>
      <c r="Y3223">
        <f t="shared" si="560"/>
        <v>1</v>
      </c>
    </row>
    <row r="3224" spans="1:25" ht="15" customHeight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0">
        <f t="shared" si="552"/>
        <v>42270.582141203704</v>
      </c>
      <c r="J3224" s="11">
        <f t="shared" si="553"/>
        <v>42270.582141203704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554"/>
        <v>1.248</v>
      </c>
      <c r="R3224">
        <f t="shared" si="555"/>
        <v>37.14</v>
      </c>
      <c r="S3224" t="str">
        <f t="shared" si="561"/>
        <v>theater</v>
      </c>
      <c r="T3224" t="str">
        <f t="shared" si="556"/>
        <v>plays</v>
      </c>
      <c r="U3224" t="str">
        <f t="shared" si="562"/>
        <v>1000 to 4999</v>
      </c>
      <c r="V3224">
        <f t="shared" si="557"/>
        <v>1</v>
      </c>
      <c r="W3224">
        <f t="shared" si="558"/>
        <v>0</v>
      </c>
      <c r="X3224">
        <f t="shared" si="559"/>
        <v>0</v>
      </c>
      <c r="Y3224">
        <f t="shared" si="560"/>
        <v>1</v>
      </c>
    </row>
    <row r="3225" spans="1:25" ht="15" customHeight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0">
        <f t="shared" si="552"/>
        <v>42206.835370370376</v>
      </c>
      <c r="J3225" s="11">
        <f t="shared" si="553"/>
        <v>42206.835370370376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554"/>
        <v>1.0951612903225807</v>
      </c>
      <c r="R3225">
        <f t="shared" si="555"/>
        <v>45.88</v>
      </c>
      <c r="S3225" t="str">
        <f t="shared" si="561"/>
        <v>theater</v>
      </c>
      <c r="T3225" t="str">
        <f t="shared" si="556"/>
        <v>plays</v>
      </c>
      <c r="U3225" t="str">
        <f t="shared" si="562"/>
        <v>1000 to 4999</v>
      </c>
      <c r="V3225">
        <f t="shared" si="557"/>
        <v>1</v>
      </c>
      <c r="W3225">
        <f t="shared" si="558"/>
        <v>0</v>
      </c>
      <c r="X3225">
        <f t="shared" si="559"/>
        <v>0</v>
      </c>
      <c r="Y3225">
        <f t="shared" si="560"/>
        <v>1</v>
      </c>
    </row>
    <row r="3226" spans="1:25" ht="15" customHeight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0">
        <f t="shared" si="552"/>
        <v>42697.850844907407</v>
      </c>
      <c r="J3226" s="11">
        <f t="shared" si="553"/>
        <v>42697.850844907407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554"/>
        <v>1.0203333333333333</v>
      </c>
      <c r="R3226">
        <f t="shared" si="555"/>
        <v>141.71</v>
      </c>
      <c r="S3226" t="str">
        <f t="shared" si="561"/>
        <v>theater</v>
      </c>
      <c r="T3226" t="str">
        <f t="shared" si="556"/>
        <v>plays</v>
      </c>
      <c r="U3226" t="str">
        <f t="shared" si="562"/>
        <v>30000 to 34999</v>
      </c>
      <c r="V3226">
        <f t="shared" si="557"/>
        <v>1</v>
      </c>
      <c r="W3226">
        <f t="shared" si="558"/>
        <v>0</v>
      </c>
      <c r="X3226">
        <f t="shared" si="559"/>
        <v>0</v>
      </c>
      <c r="Y3226">
        <f t="shared" si="560"/>
        <v>1</v>
      </c>
    </row>
    <row r="3227" spans="1:25" ht="15" customHeight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0">
        <f t="shared" si="552"/>
        <v>42503.559467592597</v>
      </c>
      <c r="J3227" s="11">
        <f t="shared" si="553"/>
        <v>42503.559467592597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554"/>
        <v>1.0235000000000001</v>
      </c>
      <c r="R3227">
        <f t="shared" si="555"/>
        <v>52.49</v>
      </c>
      <c r="S3227" t="str">
        <f t="shared" si="561"/>
        <v>theater</v>
      </c>
      <c r="T3227" t="str">
        <f t="shared" si="556"/>
        <v>plays</v>
      </c>
      <c r="U3227" t="str">
        <f t="shared" si="562"/>
        <v>1000 to 4999</v>
      </c>
      <c r="V3227">
        <f t="shared" si="557"/>
        <v>1</v>
      </c>
      <c r="W3227">
        <f t="shared" si="558"/>
        <v>0</v>
      </c>
      <c r="X3227">
        <f t="shared" si="559"/>
        <v>0</v>
      </c>
      <c r="Y3227">
        <f t="shared" si="560"/>
        <v>1</v>
      </c>
    </row>
    <row r="3228" spans="1:25" ht="15" customHeight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0">
        <f t="shared" si="552"/>
        <v>42277.583472222221</v>
      </c>
      <c r="J3228" s="11">
        <f t="shared" si="553"/>
        <v>42277.583472222221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554"/>
        <v>1.0416666666666667</v>
      </c>
      <c r="R3228">
        <f t="shared" si="555"/>
        <v>59.52</v>
      </c>
      <c r="S3228" t="str">
        <f t="shared" si="561"/>
        <v>theater</v>
      </c>
      <c r="T3228" t="str">
        <f t="shared" si="556"/>
        <v>plays</v>
      </c>
      <c r="U3228" t="str">
        <f t="shared" si="562"/>
        <v>1000 to 4999</v>
      </c>
      <c r="V3228">
        <f t="shared" si="557"/>
        <v>1</v>
      </c>
      <c r="W3228">
        <f t="shared" si="558"/>
        <v>0</v>
      </c>
      <c r="X3228">
        <f t="shared" si="559"/>
        <v>0</v>
      </c>
      <c r="Y3228">
        <f t="shared" si="560"/>
        <v>1</v>
      </c>
    </row>
    <row r="3229" spans="1:25" ht="15" customHeight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0">
        <f t="shared" si="552"/>
        <v>42722.882361111115</v>
      </c>
      <c r="J3229" s="11">
        <f t="shared" si="553"/>
        <v>42722.882361111115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554"/>
        <v>1.25</v>
      </c>
      <c r="R3229">
        <f t="shared" si="555"/>
        <v>50</v>
      </c>
      <c r="S3229" t="str">
        <f t="shared" si="561"/>
        <v>theater</v>
      </c>
      <c r="T3229" t="str">
        <f t="shared" si="556"/>
        <v>plays</v>
      </c>
      <c r="U3229" t="str">
        <f t="shared" si="562"/>
        <v>1000 to 4999</v>
      </c>
      <c r="V3229">
        <f t="shared" si="557"/>
        <v>1</v>
      </c>
      <c r="W3229">
        <f t="shared" si="558"/>
        <v>0</v>
      </c>
      <c r="X3229">
        <f t="shared" si="559"/>
        <v>0</v>
      </c>
      <c r="Y3229">
        <f t="shared" si="560"/>
        <v>1</v>
      </c>
    </row>
    <row r="3230" spans="1:25" ht="15" customHeight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0">
        <f t="shared" si="552"/>
        <v>42323.70930555556</v>
      </c>
      <c r="J3230" s="11">
        <f t="shared" si="553"/>
        <v>42323.70930555556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554"/>
        <v>1.0234285714285714</v>
      </c>
      <c r="R3230">
        <f t="shared" si="555"/>
        <v>193.62</v>
      </c>
      <c r="S3230" t="str">
        <f t="shared" si="561"/>
        <v>theater</v>
      </c>
      <c r="T3230" t="str">
        <f t="shared" si="556"/>
        <v>plays</v>
      </c>
      <c r="U3230" t="str">
        <f t="shared" si="562"/>
        <v>5000 to 9999</v>
      </c>
      <c r="V3230">
        <f t="shared" si="557"/>
        <v>1</v>
      </c>
      <c r="W3230">
        <f t="shared" si="558"/>
        <v>0</v>
      </c>
      <c r="X3230">
        <f t="shared" si="559"/>
        <v>0</v>
      </c>
      <c r="Y3230">
        <f t="shared" si="560"/>
        <v>1</v>
      </c>
    </row>
    <row r="3231" spans="1:25" ht="15" customHeight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0">
        <f t="shared" si="552"/>
        <v>41933.291643518518</v>
      </c>
      <c r="J3231" s="11">
        <f t="shared" si="553"/>
        <v>41933.291643518518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554"/>
        <v>1.0786500000000001</v>
      </c>
      <c r="R3231">
        <f t="shared" si="555"/>
        <v>106.8</v>
      </c>
      <c r="S3231" t="str">
        <f t="shared" si="561"/>
        <v>theater</v>
      </c>
      <c r="T3231" t="str">
        <f t="shared" si="556"/>
        <v>plays</v>
      </c>
      <c r="U3231" t="str">
        <f t="shared" si="562"/>
        <v>20000 to 24999</v>
      </c>
      <c r="V3231">
        <f t="shared" si="557"/>
        <v>1</v>
      </c>
      <c r="W3231">
        <f t="shared" si="558"/>
        <v>0</v>
      </c>
      <c r="X3231">
        <f t="shared" si="559"/>
        <v>0</v>
      </c>
      <c r="Y3231">
        <f t="shared" si="560"/>
        <v>1</v>
      </c>
    </row>
    <row r="3232" spans="1:25" ht="15" customHeight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0">
        <f t="shared" si="552"/>
        <v>41898.168125000004</v>
      </c>
      <c r="J3232" s="11">
        <f t="shared" si="553"/>
        <v>41898.168125000004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554"/>
        <v>1.0988461538461538</v>
      </c>
      <c r="R3232">
        <f t="shared" si="555"/>
        <v>77.22</v>
      </c>
      <c r="S3232" t="str">
        <f t="shared" si="561"/>
        <v>theater</v>
      </c>
      <c r="T3232" t="str">
        <f t="shared" si="556"/>
        <v>plays</v>
      </c>
      <c r="U3232" t="str">
        <f t="shared" si="562"/>
        <v>1000 to 4999</v>
      </c>
      <c r="V3232">
        <f t="shared" si="557"/>
        <v>1</v>
      </c>
      <c r="W3232">
        <f t="shared" si="558"/>
        <v>0</v>
      </c>
      <c r="X3232">
        <f t="shared" si="559"/>
        <v>0</v>
      </c>
      <c r="Y3232">
        <f t="shared" si="560"/>
        <v>1</v>
      </c>
    </row>
    <row r="3233" spans="1:25" ht="15" customHeight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0">
        <f t="shared" si="552"/>
        <v>42446.943831018521</v>
      </c>
      <c r="J3233" s="11">
        <f t="shared" si="553"/>
        <v>42446.943831018521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554"/>
        <v>1.61</v>
      </c>
      <c r="R3233">
        <f t="shared" si="555"/>
        <v>57.5</v>
      </c>
      <c r="S3233" t="str">
        <f t="shared" si="561"/>
        <v>theater</v>
      </c>
      <c r="T3233" t="str">
        <f t="shared" si="556"/>
        <v>plays</v>
      </c>
      <c r="U3233" t="str">
        <f t="shared" si="562"/>
        <v>1000 to 4999</v>
      </c>
      <c r="V3233">
        <f t="shared" si="557"/>
        <v>1</v>
      </c>
      <c r="W3233">
        <f t="shared" si="558"/>
        <v>0</v>
      </c>
      <c r="X3233">
        <f t="shared" si="559"/>
        <v>0</v>
      </c>
      <c r="Y3233">
        <f t="shared" si="560"/>
        <v>1</v>
      </c>
    </row>
    <row r="3234" spans="1:25" ht="15" customHeight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0">
        <f t="shared" si="552"/>
        <v>42463.81385416667</v>
      </c>
      <c r="J3234" s="11">
        <f t="shared" si="553"/>
        <v>42463.81385416667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554"/>
        <v>1.3120000000000001</v>
      </c>
      <c r="R3234">
        <f t="shared" si="555"/>
        <v>50.46</v>
      </c>
      <c r="S3234" t="str">
        <f t="shared" si="561"/>
        <v>theater</v>
      </c>
      <c r="T3234" t="str">
        <f t="shared" si="556"/>
        <v>plays</v>
      </c>
      <c r="U3234" t="str">
        <f t="shared" si="562"/>
        <v>1000 to 4999</v>
      </c>
      <c r="V3234">
        <f t="shared" si="557"/>
        <v>1</v>
      </c>
      <c r="W3234">
        <f t="shared" si="558"/>
        <v>0</v>
      </c>
      <c r="X3234">
        <f t="shared" si="559"/>
        <v>0</v>
      </c>
      <c r="Y3234">
        <f t="shared" si="560"/>
        <v>1</v>
      </c>
    </row>
    <row r="3235" spans="1:25" ht="15" customHeight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0">
        <f t="shared" si="552"/>
        <v>42766.805034722223</v>
      </c>
      <c r="J3235" s="11">
        <f t="shared" si="553"/>
        <v>42766.805034722223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554"/>
        <v>1.1879999999999999</v>
      </c>
      <c r="R3235">
        <f t="shared" si="555"/>
        <v>97.38</v>
      </c>
      <c r="S3235" t="str">
        <f t="shared" si="561"/>
        <v>theater</v>
      </c>
      <c r="T3235" t="str">
        <f t="shared" si="556"/>
        <v>plays</v>
      </c>
      <c r="U3235" t="str">
        <f t="shared" si="562"/>
        <v>5000 to 9999</v>
      </c>
      <c r="V3235">
        <f t="shared" si="557"/>
        <v>1</v>
      </c>
      <c r="W3235">
        <f t="shared" si="558"/>
        <v>0</v>
      </c>
      <c r="X3235">
        <f t="shared" si="559"/>
        <v>0</v>
      </c>
      <c r="Y3235">
        <f t="shared" si="560"/>
        <v>1</v>
      </c>
    </row>
    <row r="3236" spans="1:25" ht="15" customHeight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0">
        <f t="shared" si="552"/>
        <v>42734.789444444439</v>
      </c>
      <c r="J3236" s="11">
        <f t="shared" si="553"/>
        <v>42734.789444444439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554"/>
        <v>1.0039275000000001</v>
      </c>
      <c r="R3236">
        <f t="shared" si="555"/>
        <v>34.92</v>
      </c>
      <c r="S3236" t="str">
        <f t="shared" si="561"/>
        <v>theater</v>
      </c>
      <c r="T3236" t="str">
        <f t="shared" si="556"/>
        <v>plays</v>
      </c>
      <c r="U3236" t="str">
        <f t="shared" si="562"/>
        <v>1000 to 4999</v>
      </c>
      <c r="V3236">
        <f t="shared" si="557"/>
        <v>1</v>
      </c>
      <c r="W3236">
        <f t="shared" si="558"/>
        <v>0</v>
      </c>
      <c r="X3236">
        <f t="shared" si="559"/>
        <v>0</v>
      </c>
      <c r="Y3236">
        <f t="shared" si="560"/>
        <v>1</v>
      </c>
    </row>
    <row r="3237" spans="1:25" ht="15" customHeight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0">
        <f t="shared" si="552"/>
        <v>42522.347812499997</v>
      </c>
      <c r="J3237" s="11">
        <f t="shared" si="553"/>
        <v>42522.347812499997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554"/>
        <v>1.0320666666666667</v>
      </c>
      <c r="R3237">
        <f t="shared" si="555"/>
        <v>85.53</v>
      </c>
      <c r="S3237" t="str">
        <f t="shared" si="561"/>
        <v>theater</v>
      </c>
      <c r="T3237" t="str">
        <f t="shared" si="556"/>
        <v>plays</v>
      </c>
      <c r="U3237" t="str">
        <f t="shared" si="562"/>
        <v>15000 to 19999</v>
      </c>
      <c r="V3237">
        <f t="shared" si="557"/>
        <v>1</v>
      </c>
      <c r="W3237">
        <f t="shared" si="558"/>
        <v>0</v>
      </c>
      <c r="X3237">
        <f t="shared" si="559"/>
        <v>0</v>
      </c>
      <c r="Y3237">
        <f t="shared" si="560"/>
        <v>1</v>
      </c>
    </row>
    <row r="3238" spans="1:25" ht="15" customHeight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0">
        <f t="shared" si="552"/>
        <v>42702.917048611111</v>
      </c>
      <c r="J3238" s="11">
        <f t="shared" si="553"/>
        <v>42702.917048611111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554"/>
        <v>1.006</v>
      </c>
      <c r="R3238">
        <f t="shared" si="555"/>
        <v>182.91</v>
      </c>
      <c r="S3238" t="str">
        <f t="shared" si="561"/>
        <v>theater</v>
      </c>
      <c r="T3238" t="str">
        <f t="shared" si="556"/>
        <v>plays</v>
      </c>
      <c r="U3238" t="str">
        <f t="shared" si="562"/>
        <v>20000 to 24999</v>
      </c>
      <c r="V3238">
        <f t="shared" si="557"/>
        <v>1</v>
      </c>
      <c r="W3238">
        <f t="shared" si="558"/>
        <v>0</v>
      </c>
      <c r="X3238">
        <f t="shared" si="559"/>
        <v>0</v>
      </c>
      <c r="Y3238">
        <f t="shared" si="560"/>
        <v>1</v>
      </c>
    </row>
    <row r="3239" spans="1:25" ht="15" customHeight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0">
        <f t="shared" si="552"/>
        <v>42252.474351851852</v>
      </c>
      <c r="J3239" s="11">
        <f t="shared" si="553"/>
        <v>42252.474351851852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554"/>
        <v>1.0078754285714286</v>
      </c>
      <c r="R3239">
        <f t="shared" si="555"/>
        <v>131.13999999999999</v>
      </c>
      <c r="S3239" t="str">
        <f t="shared" si="561"/>
        <v>theater</v>
      </c>
      <c r="T3239" t="str">
        <f t="shared" si="556"/>
        <v>plays</v>
      </c>
      <c r="U3239" t="str">
        <f t="shared" si="562"/>
        <v>35000 to 39999</v>
      </c>
      <c r="V3239">
        <f t="shared" si="557"/>
        <v>1</v>
      </c>
      <c r="W3239">
        <f t="shared" si="558"/>
        <v>0</v>
      </c>
      <c r="X3239">
        <f t="shared" si="559"/>
        <v>0</v>
      </c>
      <c r="Y3239">
        <f t="shared" si="560"/>
        <v>1</v>
      </c>
    </row>
    <row r="3240" spans="1:25" ht="15" customHeight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0">
        <f t="shared" si="552"/>
        <v>42156.510393518518</v>
      </c>
      <c r="J3240" s="11">
        <f t="shared" si="553"/>
        <v>42156.510393518518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554"/>
        <v>1.1232142857142857</v>
      </c>
      <c r="R3240">
        <f t="shared" si="555"/>
        <v>39.81</v>
      </c>
      <c r="S3240" t="str">
        <f t="shared" si="561"/>
        <v>theater</v>
      </c>
      <c r="T3240" t="str">
        <f t="shared" si="556"/>
        <v>plays</v>
      </c>
      <c r="U3240" t="str">
        <f t="shared" si="562"/>
        <v>1000 to 4999</v>
      </c>
      <c r="V3240">
        <f t="shared" si="557"/>
        <v>1</v>
      </c>
      <c r="W3240">
        <f t="shared" si="558"/>
        <v>0</v>
      </c>
      <c r="X3240">
        <f t="shared" si="559"/>
        <v>0</v>
      </c>
      <c r="Y3240">
        <f t="shared" si="560"/>
        <v>1</v>
      </c>
    </row>
    <row r="3241" spans="1:25" ht="15" customHeight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0">
        <f t="shared" si="552"/>
        <v>42278.089039351849</v>
      </c>
      <c r="J3241" s="11">
        <f t="shared" si="553"/>
        <v>42278.089039351849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554"/>
        <v>1.0591914022517912</v>
      </c>
      <c r="R3241">
        <f t="shared" si="555"/>
        <v>59.7</v>
      </c>
      <c r="S3241" t="str">
        <f t="shared" si="561"/>
        <v>theater</v>
      </c>
      <c r="T3241" t="str">
        <f t="shared" si="556"/>
        <v>plays</v>
      </c>
      <c r="U3241" t="str">
        <f t="shared" si="562"/>
        <v>5000 to 9999</v>
      </c>
      <c r="V3241">
        <f t="shared" si="557"/>
        <v>1</v>
      </c>
      <c r="W3241">
        <f t="shared" si="558"/>
        <v>0</v>
      </c>
      <c r="X3241">
        <f t="shared" si="559"/>
        <v>0</v>
      </c>
      <c r="Y3241">
        <f t="shared" si="560"/>
        <v>1</v>
      </c>
    </row>
    <row r="3242" spans="1:25" ht="15" customHeight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0">
        <f t="shared" si="552"/>
        <v>42754.693842592591</v>
      </c>
      <c r="J3242" s="11">
        <f t="shared" si="553"/>
        <v>42754.693842592591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554"/>
        <v>1.0056666666666667</v>
      </c>
      <c r="R3242">
        <f t="shared" si="555"/>
        <v>88.74</v>
      </c>
      <c r="S3242" t="str">
        <f t="shared" si="561"/>
        <v>theater</v>
      </c>
      <c r="T3242" t="str">
        <f t="shared" si="556"/>
        <v>plays</v>
      </c>
      <c r="U3242" t="str">
        <f t="shared" si="562"/>
        <v>1000 to 4999</v>
      </c>
      <c r="V3242">
        <f t="shared" si="557"/>
        <v>1</v>
      </c>
      <c r="W3242">
        <f t="shared" si="558"/>
        <v>0</v>
      </c>
      <c r="X3242">
        <f t="shared" si="559"/>
        <v>0</v>
      </c>
      <c r="Y3242">
        <f t="shared" si="560"/>
        <v>1</v>
      </c>
    </row>
    <row r="3243" spans="1:25" ht="15" customHeight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0">
        <f t="shared" si="552"/>
        <v>41893.324884259258</v>
      </c>
      <c r="J3243" s="11">
        <f t="shared" si="553"/>
        <v>41893.324884259258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554"/>
        <v>1.1530588235294117</v>
      </c>
      <c r="R3243">
        <f t="shared" si="555"/>
        <v>58.69</v>
      </c>
      <c r="S3243" t="str">
        <f t="shared" si="561"/>
        <v>theater</v>
      </c>
      <c r="T3243" t="str">
        <f t="shared" si="556"/>
        <v>plays</v>
      </c>
      <c r="U3243" t="str">
        <f t="shared" si="562"/>
        <v>5000 to 9999</v>
      </c>
      <c r="V3243">
        <f t="shared" si="557"/>
        <v>1</v>
      </c>
      <c r="W3243">
        <f t="shared" si="558"/>
        <v>0</v>
      </c>
      <c r="X3243">
        <f t="shared" si="559"/>
        <v>0</v>
      </c>
      <c r="Y3243">
        <f t="shared" si="560"/>
        <v>1</v>
      </c>
    </row>
    <row r="3244" spans="1:25" ht="15" customHeight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0">
        <f t="shared" si="552"/>
        <v>41871.755694444444</v>
      </c>
      <c r="J3244" s="11">
        <f t="shared" si="553"/>
        <v>41871.755694444444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554"/>
        <v>1.273042</v>
      </c>
      <c r="R3244">
        <f t="shared" si="555"/>
        <v>69.569999999999993</v>
      </c>
      <c r="S3244" t="str">
        <f t="shared" si="561"/>
        <v>theater</v>
      </c>
      <c r="T3244" t="str">
        <f t="shared" si="556"/>
        <v>plays</v>
      </c>
      <c r="U3244" t="str">
        <f t="shared" si="562"/>
        <v>10000 to 14999</v>
      </c>
      <c r="V3244">
        <f t="shared" si="557"/>
        <v>1</v>
      </c>
      <c r="W3244">
        <f t="shared" si="558"/>
        <v>0</v>
      </c>
      <c r="X3244">
        <f t="shared" si="559"/>
        <v>0</v>
      </c>
      <c r="Y3244">
        <f t="shared" si="560"/>
        <v>1</v>
      </c>
    </row>
    <row r="3245" spans="1:25" ht="15" customHeight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0">
        <f t="shared" si="552"/>
        <v>42262.096782407403</v>
      </c>
      <c r="J3245" s="11">
        <f t="shared" si="553"/>
        <v>42262.096782407403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554"/>
        <v>1.028375</v>
      </c>
      <c r="R3245">
        <f t="shared" si="555"/>
        <v>115.87</v>
      </c>
      <c r="S3245" t="str">
        <f t="shared" si="561"/>
        <v>theater</v>
      </c>
      <c r="T3245" t="str">
        <f t="shared" si="556"/>
        <v>plays</v>
      </c>
      <c r="U3245" t="str">
        <f t="shared" si="562"/>
        <v>5000 to 9999</v>
      </c>
      <c r="V3245">
        <f t="shared" si="557"/>
        <v>1</v>
      </c>
      <c r="W3245">
        <f t="shared" si="558"/>
        <v>0</v>
      </c>
      <c r="X3245">
        <f t="shared" si="559"/>
        <v>0</v>
      </c>
      <c r="Y3245">
        <f t="shared" si="560"/>
        <v>1</v>
      </c>
    </row>
    <row r="3246" spans="1:25" ht="15" customHeight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0">
        <f t="shared" si="552"/>
        <v>42675.694236111114</v>
      </c>
      <c r="J3246" s="11">
        <f t="shared" si="553"/>
        <v>42675.694236111114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554"/>
        <v>1.0293749999999999</v>
      </c>
      <c r="R3246">
        <f t="shared" si="555"/>
        <v>23.87</v>
      </c>
      <c r="S3246" t="str">
        <f t="shared" si="561"/>
        <v>theater</v>
      </c>
      <c r="T3246" t="str">
        <f t="shared" si="556"/>
        <v>plays</v>
      </c>
      <c r="U3246" t="str">
        <f t="shared" si="562"/>
        <v>1000 to 4999</v>
      </c>
      <c r="V3246">
        <f t="shared" si="557"/>
        <v>1</v>
      </c>
      <c r="W3246">
        <f t="shared" si="558"/>
        <v>0</v>
      </c>
      <c r="X3246">
        <f t="shared" si="559"/>
        <v>0</v>
      </c>
      <c r="Y3246">
        <f t="shared" si="560"/>
        <v>1</v>
      </c>
    </row>
    <row r="3247" spans="1:25" ht="15" customHeight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0">
        <f t="shared" si="552"/>
        <v>42135.60020833333</v>
      </c>
      <c r="J3247" s="11">
        <f t="shared" si="553"/>
        <v>42135.60020833333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554"/>
        <v>1.043047619047619</v>
      </c>
      <c r="R3247">
        <f t="shared" si="555"/>
        <v>81.13</v>
      </c>
      <c r="S3247" t="str">
        <f t="shared" si="561"/>
        <v>theater</v>
      </c>
      <c r="T3247" t="str">
        <f t="shared" si="556"/>
        <v>plays</v>
      </c>
      <c r="U3247" t="str">
        <f t="shared" si="562"/>
        <v>20000 to 24999</v>
      </c>
      <c r="V3247">
        <f t="shared" si="557"/>
        <v>1</v>
      </c>
      <c r="W3247">
        <f t="shared" si="558"/>
        <v>0</v>
      </c>
      <c r="X3247">
        <f t="shared" si="559"/>
        <v>0</v>
      </c>
      <c r="Y3247">
        <f t="shared" si="560"/>
        <v>1</v>
      </c>
    </row>
    <row r="3248" spans="1:25" ht="15" customHeight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0">
        <f t="shared" si="552"/>
        <v>42230.472222222219</v>
      </c>
      <c r="J3248" s="11">
        <f t="shared" si="553"/>
        <v>42230.472222222219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554"/>
        <v>1.1122000000000001</v>
      </c>
      <c r="R3248">
        <f t="shared" si="555"/>
        <v>57.63</v>
      </c>
      <c r="S3248" t="str">
        <f t="shared" si="561"/>
        <v>theater</v>
      </c>
      <c r="T3248" t="str">
        <f t="shared" si="556"/>
        <v>plays</v>
      </c>
      <c r="U3248" t="str">
        <f t="shared" si="562"/>
        <v>10000 to 14999</v>
      </c>
      <c r="V3248">
        <f t="shared" si="557"/>
        <v>1</v>
      </c>
      <c r="W3248">
        <f t="shared" si="558"/>
        <v>0</v>
      </c>
      <c r="X3248">
        <f t="shared" si="559"/>
        <v>0</v>
      </c>
      <c r="Y3248">
        <f t="shared" si="560"/>
        <v>1</v>
      </c>
    </row>
    <row r="3249" spans="1:25" ht="15" customHeight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0">
        <f t="shared" si="552"/>
        <v>42167.434166666666</v>
      </c>
      <c r="J3249" s="11">
        <f t="shared" si="553"/>
        <v>42167.434166666666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554"/>
        <v>1.0586</v>
      </c>
      <c r="R3249">
        <f t="shared" si="555"/>
        <v>46.43</v>
      </c>
      <c r="S3249" t="str">
        <f t="shared" si="561"/>
        <v>theater</v>
      </c>
      <c r="T3249" t="str">
        <f t="shared" si="556"/>
        <v>plays</v>
      </c>
      <c r="U3249" t="str">
        <f t="shared" si="562"/>
        <v>1000 to 4999</v>
      </c>
      <c r="V3249">
        <f t="shared" si="557"/>
        <v>1</v>
      </c>
      <c r="W3249">
        <f t="shared" si="558"/>
        <v>0</v>
      </c>
      <c r="X3249">
        <f t="shared" si="559"/>
        <v>0</v>
      </c>
      <c r="Y3249">
        <f t="shared" si="560"/>
        <v>1</v>
      </c>
    </row>
    <row r="3250" spans="1:25" ht="15" customHeight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0">
        <f t="shared" si="552"/>
        <v>42068.888391203705</v>
      </c>
      <c r="J3250" s="11">
        <f t="shared" si="553"/>
        <v>42068.888391203705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554"/>
        <v>1.0079166666666666</v>
      </c>
      <c r="R3250">
        <f t="shared" si="555"/>
        <v>60.48</v>
      </c>
      <c r="S3250" t="str">
        <f t="shared" si="561"/>
        <v>theater</v>
      </c>
      <c r="T3250" t="str">
        <f t="shared" si="556"/>
        <v>plays</v>
      </c>
      <c r="U3250" t="str">
        <f t="shared" si="562"/>
        <v>10000 to 14999</v>
      </c>
      <c r="V3250">
        <f t="shared" si="557"/>
        <v>1</v>
      </c>
      <c r="W3250">
        <f t="shared" si="558"/>
        <v>0</v>
      </c>
      <c r="X3250">
        <f t="shared" si="559"/>
        <v>0</v>
      </c>
      <c r="Y3250">
        <f t="shared" si="560"/>
        <v>1</v>
      </c>
    </row>
    <row r="3251" spans="1:25" ht="15" customHeight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0">
        <f t="shared" si="552"/>
        <v>42145.746689814812</v>
      </c>
      <c r="J3251" s="11">
        <f t="shared" si="553"/>
        <v>42145.746689814812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554"/>
        <v>1.0492727272727274</v>
      </c>
      <c r="R3251">
        <f t="shared" si="555"/>
        <v>65.58</v>
      </c>
      <c r="S3251" t="str">
        <f t="shared" si="561"/>
        <v>theater</v>
      </c>
      <c r="T3251" t="str">
        <f t="shared" si="556"/>
        <v>plays</v>
      </c>
      <c r="U3251" t="str">
        <f t="shared" si="562"/>
        <v>5000 to 9999</v>
      </c>
      <c r="V3251">
        <f t="shared" si="557"/>
        <v>1</v>
      </c>
      <c r="W3251">
        <f t="shared" si="558"/>
        <v>0</v>
      </c>
      <c r="X3251">
        <f t="shared" si="559"/>
        <v>0</v>
      </c>
      <c r="Y3251">
        <f t="shared" si="560"/>
        <v>1</v>
      </c>
    </row>
    <row r="3252" spans="1:25" ht="15" customHeight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0">
        <f t="shared" si="552"/>
        <v>41918.742175925923</v>
      </c>
      <c r="J3252" s="11">
        <f t="shared" si="553"/>
        <v>41918.742175925923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554"/>
        <v>1.01552</v>
      </c>
      <c r="R3252">
        <f t="shared" si="555"/>
        <v>119.19</v>
      </c>
      <c r="S3252" t="str">
        <f t="shared" si="561"/>
        <v>theater</v>
      </c>
      <c r="T3252" t="str">
        <f t="shared" si="556"/>
        <v>plays</v>
      </c>
      <c r="U3252" t="str">
        <f t="shared" si="562"/>
        <v>25000 to 29999</v>
      </c>
      <c r="V3252">
        <f t="shared" si="557"/>
        <v>1</v>
      </c>
      <c r="W3252">
        <f t="shared" si="558"/>
        <v>0</v>
      </c>
      <c r="X3252">
        <f t="shared" si="559"/>
        <v>0</v>
      </c>
      <c r="Y3252">
        <f t="shared" si="560"/>
        <v>1</v>
      </c>
    </row>
    <row r="3253" spans="1:25" ht="15" customHeight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0">
        <f t="shared" si="552"/>
        <v>42146.731087962966</v>
      </c>
      <c r="J3253" s="11">
        <f t="shared" si="553"/>
        <v>42146.731087962966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554"/>
        <v>1.1073333333333333</v>
      </c>
      <c r="R3253">
        <f t="shared" si="555"/>
        <v>83.05</v>
      </c>
      <c r="S3253" t="str">
        <f t="shared" si="561"/>
        <v>theater</v>
      </c>
      <c r="T3253" t="str">
        <f t="shared" si="556"/>
        <v>plays</v>
      </c>
      <c r="U3253" t="str">
        <f t="shared" si="562"/>
        <v>1000 to 4999</v>
      </c>
      <c r="V3253">
        <f t="shared" si="557"/>
        <v>1</v>
      </c>
      <c r="W3253">
        <f t="shared" si="558"/>
        <v>0</v>
      </c>
      <c r="X3253">
        <f t="shared" si="559"/>
        <v>0</v>
      </c>
      <c r="Y3253">
        <f t="shared" si="560"/>
        <v>1</v>
      </c>
    </row>
    <row r="3254" spans="1:25" ht="15" customHeight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0">
        <f t="shared" si="552"/>
        <v>42590.472685185188</v>
      </c>
      <c r="J3254" s="11">
        <f t="shared" si="553"/>
        <v>42590.472685185188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554"/>
        <v>1.2782222222222221</v>
      </c>
      <c r="R3254">
        <f t="shared" si="555"/>
        <v>57.52</v>
      </c>
      <c r="S3254" t="str">
        <f t="shared" si="561"/>
        <v>theater</v>
      </c>
      <c r="T3254" t="str">
        <f t="shared" si="556"/>
        <v>plays</v>
      </c>
      <c r="U3254" t="str">
        <f t="shared" si="562"/>
        <v>1000 to 4999</v>
      </c>
      <c r="V3254">
        <f t="shared" si="557"/>
        <v>1</v>
      </c>
      <c r="W3254">
        <f t="shared" si="558"/>
        <v>0</v>
      </c>
      <c r="X3254">
        <f t="shared" si="559"/>
        <v>0</v>
      </c>
      <c r="Y3254">
        <f t="shared" si="560"/>
        <v>1</v>
      </c>
    </row>
    <row r="3255" spans="1:25" ht="15" customHeight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0">
        <f t="shared" si="552"/>
        <v>42602.576712962968</v>
      </c>
      <c r="J3255" s="11">
        <f t="shared" si="553"/>
        <v>42602.576712962968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554"/>
        <v>1.0182500000000001</v>
      </c>
      <c r="R3255">
        <f t="shared" si="555"/>
        <v>177.09</v>
      </c>
      <c r="S3255" t="str">
        <f t="shared" si="561"/>
        <v>theater</v>
      </c>
      <c r="T3255" t="str">
        <f t="shared" si="556"/>
        <v>plays</v>
      </c>
      <c r="U3255" t="str">
        <f t="shared" si="562"/>
        <v>20000 to 24999</v>
      </c>
      <c r="V3255">
        <f t="shared" si="557"/>
        <v>1</v>
      </c>
      <c r="W3255">
        <f t="shared" si="558"/>
        <v>0</v>
      </c>
      <c r="X3255">
        <f t="shared" si="559"/>
        <v>0</v>
      </c>
      <c r="Y3255">
        <f t="shared" si="560"/>
        <v>1</v>
      </c>
    </row>
    <row r="3256" spans="1:25" ht="15" customHeight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0">
        <f t="shared" si="552"/>
        <v>42059.085752314815</v>
      </c>
      <c r="J3256" s="11">
        <f t="shared" si="553"/>
        <v>42059.085752314815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554"/>
        <v>1.012576923076923</v>
      </c>
      <c r="R3256">
        <f t="shared" si="555"/>
        <v>70.77</v>
      </c>
      <c r="S3256" t="str">
        <f t="shared" si="561"/>
        <v>theater</v>
      </c>
      <c r="T3256" t="str">
        <f t="shared" si="556"/>
        <v>plays</v>
      </c>
      <c r="U3256" t="str">
        <f t="shared" si="562"/>
        <v>10000 to 14999</v>
      </c>
      <c r="V3256">
        <f t="shared" si="557"/>
        <v>1</v>
      </c>
      <c r="W3256">
        <f t="shared" si="558"/>
        <v>0</v>
      </c>
      <c r="X3256">
        <f t="shared" si="559"/>
        <v>0</v>
      </c>
      <c r="Y3256">
        <f t="shared" si="560"/>
        <v>1</v>
      </c>
    </row>
    <row r="3257" spans="1:25" ht="15" customHeight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0">
        <f t="shared" si="552"/>
        <v>41889.768229166664</v>
      </c>
      <c r="J3257" s="11">
        <f t="shared" si="553"/>
        <v>41889.768229166664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554"/>
        <v>1.75</v>
      </c>
      <c r="R3257">
        <f t="shared" si="555"/>
        <v>29.17</v>
      </c>
      <c r="S3257" t="str">
        <f t="shared" si="561"/>
        <v>theater</v>
      </c>
      <c r="T3257" t="str">
        <f t="shared" si="556"/>
        <v>plays</v>
      </c>
      <c r="U3257" t="str">
        <f t="shared" si="562"/>
        <v>Less than 1000</v>
      </c>
      <c r="V3257">
        <f t="shared" si="557"/>
        <v>1</v>
      </c>
      <c r="W3257">
        <f t="shared" si="558"/>
        <v>0</v>
      </c>
      <c r="X3257">
        <f t="shared" si="559"/>
        <v>0</v>
      </c>
      <c r="Y3257">
        <f t="shared" si="560"/>
        <v>1</v>
      </c>
    </row>
    <row r="3258" spans="1:25" ht="15" customHeight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0">
        <f t="shared" si="552"/>
        <v>42144.573807870373</v>
      </c>
      <c r="J3258" s="11">
        <f t="shared" si="553"/>
        <v>42144.573807870373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554"/>
        <v>1.2806</v>
      </c>
      <c r="R3258">
        <f t="shared" si="555"/>
        <v>72.760000000000005</v>
      </c>
      <c r="S3258" t="str">
        <f t="shared" si="561"/>
        <v>theater</v>
      </c>
      <c r="T3258" t="str">
        <f t="shared" si="556"/>
        <v>plays</v>
      </c>
      <c r="U3258" t="str">
        <f t="shared" si="562"/>
        <v>10000 to 14999</v>
      </c>
      <c r="V3258">
        <f t="shared" si="557"/>
        <v>1</v>
      </c>
      <c r="W3258">
        <f t="shared" si="558"/>
        <v>0</v>
      </c>
      <c r="X3258">
        <f t="shared" si="559"/>
        <v>0</v>
      </c>
      <c r="Y3258">
        <f t="shared" si="560"/>
        <v>1</v>
      </c>
    </row>
    <row r="3259" spans="1:25" ht="15" customHeight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0">
        <f t="shared" si="552"/>
        <v>42758.559629629628</v>
      </c>
      <c r="J3259" s="11">
        <f t="shared" si="553"/>
        <v>42758.559629629628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554"/>
        <v>1.0629949999999999</v>
      </c>
      <c r="R3259">
        <f t="shared" si="555"/>
        <v>51.85</v>
      </c>
      <c r="S3259" t="str">
        <f t="shared" si="561"/>
        <v>theater</v>
      </c>
      <c r="T3259" t="str">
        <f t="shared" si="556"/>
        <v>plays</v>
      </c>
      <c r="U3259" t="str">
        <f t="shared" si="562"/>
        <v>1000 to 4999</v>
      </c>
      <c r="V3259">
        <f t="shared" si="557"/>
        <v>1</v>
      </c>
      <c r="W3259">
        <f t="shared" si="558"/>
        <v>0</v>
      </c>
      <c r="X3259">
        <f t="shared" si="559"/>
        <v>0</v>
      </c>
      <c r="Y3259">
        <f t="shared" si="560"/>
        <v>1</v>
      </c>
    </row>
    <row r="3260" spans="1:25" ht="15" customHeight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0">
        <f t="shared" si="552"/>
        <v>41982.887280092589</v>
      </c>
      <c r="J3260" s="11">
        <f t="shared" si="553"/>
        <v>41982.887280092589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554"/>
        <v>1.052142857142857</v>
      </c>
      <c r="R3260">
        <f t="shared" si="555"/>
        <v>98.2</v>
      </c>
      <c r="S3260" t="str">
        <f t="shared" si="561"/>
        <v>theater</v>
      </c>
      <c r="T3260" t="str">
        <f t="shared" si="556"/>
        <v>plays</v>
      </c>
      <c r="U3260" t="str">
        <f t="shared" si="562"/>
        <v>5000 to 9999</v>
      </c>
      <c r="V3260">
        <f t="shared" si="557"/>
        <v>1</v>
      </c>
      <c r="W3260">
        <f t="shared" si="558"/>
        <v>0</v>
      </c>
      <c r="X3260">
        <f t="shared" si="559"/>
        <v>0</v>
      </c>
      <c r="Y3260">
        <f t="shared" si="560"/>
        <v>1</v>
      </c>
    </row>
    <row r="3261" spans="1:25" ht="15" customHeight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0">
        <f t="shared" si="552"/>
        <v>42614.760937500003</v>
      </c>
      <c r="J3261" s="11">
        <f t="shared" si="553"/>
        <v>42614.760937500003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554"/>
        <v>1.0616782608695652</v>
      </c>
      <c r="R3261">
        <f t="shared" si="555"/>
        <v>251.74</v>
      </c>
      <c r="S3261" t="str">
        <f t="shared" si="561"/>
        <v>theater</v>
      </c>
      <c r="T3261" t="str">
        <f t="shared" si="556"/>
        <v>plays</v>
      </c>
      <c r="U3261" t="str">
        <f t="shared" si="562"/>
        <v>20000 to 24999</v>
      </c>
      <c r="V3261">
        <f t="shared" si="557"/>
        <v>1</v>
      </c>
      <c r="W3261">
        <f t="shared" si="558"/>
        <v>0</v>
      </c>
      <c r="X3261">
        <f t="shared" si="559"/>
        <v>0</v>
      </c>
      <c r="Y3261">
        <f t="shared" si="560"/>
        <v>1</v>
      </c>
    </row>
    <row r="3262" spans="1:25" ht="15" customHeight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0">
        <f t="shared" si="552"/>
        <v>42303.672662037032</v>
      </c>
      <c r="J3262" s="11">
        <f t="shared" si="553"/>
        <v>42303.672662037032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554"/>
        <v>1.0924</v>
      </c>
      <c r="R3262">
        <f t="shared" si="555"/>
        <v>74.819999999999993</v>
      </c>
      <c r="S3262" t="str">
        <f t="shared" si="561"/>
        <v>theater</v>
      </c>
      <c r="T3262" t="str">
        <f t="shared" si="556"/>
        <v>plays</v>
      </c>
      <c r="U3262" t="str">
        <f t="shared" si="562"/>
        <v>5000 to 9999</v>
      </c>
      <c r="V3262">
        <f t="shared" si="557"/>
        <v>1</v>
      </c>
      <c r="W3262">
        <f t="shared" si="558"/>
        <v>0</v>
      </c>
      <c r="X3262">
        <f t="shared" si="559"/>
        <v>0</v>
      </c>
      <c r="Y3262">
        <f t="shared" si="560"/>
        <v>1</v>
      </c>
    </row>
    <row r="3263" spans="1:25" ht="15" customHeight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0">
        <f t="shared" si="552"/>
        <v>42171.725416666668</v>
      </c>
      <c r="J3263" s="11">
        <f t="shared" si="553"/>
        <v>42171.725416666668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554"/>
        <v>1.0045454545454546</v>
      </c>
      <c r="R3263">
        <f t="shared" si="555"/>
        <v>67.650000000000006</v>
      </c>
      <c r="S3263" t="str">
        <f t="shared" si="561"/>
        <v>theater</v>
      </c>
      <c r="T3263" t="str">
        <f t="shared" si="556"/>
        <v>plays</v>
      </c>
      <c r="U3263" t="str">
        <f t="shared" si="562"/>
        <v>1000 to 4999</v>
      </c>
      <c r="V3263">
        <f t="shared" si="557"/>
        <v>1</v>
      </c>
      <c r="W3263">
        <f t="shared" si="558"/>
        <v>0</v>
      </c>
      <c r="X3263">
        <f t="shared" si="559"/>
        <v>0</v>
      </c>
      <c r="Y3263">
        <f t="shared" si="560"/>
        <v>1</v>
      </c>
    </row>
    <row r="3264" spans="1:25" ht="15" customHeight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0">
        <f t="shared" si="552"/>
        <v>41964.315532407403</v>
      </c>
      <c r="J3264" s="11">
        <f t="shared" si="553"/>
        <v>41964.315532407403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554"/>
        <v>1.0304098360655738</v>
      </c>
      <c r="R3264">
        <f t="shared" si="555"/>
        <v>93.81</v>
      </c>
      <c r="S3264" t="str">
        <f t="shared" si="561"/>
        <v>theater</v>
      </c>
      <c r="T3264" t="str">
        <f t="shared" si="556"/>
        <v>plays</v>
      </c>
      <c r="U3264" t="str">
        <f t="shared" si="562"/>
        <v>10000 to 14999</v>
      </c>
      <c r="V3264">
        <f t="shared" si="557"/>
        <v>1</v>
      </c>
      <c r="W3264">
        <f t="shared" si="558"/>
        <v>0</v>
      </c>
      <c r="X3264">
        <f t="shared" si="559"/>
        <v>0</v>
      </c>
      <c r="Y3264">
        <f t="shared" si="560"/>
        <v>1</v>
      </c>
    </row>
    <row r="3265" spans="1:25" ht="15" customHeight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0">
        <f t="shared" si="552"/>
        <v>42284.516064814816</v>
      </c>
      <c r="J3265" s="11">
        <f t="shared" si="553"/>
        <v>42284.516064814816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554"/>
        <v>1.121664</v>
      </c>
      <c r="R3265">
        <f t="shared" si="555"/>
        <v>41.24</v>
      </c>
      <c r="S3265" t="str">
        <f t="shared" si="561"/>
        <v>theater</v>
      </c>
      <c r="T3265" t="str">
        <f t="shared" si="556"/>
        <v>plays</v>
      </c>
      <c r="U3265" t="str">
        <f t="shared" si="562"/>
        <v>1000 to 4999</v>
      </c>
      <c r="V3265">
        <f t="shared" si="557"/>
        <v>1</v>
      </c>
      <c r="W3265">
        <f t="shared" si="558"/>
        <v>0</v>
      </c>
      <c r="X3265">
        <f t="shared" si="559"/>
        <v>0</v>
      </c>
      <c r="Y3265">
        <f t="shared" si="560"/>
        <v>1</v>
      </c>
    </row>
    <row r="3266" spans="1:25" ht="15" customHeight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0">
        <f t="shared" si="552"/>
        <v>42016.800208333334</v>
      </c>
      <c r="J3266" s="11">
        <f t="shared" si="553"/>
        <v>42016.800208333334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554"/>
        <v>1.03</v>
      </c>
      <c r="R3266">
        <f t="shared" si="555"/>
        <v>52.55</v>
      </c>
      <c r="S3266" t="str">
        <f t="shared" si="561"/>
        <v>theater</v>
      </c>
      <c r="T3266" t="str">
        <f t="shared" si="556"/>
        <v>plays</v>
      </c>
      <c r="U3266" t="str">
        <f t="shared" si="562"/>
        <v>1000 to 4999</v>
      </c>
      <c r="V3266">
        <f t="shared" si="557"/>
        <v>1</v>
      </c>
      <c r="W3266">
        <f t="shared" si="558"/>
        <v>0</v>
      </c>
      <c r="X3266">
        <f t="shared" si="559"/>
        <v>0</v>
      </c>
      <c r="Y3266">
        <f t="shared" si="560"/>
        <v>1</v>
      </c>
    </row>
    <row r="3267" spans="1:25" ht="15" customHeight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0">
        <f t="shared" ref="I3267:I3330" si="563">(((L3267/60)/60)/24)+DATE(1970,1,1)</f>
        <v>42311.711979166663</v>
      </c>
      <c r="J3267" s="11">
        <f t="shared" ref="J3267:J3330" si="564">(((L3267/60)/60)/24)+DATE(1970,1,1)</f>
        <v>42311.711979166663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565">E3267/D3267</f>
        <v>1.64</v>
      </c>
      <c r="R3267">
        <f t="shared" ref="R3267:R3330" si="566">ROUND(E3267/N3267,2)</f>
        <v>70.290000000000006</v>
      </c>
      <c r="S3267" t="str">
        <f t="shared" si="561"/>
        <v>theater</v>
      </c>
      <c r="T3267" t="str">
        <f t="shared" ref="T3267:T3330" si="567">MID(P3267,FIND("/",P3267,1)+1,LEN(P3267))</f>
        <v>plays</v>
      </c>
      <c r="U3267" t="str">
        <f t="shared" si="562"/>
        <v>1000 to 4999</v>
      </c>
      <c r="V3267">
        <f t="shared" ref="V3267:V3330" si="568">COUNTIF(F3267,"successful")</f>
        <v>1</v>
      </c>
      <c r="W3267">
        <f t="shared" ref="W3267:W3330" si="569">COUNTIF(F3267,"Failed")</f>
        <v>0</v>
      </c>
      <c r="X3267">
        <f t="shared" ref="X3267:X3330" si="570">COUNTIF(F3267,"Canceled")</f>
        <v>0</v>
      </c>
      <c r="Y3267">
        <f t="shared" ref="Y3267:Y3330" si="571">COUNTIF(F3267,"Successful")+ COUNTIF(F3267,"Failed") + COUNTIF(F3267,"Canceled")</f>
        <v>1</v>
      </c>
    </row>
    <row r="3268" spans="1:25" ht="15" customHeight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0">
        <f t="shared" si="563"/>
        <v>42136.536134259266</v>
      </c>
      <c r="J3268" s="11">
        <f t="shared" si="564"/>
        <v>42136.536134259266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565"/>
        <v>1.3128333333333333</v>
      </c>
      <c r="R3268">
        <f t="shared" si="566"/>
        <v>48.33</v>
      </c>
      <c r="S3268" t="str">
        <f t="shared" ref="S3268:S3331" si="572">LEFT(P3268,FIND("/",P3268,1)-1)</f>
        <v>theater</v>
      </c>
      <c r="T3268" t="str">
        <f t="shared" si="567"/>
        <v>plays</v>
      </c>
      <c r="U3268" t="str">
        <f t="shared" ref="U3268:U3331" si="573">IF(D3268&lt;1000,"Less than 1000",
IF(D3268&lt;5000,"1000 to 4999",
IF(D3268 &lt; 10000,"5000 to 9999",
IF(D3268&lt;15000,"10000 to 14999",
IF(D3268&lt;20000,"15000 to 19999",
IF(D3268&lt;25000,"20000 to 24999",
IF(D3268&lt;30000,"25000 to 29999",
IF(D3268&lt;35000,"30000 to 34999",
IF(D3268&lt;40000,"35000 to 39999",
IF(D3268&lt;45000,"40000 to 44999",IF(D3268&lt;50000,"45000 to 49999","Greater than 50000")))))))))))</f>
        <v>5000 to 9999</v>
      </c>
      <c r="V3268">
        <f t="shared" si="568"/>
        <v>1</v>
      </c>
      <c r="W3268">
        <f t="shared" si="569"/>
        <v>0</v>
      </c>
      <c r="X3268">
        <f t="shared" si="570"/>
        <v>0</v>
      </c>
      <c r="Y3268">
        <f t="shared" si="571"/>
        <v>1</v>
      </c>
    </row>
    <row r="3269" spans="1:25" ht="15" customHeight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0">
        <f t="shared" si="563"/>
        <v>42172.757638888885</v>
      </c>
      <c r="J3269" s="11">
        <f t="shared" si="564"/>
        <v>42172.757638888885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565"/>
        <v>1.0209999999999999</v>
      </c>
      <c r="R3269">
        <f t="shared" si="566"/>
        <v>53.18</v>
      </c>
      <c r="S3269" t="str">
        <f t="shared" si="572"/>
        <v>theater</v>
      </c>
      <c r="T3269" t="str">
        <f t="shared" si="567"/>
        <v>plays</v>
      </c>
      <c r="U3269" t="str">
        <f t="shared" si="573"/>
        <v>15000 to 19999</v>
      </c>
      <c r="V3269">
        <f t="shared" si="568"/>
        <v>1</v>
      </c>
      <c r="W3269">
        <f t="shared" si="569"/>
        <v>0</v>
      </c>
      <c r="X3269">
        <f t="shared" si="570"/>
        <v>0</v>
      </c>
      <c r="Y3269">
        <f t="shared" si="571"/>
        <v>1</v>
      </c>
    </row>
    <row r="3270" spans="1:25" ht="15" customHeight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0">
        <f t="shared" si="563"/>
        <v>42590.90425925926</v>
      </c>
      <c r="J3270" s="11">
        <f t="shared" si="564"/>
        <v>42590.90425925926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565"/>
        <v>1.28</v>
      </c>
      <c r="R3270">
        <f t="shared" si="566"/>
        <v>60.95</v>
      </c>
      <c r="S3270" t="str">
        <f t="shared" si="572"/>
        <v>theater</v>
      </c>
      <c r="T3270" t="str">
        <f t="shared" si="567"/>
        <v>plays</v>
      </c>
      <c r="U3270" t="str">
        <f t="shared" si="573"/>
        <v>1000 to 4999</v>
      </c>
      <c r="V3270">
        <f t="shared" si="568"/>
        <v>1</v>
      </c>
      <c r="W3270">
        <f t="shared" si="569"/>
        <v>0</v>
      </c>
      <c r="X3270">
        <f t="shared" si="570"/>
        <v>0</v>
      </c>
      <c r="Y3270">
        <f t="shared" si="571"/>
        <v>1</v>
      </c>
    </row>
    <row r="3271" spans="1:25" ht="15" customHeight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0">
        <f t="shared" si="563"/>
        <v>42137.395798611105</v>
      </c>
      <c r="J3271" s="11">
        <f t="shared" si="564"/>
        <v>42137.395798611105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565"/>
        <v>1.0149999999999999</v>
      </c>
      <c r="R3271">
        <f t="shared" si="566"/>
        <v>116</v>
      </c>
      <c r="S3271" t="str">
        <f t="shared" si="572"/>
        <v>theater</v>
      </c>
      <c r="T3271" t="str">
        <f t="shared" si="567"/>
        <v>plays</v>
      </c>
      <c r="U3271" t="str">
        <f t="shared" si="573"/>
        <v>5000 to 9999</v>
      </c>
      <c r="V3271">
        <f t="shared" si="568"/>
        <v>1</v>
      </c>
      <c r="W3271">
        <f t="shared" si="569"/>
        <v>0</v>
      </c>
      <c r="X3271">
        <f t="shared" si="570"/>
        <v>0</v>
      </c>
      <c r="Y3271">
        <f t="shared" si="571"/>
        <v>1</v>
      </c>
    </row>
    <row r="3272" spans="1:25" ht="15" customHeight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0">
        <f t="shared" si="563"/>
        <v>42167.533159722225</v>
      </c>
      <c r="J3272" s="11">
        <f t="shared" si="564"/>
        <v>42167.533159722225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565"/>
        <v>1.0166666666666666</v>
      </c>
      <c r="R3272">
        <f t="shared" si="566"/>
        <v>61</v>
      </c>
      <c r="S3272" t="str">
        <f t="shared" si="572"/>
        <v>theater</v>
      </c>
      <c r="T3272" t="str">
        <f t="shared" si="567"/>
        <v>plays</v>
      </c>
      <c r="U3272" t="str">
        <f t="shared" si="573"/>
        <v>1000 to 4999</v>
      </c>
      <c r="V3272">
        <f t="shared" si="568"/>
        <v>1</v>
      </c>
      <c r="W3272">
        <f t="shared" si="569"/>
        <v>0</v>
      </c>
      <c r="X3272">
        <f t="shared" si="570"/>
        <v>0</v>
      </c>
      <c r="Y3272">
        <f t="shared" si="571"/>
        <v>1</v>
      </c>
    </row>
    <row r="3273" spans="1:25" ht="15" customHeight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0">
        <f t="shared" si="563"/>
        <v>41915.437210648146</v>
      </c>
      <c r="J3273" s="11">
        <f t="shared" si="564"/>
        <v>41915.437210648146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565"/>
        <v>1.3</v>
      </c>
      <c r="R3273">
        <f t="shared" si="566"/>
        <v>38.24</v>
      </c>
      <c r="S3273" t="str">
        <f t="shared" si="572"/>
        <v>theater</v>
      </c>
      <c r="T3273" t="str">
        <f t="shared" si="567"/>
        <v>plays</v>
      </c>
      <c r="U3273" t="str">
        <f t="shared" si="573"/>
        <v>1000 to 4999</v>
      </c>
      <c r="V3273">
        <f t="shared" si="568"/>
        <v>1</v>
      </c>
      <c r="W3273">
        <f t="shared" si="569"/>
        <v>0</v>
      </c>
      <c r="X3273">
        <f t="shared" si="570"/>
        <v>0</v>
      </c>
      <c r="Y3273">
        <f t="shared" si="571"/>
        <v>1</v>
      </c>
    </row>
    <row r="3274" spans="1:25" ht="15" customHeight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0">
        <f t="shared" si="563"/>
        <v>42284.500104166669</v>
      </c>
      <c r="J3274" s="11">
        <f t="shared" si="564"/>
        <v>42284.500104166669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565"/>
        <v>1.5443</v>
      </c>
      <c r="R3274">
        <f t="shared" si="566"/>
        <v>106.5</v>
      </c>
      <c r="S3274" t="str">
        <f t="shared" si="572"/>
        <v>theater</v>
      </c>
      <c r="T3274" t="str">
        <f t="shared" si="567"/>
        <v>plays</v>
      </c>
      <c r="U3274" t="str">
        <f t="shared" si="573"/>
        <v>10000 to 14999</v>
      </c>
      <c r="V3274">
        <f t="shared" si="568"/>
        <v>1</v>
      </c>
      <c r="W3274">
        <f t="shared" si="569"/>
        <v>0</v>
      </c>
      <c r="X3274">
        <f t="shared" si="570"/>
        <v>0</v>
      </c>
      <c r="Y3274">
        <f t="shared" si="571"/>
        <v>1</v>
      </c>
    </row>
    <row r="3275" spans="1:25" ht="15" customHeight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0">
        <f t="shared" si="563"/>
        <v>42611.801412037035</v>
      </c>
      <c r="J3275" s="11">
        <f t="shared" si="564"/>
        <v>42611.801412037035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565"/>
        <v>1.0740000000000001</v>
      </c>
      <c r="R3275">
        <f t="shared" si="566"/>
        <v>204.57</v>
      </c>
      <c r="S3275" t="str">
        <f t="shared" si="572"/>
        <v>theater</v>
      </c>
      <c r="T3275" t="str">
        <f t="shared" si="567"/>
        <v>plays</v>
      </c>
      <c r="U3275" t="str">
        <f t="shared" si="573"/>
        <v>1000 to 4999</v>
      </c>
      <c r="V3275">
        <f t="shared" si="568"/>
        <v>1</v>
      </c>
      <c r="W3275">
        <f t="shared" si="569"/>
        <v>0</v>
      </c>
      <c r="X3275">
        <f t="shared" si="570"/>
        <v>0</v>
      </c>
      <c r="Y3275">
        <f t="shared" si="571"/>
        <v>1</v>
      </c>
    </row>
    <row r="3276" spans="1:25" ht="15" customHeight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0">
        <f t="shared" si="563"/>
        <v>42400.704537037032</v>
      </c>
      <c r="J3276" s="11">
        <f t="shared" si="564"/>
        <v>42400.704537037032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565"/>
        <v>1.0132258064516129</v>
      </c>
      <c r="R3276">
        <f t="shared" si="566"/>
        <v>54.91</v>
      </c>
      <c r="S3276" t="str">
        <f t="shared" si="572"/>
        <v>theater</v>
      </c>
      <c r="T3276" t="str">
        <f t="shared" si="567"/>
        <v>plays</v>
      </c>
      <c r="U3276" t="str">
        <f t="shared" si="573"/>
        <v>15000 to 19999</v>
      </c>
      <c r="V3276">
        <f t="shared" si="568"/>
        <v>1</v>
      </c>
      <c r="W3276">
        <f t="shared" si="569"/>
        <v>0</v>
      </c>
      <c r="X3276">
        <f t="shared" si="570"/>
        <v>0</v>
      </c>
      <c r="Y3276">
        <f t="shared" si="571"/>
        <v>1</v>
      </c>
    </row>
    <row r="3277" spans="1:25" ht="15" customHeight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0">
        <f t="shared" si="563"/>
        <v>42017.88045138889</v>
      </c>
      <c r="J3277" s="11">
        <f t="shared" si="564"/>
        <v>42017.88045138889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565"/>
        <v>1.0027777777777778</v>
      </c>
      <c r="R3277">
        <f t="shared" si="566"/>
        <v>150.41999999999999</v>
      </c>
      <c r="S3277" t="str">
        <f t="shared" si="572"/>
        <v>theater</v>
      </c>
      <c r="T3277" t="str">
        <f t="shared" si="567"/>
        <v>plays</v>
      </c>
      <c r="U3277" t="str">
        <f t="shared" si="573"/>
        <v>1000 to 4999</v>
      </c>
      <c r="V3277">
        <f t="shared" si="568"/>
        <v>1</v>
      </c>
      <c r="W3277">
        <f t="shared" si="569"/>
        <v>0</v>
      </c>
      <c r="X3277">
        <f t="shared" si="570"/>
        <v>0</v>
      </c>
      <c r="Y3277">
        <f t="shared" si="571"/>
        <v>1</v>
      </c>
    </row>
    <row r="3278" spans="1:25" ht="15" customHeight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0">
        <f t="shared" si="563"/>
        <v>42426.949988425928</v>
      </c>
      <c r="J3278" s="11">
        <f t="shared" si="564"/>
        <v>42426.949988425928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565"/>
        <v>1.1684444444444444</v>
      </c>
      <c r="R3278">
        <f t="shared" si="566"/>
        <v>52.58</v>
      </c>
      <c r="S3278" t="str">
        <f t="shared" si="572"/>
        <v>theater</v>
      </c>
      <c r="T3278" t="str">
        <f t="shared" si="567"/>
        <v>plays</v>
      </c>
      <c r="U3278" t="str">
        <f t="shared" si="573"/>
        <v>1000 to 4999</v>
      </c>
      <c r="V3278">
        <f t="shared" si="568"/>
        <v>1</v>
      </c>
      <c r="W3278">
        <f t="shared" si="569"/>
        <v>0</v>
      </c>
      <c r="X3278">
        <f t="shared" si="570"/>
        <v>0</v>
      </c>
      <c r="Y3278">
        <f t="shared" si="571"/>
        <v>1</v>
      </c>
    </row>
    <row r="3279" spans="1:25" ht="15" customHeight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0">
        <f t="shared" si="563"/>
        <v>41931.682939814818</v>
      </c>
      <c r="J3279" s="11">
        <f t="shared" si="564"/>
        <v>41931.682939814818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565"/>
        <v>1.0860000000000001</v>
      </c>
      <c r="R3279">
        <f t="shared" si="566"/>
        <v>54.3</v>
      </c>
      <c r="S3279" t="str">
        <f t="shared" si="572"/>
        <v>theater</v>
      </c>
      <c r="T3279" t="str">
        <f t="shared" si="567"/>
        <v>plays</v>
      </c>
      <c r="U3279" t="str">
        <f t="shared" si="573"/>
        <v>5000 to 9999</v>
      </c>
      <c r="V3279">
        <f t="shared" si="568"/>
        <v>1</v>
      </c>
      <c r="W3279">
        <f t="shared" si="569"/>
        <v>0</v>
      </c>
      <c r="X3279">
        <f t="shared" si="570"/>
        <v>0</v>
      </c>
      <c r="Y3279">
        <f t="shared" si="571"/>
        <v>1</v>
      </c>
    </row>
    <row r="3280" spans="1:25" ht="15" customHeight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0">
        <f t="shared" si="563"/>
        <v>42124.848414351851</v>
      </c>
      <c r="J3280" s="11">
        <f t="shared" si="564"/>
        <v>42124.848414351851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565"/>
        <v>1.034</v>
      </c>
      <c r="R3280">
        <f t="shared" si="566"/>
        <v>76.03</v>
      </c>
      <c r="S3280" t="str">
        <f t="shared" si="572"/>
        <v>theater</v>
      </c>
      <c r="T3280" t="str">
        <f t="shared" si="567"/>
        <v>plays</v>
      </c>
      <c r="U3280" t="str">
        <f t="shared" si="573"/>
        <v>1000 to 4999</v>
      </c>
      <c r="V3280">
        <f t="shared" si="568"/>
        <v>1</v>
      </c>
      <c r="W3280">
        <f t="shared" si="569"/>
        <v>0</v>
      </c>
      <c r="X3280">
        <f t="shared" si="570"/>
        <v>0</v>
      </c>
      <c r="Y3280">
        <f t="shared" si="571"/>
        <v>1</v>
      </c>
    </row>
    <row r="3281" spans="1:25" ht="15" customHeight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0">
        <f t="shared" si="563"/>
        <v>42431.102534722217</v>
      </c>
      <c r="J3281" s="11">
        <f t="shared" si="564"/>
        <v>42431.102534722217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565"/>
        <v>1.1427586206896552</v>
      </c>
      <c r="R3281">
        <f t="shared" si="566"/>
        <v>105.21</v>
      </c>
      <c r="S3281" t="str">
        <f t="shared" si="572"/>
        <v>theater</v>
      </c>
      <c r="T3281" t="str">
        <f t="shared" si="567"/>
        <v>plays</v>
      </c>
      <c r="U3281" t="str">
        <f t="shared" si="573"/>
        <v>5000 to 9999</v>
      </c>
      <c r="V3281">
        <f t="shared" si="568"/>
        <v>1</v>
      </c>
      <c r="W3281">
        <f t="shared" si="569"/>
        <v>0</v>
      </c>
      <c r="X3281">
        <f t="shared" si="570"/>
        <v>0</v>
      </c>
      <c r="Y3281">
        <f t="shared" si="571"/>
        <v>1</v>
      </c>
    </row>
    <row r="3282" spans="1:25" ht="15" customHeight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0">
        <f t="shared" si="563"/>
        <v>42121.756921296299</v>
      </c>
      <c r="J3282" s="11">
        <f t="shared" si="564"/>
        <v>42121.756921296299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565"/>
        <v>1.03</v>
      </c>
      <c r="R3282">
        <f t="shared" si="566"/>
        <v>68.67</v>
      </c>
      <c r="S3282" t="str">
        <f t="shared" si="572"/>
        <v>theater</v>
      </c>
      <c r="T3282" t="str">
        <f t="shared" si="567"/>
        <v>plays</v>
      </c>
      <c r="U3282" t="str">
        <f t="shared" si="573"/>
        <v>1000 to 4999</v>
      </c>
      <c r="V3282">
        <f t="shared" si="568"/>
        <v>1</v>
      </c>
      <c r="W3282">
        <f t="shared" si="569"/>
        <v>0</v>
      </c>
      <c r="X3282">
        <f t="shared" si="570"/>
        <v>0</v>
      </c>
      <c r="Y3282">
        <f t="shared" si="571"/>
        <v>1</v>
      </c>
    </row>
    <row r="3283" spans="1:25" ht="15" customHeight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0">
        <f t="shared" si="563"/>
        <v>42219.019733796296</v>
      </c>
      <c r="J3283" s="11">
        <f t="shared" si="564"/>
        <v>42219.019733796296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565"/>
        <v>1.216</v>
      </c>
      <c r="R3283">
        <f t="shared" si="566"/>
        <v>129.36000000000001</v>
      </c>
      <c r="S3283" t="str">
        <f t="shared" si="572"/>
        <v>theater</v>
      </c>
      <c r="T3283" t="str">
        <f t="shared" si="567"/>
        <v>plays</v>
      </c>
      <c r="U3283" t="str">
        <f t="shared" si="573"/>
        <v>5000 to 9999</v>
      </c>
      <c r="V3283">
        <f t="shared" si="568"/>
        <v>1</v>
      </c>
      <c r="W3283">
        <f t="shared" si="569"/>
        <v>0</v>
      </c>
      <c r="X3283">
        <f t="shared" si="570"/>
        <v>0</v>
      </c>
      <c r="Y3283">
        <f t="shared" si="571"/>
        <v>1</v>
      </c>
    </row>
    <row r="3284" spans="1:25" ht="15" customHeight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0">
        <f t="shared" si="563"/>
        <v>42445.19430555556</v>
      </c>
      <c r="J3284" s="11">
        <f t="shared" si="564"/>
        <v>42445.19430555556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565"/>
        <v>1.026467741935484</v>
      </c>
      <c r="R3284">
        <f t="shared" si="566"/>
        <v>134.26</v>
      </c>
      <c r="S3284" t="str">
        <f t="shared" si="572"/>
        <v>theater</v>
      </c>
      <c r="T3284" t="str">
        <f t="shared" si="567"/>
        <v>plays</v>
      </c>
      <c r="U3284" t="str">
        <f t="shared" si="573"/>
        <v>30000 to 34999</v>
      </c>
      <c r="V3284">
        <f t="shared" si="568"/>
        <v>1</v>
      </c>
      <c r="W3284">
        <f t="shared" si="569"/>
        <v>0</v>
      </c>
      <c r="X3284">
        <f t="shared" si="570"/>
        <v>0</v>
      </c>
      <c r="Y3284">
        <f t="shared" si="571"/>
        <v>1</v>
      </c>
    </row>
    <row r="3285" spans="1:25" ht="15" customHeight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0">
        <f t="shared" si="563"/>
        <v>42379.74418981481</v>
      </c>
      <c r="J3285" s="11">
        <f t="shared" si="564"/>
        <v>42379.74418981481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565"/>
        <v>1.0475000000000001</v>
      </c>
      <c r="R3285">
        <f t="shared" si="566"/>
        <v>17.829999999999998</v>
      </c>
      <c r="S3285" t="str">
        <f t="shared" si="572"/>
        <v>theater</v>
      </c>
      <c r="T3285" t="str">
        <f t="shared" si="567"/>
        <v>plays</v>
      </c>
      <c r="U3285" t="str">
        <f t="shared" si="573"/>
        <v>Less than 1000</v>
      </c>
      <c r="V3285">
        <f t="shared" si="568"/>
        <v>1</v>
      </c>
      <c r="W3285">
        <f t="shared" si="569"/>
        <v>0</v>
      </c>
      <c r="X3285">
        <f t="shared" si="570"/>
        <v>0</v>
      </c>
      <c r="Y3285">
        <f t="shared" si="571"/>
        <v>1</v>
      </c>
    </row>
    <row r="3286" spans="1:25" ht="15" customHeight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0">
        <f t="shared" si="563"/>
        <v>42380.884872685187</v>
      </c>
      <c r="J3286" s="11">
        <f t="shared" si="564"/>
        <v>42380.884872685187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565"/>
        <v>1.016</v>
      </c>
      <c r="R3286">
        <f t="shared" si="566"/>
        <v>203.2</v>
      </c>
      <c r="S3286" t="str">
        <f t="shared" si="572"/>
        <v>theater</v>
      </c>
      <c r="T3286" t="str">
        <f t="shared" si="567"/>
        <v>plays</v>
      </c>
      <c r="U3286" t="str">
        <f t="shared" si="573"/>
        <v>1000 to 4999</v>
      </c>
      <c r="V3286">
        <f t="shared" si="568"/>
        <v>1</v>
      </c>
      <c r="W3286">
        <f t="shared" si="569"/>
        <v>0</v>
      </c>
      <c r="X3286">
        <f t="shared" si="570"/>
        <v>0</v>
      </c>
      <c r="Y3286">
        <f t="shared" si="571"/>
        <v>1</v>
      </c>
    </row>
    <row r="3287" spans="1:25" ht="15" customHeight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0">
        <f t="shared" si="563"/>
        <v>42762.942430555559</v>
      </c>
      <c r="J3287" s="11">
        <f t="shared" si="564"/>
        <v>42762.942430555559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565"/>
        <v>1.1210242048409682</v>
      </c>
      <c r="R3287">
        <f t="shared" si="566"/>
        <v>69.19</v>
      </c>
      <c r="S3287" t="str">
        <f t="shared" si="572"/>
        <v>theater</v>
      </c>
      <c r="T3287" t="str">
        <f t="shared" si="567"/>
        <v>plays</v>
      </c>
      <c r="U3287" t="str">
        <f t="shared" si="573"/>
        <v>1000 to 4999</v>
      </c>
      <c r="V3287">
        <f t="shared" si="568"/>
        <v>1</v>
      </c>
      <c r="W3287">
        <f t="shared" si="569"/>
        <v>0</v>
      </c>
      <c r="X3287">
        <f t="shared" si="570"/>
        <v>0</v>
      </c>
      <c r="Y3287">
        <f t="shared" si="571"/>
        <v>1</v>
      </c>
    </row>
    <row r="3288" spans="1:25" ht="15" customHeight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0">
        <f t="shared" si="563"/>
        <v>42567.840069444443</v>
      </c>
      <c r="J3288" s="11">
        <f t="shared" si="564"/>
        <v>42567.840069444443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565"/>
        <v>1.0176666666666667</v>
      </c>
      <c r="R3288">
        <f t="shared" si="566"/>
        <v>125.12</v>
      </c>
      <c r="S3288" t="str">
        <f t="shared" si="572"/>
        <v>theater</v>
      </c>
      <c r="T3288" t="str">
        <f t="shared" si="567"/>
        <v>plays</v>
      </c>
      <c r="U3288" t="str">
        <f t="shared" si="573"/>
        <v>15000 to 19999</v>
      </c>
      <c r="V3288">
        <f t="shared" si="568"/>
        <v>1</v>
      </c>
      <c r="W3288">
        <f t="shared" si="569"/>
        <v>0</v>
      </c>
      <c r="X3288">
        <f t="shared" si="570"/>
        <v>0</v>
      </c>
      <c r="Y3288">
        <f t="shared" si="571"/>
        <v>1</v>
      </c>
    </row>
    <row r="3289" spans="1:25" ht="15" customHeight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0">
        <f t="shared" si="563"/>
        <v>42311.750324074077</v>
      </c>
      <c r="J3289" s="11">
        <f t="shared" si="564"/>
        <v>42311.750324074077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565"/>
        <v>1</v>
      </c>
      <c r="R3289">
        <f t="shared" si="566"/>
        <v>73.53</v>
      </c>
      <c r="S3289" t="str">
        <f t="shared" si="572"/>
        <v>theater</v>
      </c>
      <c r="T3289" t="str">
        <f t="shared" si="567"/>
        <v>plays</v>
      </c>
      <c r="U3289" t="str">
        <f t="shared" si="573"/>
        <v>1000 to 4999</v>
      </c>
      <c r="V3289">
        <f t="shared" si="568"/>
        <v>1</v>
      </c>
      <c r="W3289">
        <f t="shared" si="569"/>
        <v>0</v>
      </c>
      <c r="X3289">
        <f t="shared" si="570"/>
        <v>0</v>
      </c>
      <c r="Y3289">
        <f t="shared" si="571"/>
        <v>1</v>
      </c>
    </row>
    <row r="3290" spans="1:25" ht="15" customHeight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0">
        <f t="shared" si="563"/>
        <v>42505.774479166663</v>
      </c>
      <c r="J3290" s="11">
        <f t="shared" si="564"/>
        <v>42505.774479166663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565"/>
        <v>1.0026489999999999</v>
      </c>
      <c r="R3290">
        <f t="shared" si="566"/>
        <v>48.44</v>
      </c>
      <c r="S3290" t="str">
        <f t="shared" si="572"/>
        <v>theater</v>
      </c>
      <c r="T3290" t="str">
        <f t="shared" si="567"/>
        <v>plays</v>
      </c>
      <c r="U3290" t="str">
        <f t="shared" si="573"/>
        <v>10000 to 14999</v>
      </c>
      <c r="V3290">
        <f t="shared" si="568"/>
        <v>1</v>
      </c>
      <c r="W3290">
        <f t="shared" si="569"/>
        <v>0</v>
      </c>
      <c r="X3290">
        <f t="shared" si="570"/>
        <v>0</v>
      </c>
      <c r="Y3290">
        <f t="shared" si="571"/>
        <v>1</v>
      </c>
    </row>
    <row r="3291" spans="1:25" ht="15" customHeight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0">
        <f t="shared" si="563"/>
        <v>42758.368078703701</v>
      </c>
      <c r="J3291" s="11">
        <f t="shared" si="564"/>
        <v>42758.368078703701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565"/>
        <v>1.3304200000000002</v>
      </c>
      <c r="R3291">
        <f t="shared" si="566"/>
        <v>26.61</v>
      </c>
      <c r="S3291" t="str">
        <f t="shared" si="572"/>
        <v>theater</v>
      </c>
      <c r="T3291" t="str">
        <f t="shared" si="567"/>
        <v>plays</v>
      </c>
      <c r="U3291" t="str">
        <f t="shared" si="573"/>
        <v>Less than 1000</v>
      </c>
      <c r="V3291">
        <f t="shared" si="568"/>
        <v>1</v>
      </c>
      <c r="W3291">
        <f t="shared" si="569"/>
        <v>0</v>
      </c>
      <c r="X3291">
        <f t="shared" si="570"/>
        <v>0</v>
      </c>
      <c r="Y3291">
        <f t="shared" si="571"/>
        <v>1</v>
      </c>
    </row>
    <row r="3292" spans="1:25" ht="15" customHeight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0">
        <f t="shared" si="563"/>
        <v>42775.51494212963</v>
      </c>
      <c r="J3292" s="11">
        <f t="shared" si="564"/>
        <v>42775.51494212963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565"/>
        <v>1.212</v>
      </c>
      <c r="R3292">
        <f t="shared" si="566"/>
        <v>33.67</v>
      </c>
      <c r="S3292" t="str">
        <f t="shared" si="572"/>
        <v>theater</v>
      </c>
      <c r="T3292" t="str">
        <f t="shared" si="567"/>
        <v>plays</v>
      </c>
      <c r="U3292" t="str">
        <f t="shared" si="573"/>
        <v>1000 to 4999</v>
      </c>
      <c r="V3292">
        <f t="shared" si="568"/>
        <v>1</v>
      </c>
      <c r="W3292">
        <f t="shared" si="569"/>
        <v>0</v>
      </c>
      <c r="X3292">
        <f t="shared" si="570"/>
        <v>0</v>
      </c>
      <c r="Y3292">
        <f t="shared" si="571"/>
        <v>1</v>
      </c>
    </row>
    <row r="3293" spans="1:25" ht="15" customHeight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0">
        <f t="shared" si="563"/>
        <v>42232.702546296292</v>
      </c>
      <c r="J3293" s="11">
        <f t="shared" si="564"/>
        <v>42232.702546296292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565"/>
        <v>1.1399999999999999</v>
      </c>
      <c r="R3293">
        <f t="shared" si="566"/>
        <v>40.71</v>
      </c>
      <c r="S3293" t="str">
        <f t="shared" si="572"/>
        <v>theater</v>
      </c>
      <c r="T3293" t="str">
        <f t="shared" si="567"/>
        <v>plays</v>
      </c>
      <c r="U3293" t="str">
        <f t="shared" si="573"/>
        <v>Less than 1000</v>
      </c>
      <c r="V3293">
        <f t="shared" si="568"/>
        <v>1</v>
      </c>
      <c r="W3293">
        <f t="shared" si="569"/>
        <v>0</v>
      </c>
      <c r="X3293">
        <f t="shared" si="570"/>
        <v>0</v>
      </c>
      <c r="Y3293">
        <f t="shared" si="571"/>
        <v>1</v>
      </c>
    </row>
    <row r="3294" spans="1:25" ht="15" customHeight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0">
        <f t="shared" si="563"/>
        <v>42282.770231481481</v>
      </c>
      <c r="J3294" s="11">
        <f t="shared" si="564"/>
        <v>42282.770231481481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565"/>
        <v>2.8613861386138613</v>
      </c>
      <c r="R3294">
        <f t="shared" si="566"/>
        <v>19.27</v>
      </c>
      <c r="S3294" t="str">
        <f t="shared" si="572"/>
        <v>theater</v>
      </c>
      <c r="T3294" t="str">
        <f t="shared" si="567"/>
        <v>plays</v>
      </c>
      <c r="U3294" t="str">
        <f t="shared" si="573"/>
        <v>Less than 1000</v>
      </c>
      <c r="V3294">
        <f t="shared" si="568"/>
        <v>1</v>
      </c>
      <c r="W3294">
        <f t="shared" si="569"/>
        <v>0</v>
      </c>
      <c r="X3294">
        <f t="shared" si="570"/>
        <v>0</v>
      </c>
      <c r="Y3294">
        <f t="shared" si="571"/>
        <v>1</v>
      </c>
    </row>
    <row r="3295" spans="1:25" ht="15" customHeight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0">
        <f t="shared" si="563"/>
        <v>42768.425370370373</v>
      </c>
      <c r="J3295" s="11">
        <f t="shared" si="564"/>
        <v>42768.425370370373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565"/>
        <v>1.7044444444444444</v>
      </c>
      <c r="R3295">
        <f t="shared" si="566"/>
        <v>84.29</v>
      </c>
      <c r="S3295" t="str">
        <f t="shared" si="572"/>
        <v>theater</v>
      </c>
      <c r="T3295" t="str">
        <f t="shared" si="567"/>
        <v>plays</v>
      </c>
      <c r="U3295" t="str">
        <f t="shared" si="573"/>
        <v>1000 to 4999</v>
      </c>
      <c r="V3295">
        <f t="shared" si="568"/>
        <v>1</v>
      </c>
      <c r="W3295">
        <f t="shared" si="569"/>
        <v>0</v>
      </c>
      <c r="X3295">
        <f t="shared" si="570"/>
        <v>0</v>
      </c>
      <c r="Y3295">
        <f t="shared" si="571"/>
        <v>1</v>
      </c>
    </row>
    <row r="3296" spans="1:25" ht="15" customHeight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0">
        <f t="shared" si="563"/>
        <v>42141.541134259256</v>
      </c>
      <c r="J3296" s="11">
        <f t="shared" si="564"/>
        <v>42141.541134259256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565"/>
        <v>1.1833333333333333</v>
      </c>
      <c r="R3296">
        <f t="shared" si="566"/>
        <v>29.58</v>
      </c>
      <c r="S3296" t="str">
        <f t="shared" si="572"/>
        <v>theater</v>
      </c>
      <c r="T3296" t="str">
        <f t="shared" si="567"/>
        <v>plays</v>
      </c>
      <c r="U3296" t="str">
        <f t="shared" si="573"/>
        <v>Less than 1000</v>
      </c>
      <c r="V3296">
        <f t="shared" si="568"/>
        <v>1</v>
      </c>
      <c r="W3296">
        <f t="shared" si="569"/>
        <v>0</v>
      </c>
      <c r="X3296">
        <f t="shared" si="570"/>
        <v>0</v>
      </c>
      <c r="Y3296">
        <f t="shared" si="571"/>
        <v>1</v>
      </c>
    </row>
    <row r="3297" spans="1:25" ht="15" customHeight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0">
        <f t="shared" si="563"/>
        <v>42609.442465277782</v>
      </c>
      <c r="J3297" s="11">
        <f t="shared" si="564"/>
        <v>42609.442465277782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565"/>
        <v>1.0285857142857142</v>
      </c>
      <c r="R3297">
        <f t="shared" si="566"/>
        <v>26.67</v>
      </c>
      <c r="S3297" t="str">
        <f t="shared" si="572"/>
        <v>theater</v>
      </c>
      <c r="T3297" t="str">
        <f t="shared" si="567"/>
        <v>plays</v>
      </c>
      <c r="U3297" t="str">
        <f t="shared" si="573"/>
        <v>Less than 1000</v>
      </c>
      <c r="V3297">
        <f t="shared" si="568"/>
        <v>1</v>
      </c>
      <c r="W3297">
        <f t="shared" si="569"/>
        <v>0</v>
      </c>
      <c r="X3297">
        <f t="shared" si="570"/>
        <v>0</v>
      </c>
      <c r="Y3297">
        <f t="shared" si="571"/>
        <v>1</v>
      </c>
    </row>
    <row r="3298" spans="1:25" ht="15" customHeight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0">
        <f t="shared" si="563"/>
        <v>42309.756620370375</v>
      </c>
      <c r="J3298" s="11">
        <f t="shared" si="564"/>
        <v>42309.756620370375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565"/>
        <v>1.4406666666666668</v>
      </c>
      <c r="R3298">
        <f t="shared" si="566"/>
        <v>45.98</v>
      </c>
      <c r="S3298" t="str">
        <f t="shared" si="572"/>
        <v>theater</v>
      </c>
      <c r="T3298" t="str">
        <f t="shared" si="567"/>
        <v>plays</v>
      </c>
      <c r="U3298" t="str">
        <f t="shared" si="573"/>
        <v>1000 to 4999</v>
      </c>
      <c r="V3298">
        <f t="shared" si="568"/>
        <v>1</v>
      </c>
      <c r="W3298">
        <f t="shared" si="569"/>
        <v>0</v>
      </c>
      <c r="X3298">
        <f t="shared" si="570"/>
        <v>0</v>
      </c>
      <c r="Y3298">
        <f t="shared" si="571"/>
        <v>1</v>
      </c>
    </row>
    <row r="3299" spans="1:25" ht="15" customHeight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0">
        <f t="shared" si="563"/>
        <v>42193.771481481483</v>
      </c>
      <c r="J3299" s="11">
        <f t="shared" si="564"/>
        <v>42193.771481481483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565"/>
        <v>1.0007272727272727</v>
      </c>
      <c r="R3299">
        <f t="shared" si="566"/>
        <v>125.09</v>
      </c>
      <c r="S3299" t="str">
        <f t="shared" si="572"/>
        <v>theater</v>
      </c>
      <c r="T3299" t="str">
        <f t="shared" si="567"/>
        <v>plays</v>
      </c>
      <c r="U3299" t="str">
        <f t="shared" si="573"/>
        <v>5000 to 9999</v>
      </c>
      <c r="V3299">
        <f t="shared" si="568"/>
        <v>1</v>
      </c>
      <c r="W3299">
        <f t="shared" si="569"/>
        <v>0</v>
      </c>
      <c r="X3299">
        <f t="shared" si="570"/>
        <v>0</v>
      </c>
      <c r="Y3299">
        <f t="shared" si="571"/>
        <v>1</v>
      </c>
    </row>
    <row r="3300" spans="1:25" ht="15" customHeight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0">
        <f t="shared" si="563"/>
        <v>42239.957962962959</v>
      </c>
      <c r="J3300" s="11">
        <f t="shared" si="564"/>
        <v>42239.957962962959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565"/>
        <v>1.0173000000000001</v>
      </c>
      <c r="R3300">
        <f t="shared" si="566"/>
        <v>141.29</v>
      </c>
      <c r="S3300" t="str">
        <f t="shared" si="572"/>
        <v>theater</v>
      </c>
      <c r="T3300" t="str">
        <f t="shared" si="567"/>
        <v>plays</v>
      </c>
      <c r="U3300" t="str">
        <f t="shared" si="573"/>
        <v>10000 to 14999</v>
      </c>
      <c r="V3300">
        <f t="shared" si="568"/>
        <v>1</v>
      </c>
      <c r="W3300">
        <f t="shared" si="569"/>
        <v>0</v>
      </c>
      <c r="X3300">
        <f t="shared" si="570"/>
        <v>0</v>
      </c>
      <c r="Y3300">
        <f t="shared" si="571"/>
        <v>1</v>
      </c>
    </row>
    <row r="3301" spans="1:25" ht="15" customHeight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0">
        <f t="shared" si="563"/>
        <v>42261.917395833334</v>
      </c>
      <c r="J3301" s="11">
        <f t="shared" si="564"/>
        <v>42261.917395833334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565"/>
        <v>1.1619999999999999</v>
      </c>
      <c r="R3301">
        <f t="shared" si="566"/>
        <v>55.33</v>
      </c>
      <c r="S3301" t="str">
        <f t="shared" si="572"/>
        <v>theater</v>
      </c>
      <c r="T3301" t="str">
        <f t="shared" si="567"/>
        <v>plays</v>
      </c>
      <c r="U3301" t="str">
        <f t="shared" si="573"/>
        <v>1000 to 4999</v>
      </c>
      <c r="V3301">
        <f t="shared" si="568"/>
        <v>1</v>
      </c>
      <c r="W3301">
        <f t="shared" si="569"/>
        <v>0</v>
      </c>
      <c r="X3301">
        <f t="shared" si="570"/>
        <v>0</v>
      </c>
      <c r="Y3301">
        <f t="shared" si="571"/>
        <v>1</v>
      </c>
    </row>
    <row r="3302" spans="1:25" ht="15" customHeight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0">
        <f t="shared" si="563"/>
        <v>42102.743773148148</v>
      </c>
      <c r="J3302" s="11">
        <f t="shared" si="564"/>
        <v>42102.743773148148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565"/>
        <v>1.3616666666666666</v>
      </c>
      <c r="R3302">
        <f t="shared" si="566"/>
        <v>46.42</v>
      </c>
      <c r="S3302" t="str">
        <f t="shared" si="572"/>
        <v>theater</v>
      </c>
      <c r="T3302" t="str">
        <f t="shared" si="567"/>
        <v>plays</v>
      </c>
      <c r="U3302" t="str">
        <f t="shared" si="573"/>
        <v>1000 to 4999</v>
      </c>
      <c r="V3302">
        <f t="shared" si="568"/>
        <v>1</v>
      </c>
      <c r="W3302">
        <f t="shared" si="569"/>
        <v>0</v>
      </c>
      <c r="X3302">
        <f t="shared" si="570"/>
        <v>0</v>
      </c>
      <c r="Y3302">
        <f t="shared" si="571"/>
        <v>1</v>
      </c>
    </row>
    <row r="3303" spans="1:25" ht="15" customHeight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0">
        <f t="shared" si="563"/>
        <v>42538.73583333334</v>
      </c>
      <c r="J3303" s="11">
        <f t="shared" si="564"/>
        <v>42538.73583333334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565"/>
        <v>1.3346666666666667</v>
      </c>
      <c r="R3303">
        <f t="shared" si="566"/>
        <v>57.2</v>
      </c>
      <c r="S3303" t="str">
        <f t="shared" si="572"/>
        <v>theater</v>
      </c>
      <c r="T3303" t="str">
        <f t="shared" si="567"/>
        <v>plays</v>
      </c>
      <c r="U3303" t="str">
        <f t="shared" si="573"/>
        <v>1000 to 4999</v>
      </c>
      <c r="V3303">
        <f t="shared" si="568"/>
        <v>1</v>
      </c>
      <c r="W3303">
        <f t="shared" si="569"/>
        <v>0</v>
      </c>
      <c r="X3303">
        <f t="shared" si="570"/>
        <v>0</v>
      </c>
      <c r="Y3303">
        <f t="shared" si="571"/>
        <v>1</v>
      </c>
    </row>
    <row r="3304" spans="1:25" ht="15" customHeigh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0">
        <f t="shared" si="563"/>
        <v>42681.35157407407</v>
      </c>
      <c r="J3304" s="11">
        <f t="shared" si="564"/>
        <v>42681.35157407407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565"/>
        <v>1.0339285714285715</v>
      </c>
      <c r="R3304">
        <f t="shared" si="566"/>
        <v>173.7</v>
      </c>
      <c r="S3304" t="str">
        <f t="shared" si="572"/>
        <v>theater</v>
      </c>
      <c r="T3304" t="str">
        <f t="shared" si="567"/>
        <v>plays</v>
      </c>
      <c r="U3304" t="str">
        <f t="shared" si="573"/>
        <v>5000 to 9999</v>
      </c>
      <c r="V3304">
        <f t="shared" si="568"/>
        <v>1</v>
      </c>
      <c r="W3304">
        <f t="shared" si="569"/>
        <v>0</v>
      </c>
      <c r="X3304">
        <f t="shared" si="570"/>
        <v>0</v>
      </c>
      <c r="Y3304">
        <f t="shared" si="571"/>
        <v>1</v>
      </c>
    </row>
    <row r="3305" spans="1:25" ht="15" customHeight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0">
        <f t="shared" si="563"/>
        <v>42056.65143518518</v>
      </c>
      <c r="J3305" s="11">
        <f t="shared" si="564"/>
        <v>42056.65143518518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565"/>
        <v>1.1588888888888889</v>
      </c>
      <c r="R3305">
        <f t="shared" si="566"/>
        <v>59.6</v>
      </c>
      <c r="S3305" t="str">
        <f t="shared" si="572"/>
        <v>theater</v>
      </c>
      <c r="T3305" t="str">
        <f t="shared" si="567"/>
        <v>plays</v>
      </c>
      <c r="U3305" t="str">
        <f t="shared" si="573"/>
        <v>1000 to 4999</v>
      </c>
      <c r="V3305">
        <f t="shared" si="568"/>
        <v>1</v>
      </c>
      <c r="W3305">
        <f t="shared" si="569"/>
        <v>0</v>
      </c>
      <c r="X3305">
        <f t="shared" si="570"/>
        <v>0</v>
      </c>
      <c r="Y3305">
        <f t="shared" si="571"/>
        <v>1</v>
      </c>
    </row>
    <row r="3306" spans="1:25" ht="15" customHeight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0">
        <f t="shared" si="563"/>
        <v>42696.624444444446</v>
      </c>
      <c r="J3306" s="11">
        <f t="shared" si="564"/>
        <v>42696.624444444446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565"/>
        <v>1.0451666666666666</v>
      </c>
      <c r="R3306">
        <f t="shared" si="566"/>
        <v>89.59</v>
      </c>
      <c r="S3306" t="str">
        <f t="shared" si="572"/>
        <v>theater</v>
      </c>
      <c r="T3306" t="str">
        <f t="shared" si="567"/>
        <v>plays</v>
      </c>
      <c r="U3306" t="str">
        <f t="shared" si="573"/>
        <v>15000 to 19999</v>
      </c>
      <c r="V3306">
        <f t="shared" si="568"/>
        <v>1</v>
      </c>
      <c r="W3306">
        <f t="shared" si="569"/>
        <v>0</v>
      </c>
      <c r="X3306">
        <f t="shared" si="570"/>
        <v>0</v>
      </c>
      <c r="Y3306">
        <f t="shared" si="571"/>
        <v>1</v>
      </c>
    </row>
    <row r="3307" spans="1:25" ht="15" customHeight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0">
        <f t="shared" si="563"/>
        <v>42186.855879629627</v>
      </c>
      <c r="J3307" s="11">
        <f t="shared" si="564"/>
        <v>42186.855879629627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565"/>
        <v>1.0202500000000001</v>
      </c>
      <c r="R3307">
        <f t="shared" si="566"/>
        <v>204.05</v>
      </c>
      <c r="S3307" t="str">
        <f t="shared" si="572"/>
        <v>theater</v>
      </c>
      <c r="T3307" t="str">
        <f t="shared" si="567"/>
        <v>plays</v>
      </c>
      <c r="U3307" t="str">
        <f t="shared" si="573"/>
        <v>1000 to 4999</v>
      </c>
      <c r="V3307">
        <f t="shared" si="568"/>
        <v>1</v>
      </c>
      <c r="W3307">
        <f t="shared" si="569"/>
        <v>0</v>
      </c>
      <c r="X3307">
        <f t="shared" si="570"/>
        <v>0</v>
      </c>
      <c r="Y3307">
        <f t="shared" si="571"/>
        <v>1</v>
      </c>
    </row>
    <row r="3308" spans="1:25" ht="15" customHeight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0">
        <f t="shared" si="563"/>
        <v>42493.219236111108</v>
      </c>
      <c r="J3308" s="11">
        <f t="shared" si="564"/>
        <v>42493.219236111108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565"/>
        <v>1.7533333333333334</v>
      </c>
      <c r="R3308">
        <f t="shared" si="566"/>
        <v>48.7</v>
      </c>
      <c r="S3308" t="str">
        <f t="shared" si="572"/>
        <v>theater</v>
      </c>
      <c r="T3308" t="str">
        <f t="shared" si="567"/>
        <v>plays</v>
      </c>
      <c r="U3308" t="str">
        <f t="shared" si="573"/>
        <v>1000 to 4999</v>
      </c>
      <c r="V3308">
        <f t="shared" si="568"/>
        <v>1</v>
      </c>
      <c r="W3308">
        <f t="shared" si="569"/>
        <v>0</v>
      </c>
      <c r="X3308">
        <f t="shared" si="570"/>
        <v>0</v>
      </c>
      <c r="Y3308">
        <f t="shared" si="571"/>
        <v>1</v>
      </c>
    </row>
    <row r="3309" spans="1:25" ht="15" customHeight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0">
        <f t="shared" si="563"/>
        <v>42475.057164351849</v>
      </c>
      <c r="J3309" s="11">
        <f t="shared" si="564"/>
        <v>42475.057164351849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565"/>
        <v>1.0668</v>
      </c>
      <c r="R3309">
        <f t="shared" si="566"/>
        <v>53.34</v>
      </c>
      <c r="S3309" t="str">
        <f t="shared" si="572"/>
        <v>theater</v>
      </c>
      <c r="T3309" t="str">
        <f t="shared" si="567"/>
        <v>plays</v>
      </c>
      <c r="U3309" t="str">
        <f t="shared" si="573"/>
        <v>1000 to 4999</v>
      </c>
      <c r="V3309">
        <f t="shared" si="568"/>
        <v>1</v>
      </c>
      <c r="W3309">
        <f t="shared" si="569"/>
        <v>0</v>
      </c>
      <c r="X3309">
        <f t="shared" si="570"/>
        <v>0</v>
      </c>
      <c r="Y3309">
        <f t="shared" si="571"/>
        <v>1</v>
      </c>
    </row>
    <row r="3310" spans="1:25" ht="15" customHeight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0">
        <f t="shared" si="563"/>
        <v>42452.876909722225</v>
      </c>
      <c r="J3310" s="11">
        <f t="shared" si="564"/>
        <v>42452.876909722225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565"/>
        <v>1.2228571428571429</v>
      </c>
      <c r="R3310">
        <f t="shared" si="566"/>
        <v>75.09</v>
      </c>
      <c r="S3310" t="str">
        <f t="shared" si="572"/>
        <v>theater</v>
      </c>
      <c r="T3310" t="str">
        <f t="shared" si="567"/>
        <v>plays</v>
      </c>
      <c r="U3310" t="str">
        <f t="shared" si="573"/>
        <v>1000 to 4999</v>
      </c>
      <c r="V3310">
        <f t="shared" si="568"/>
        <v>1</v>
      </c>
      <c r="W3310">
        <f t="shared" si="569"/>
        <v>0</v>
      </c>
      <c r="X3310">
        <f t="shared" si="570"/>
        <v>0</v>
      </c>
      <c r="Y3310">
        <f t="shared" si="571"/>
        <v>1</v>
      </c>
    </row>
    <row r="3311" spans="1:25" ht="15" customHeight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0">
        <f t="shared" si="563"/>
        <v>42628.650208333333</v>
      </c>
      <c r="J3311" s="11">
        <f t="shared" si="564"/>
        <v>42628.650208333333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565"/>
        <v>1.5942857142857143</v>
      </c>
      <c r="R3311">
        <f t="shared" si="566"/>
        <v>18</v>
      </c>
      <c r="S3311" t="str">
        <f t="shared" si="572"/>
        <v>theater</v>
      </c>
      <c r="T3311" t="str">
        <f t="shared" si="567"/>
        <v>plays</v>
      </c>
      <c r="U3311" t="str">
        <f t="shared" si="573"/>
        <v>Less than 1000</v>
      </c>
      <c r="V3311">
        <f t="shared" si="568"/>
        <v>1</v>
      </c>
      <c r="W3311">
        <f t="shared" si="569"/>
        <v>0</v>
      </c>
      <c r="X3311">
        <f t="shared" si="570"/>
        <v>0</v>
      </c>
      <c r="Y3311">
        <f t="shared" si="571"/>
        <v>1</v>
      </c>
    </row>
    <row r="3312" spans="1:25" ht="15" customHeight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0">
        <f t="shared" si="563"/>
        <v>42253.928530092591</v>
      </c>
      <c r="J3312" s="11">
        <f t="shared" si="564"/>
        <v>42253.928530092591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565"/>
        <v>1.0007692307692309</v>
      </c>
      <c r="R3312">
        <f t="shared" si="566"/>
        <v>209.84</v>
      </c>
      <c r="S3312" t="str">
        <f t="shared" si="572"/>
        <v>theater</v>
      </c>
      <c r="T3312" t="str">
        <f t="shared" si="567"/>
        <v>plays</v>
      </c>
      <c r="U3312" t="str">
        <f t="shared" si="573"/>
        <v>5000 to 9999</v>
      </c>
      <c r="V3312">
        <f t="shared" si="568"/>
        <v>1</v>
      </c>
      <c r="W3312">
        <f t="shared" si="569"/>
        <v>0</v>
      </c>
      <c r="X3312">
        <f t="shared" si="570"/>
        <v>0</v>
      </c>
      <c r="Y3312">
        <f t="shared" si="571"/>
        <v>1</v>
      </c>
    </row>
    <row r="3313" spans="1:25" ht="15" customHeight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0">
        <f t="shared" si="563"/>
        <v>42264.29178240741</v>
      </c>
      <c r="J3313" s="11">
        <f t="shared" si="564"/>
        <v>42264.29178240741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565"/>
        <v>1.0984</v>
      </c>
      <c r="R3313">
        <f t="shared" si="566"/>
        <v>61.02</v>
      </c>
      <c r="S3313" t="str">
        <f t="shared" si="572"/>
        <v>theater</v>
      </c>
      <c r="T3313" t="str">
        <f t="shared" si="567"/>
        <v>plays</v>
      </c>
      <c r="U3313" t="str">
        <f t="shared" si="573"/>
        <v>1000 to 4999</v>
      </c>
      <c r="V3313">
        <f t="shared" si="568"/>
        <v>1</v>
      </c>
      <c r="W3313">
        <f t="shared" si="569"/>
        <v>0</v>
      </c>
      <c r="X3313">
        <f t="shared" si="570"/>
        <v>0</v>
      </c>
      <c r="Y3313">
        <f t="shared" si="571"/>
        <v>1</v>
      </c>
    </row>
    <row r="3314" spans="1:25" ht="15" customHeight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0">
        <f t="shared" si="563"/>
        <v>42664.809560185182</v>
      </c>
      <c r="J3314" s="11">
        <f t="shared" si="564"/>
        <v>42664.809560185182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565"/>
        <v>1.0004</v>
      </c>
      <c r="R3314">
        <f t="shared" si="566"/>
        <v>61</v>
      </c>
      <c r="S3314" t="str">
        <f t="shared" si="572"/>
        <v>theater</v>
      </c>
      <c r="T3314" t="str">
        <f t="shared" si="567"/>
        <v>plays</v>
      </c>
      <c r="U3314" t="str">
        <f t="shared" si="573"/>
        <v>1000 to 4999</v>
      </c>
      <c r="V3314">
        <f t="shared" si="568"/>
        <v>1</v>
      </c>
      <c r="W3314">
        <f t="shared" si="569"/>
        <v>0</v>
      </c>
      <c r="X3314">
        <f t="shared" si="570"/>
        <v>0</v>
      </c>
      <c r="Y3314">
        <f t="shared" si="571"/>
        <v>1</v>
      </c>
    </row>
    <row r="3315" spans="1:25" ht="15" customHeight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0">
        <f t="shared" si="563"/>
        <v>42382.244409722218</v>
      </c>
      <c r="J3315" s="11">
        <f t="shared" si="564"/>
        <v>42382.244409722218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565"/>
        <v>1.1605000000000001</v>
      </c>
      <c r="R3315">
        <f t="shared" si="566"/>
        <v>80.03</v>
      </c>
      <c r="S3315" t="str">
        <f t="shared" si="572"/>
        <v>theater</v>
      </c>
      <c r="T3315" t="str">
        <f t="shared" si="567"/>
        <v>plays</v>
      </c>
      <c r="U3315" t="str">
        <f t="shared" si="573"/>
        <v>1000 to 4999</v>
      </c>
      <c r="V3315">
        <f t="shared" si="568"/>
        <v>1</v>
      </c>
      <c r="W3315">
        <f t="shared" si="569"/>
        <v>0</v>
      </c>
      <c r="X3315">
        <f t="shared" si="570"/>
        <v>0</v>
      </c>
      <c r="Y3315">
        <f t="shared" si="571"/>
        <v>1</v>
      </c>
    </row>
    <row r="3316" spans="1:25" ht="15" customHeight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0">
        <f t="shared" si="563"/>
        <v>42105.267488425925</v>
      </c>
      <c r="J3316" s="11">
        <f t="shared" si="564"/>
        <v>42105.267488425925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565"/>
        <v>2.1074999999999999</v>
      </c>
      <c r="R3316">
        <f t="shared" si="566"/>
        <v>29.07</v>
      </c>
      <c r="S3316" t="str">
        <f t="shared" si="572"/>
        <v>theater</v>
      </c>
      <c r="T3316" t="str">
        <f t="shared" si="567"/>
        <v>plays</v>
      </c>
      <c r="U3316" t="str">
        <f t="shared" si="573"/>
        <v>Less than 1000</v>
      </c>
      <c r="V3316">
        <f t="shared" si="568"/>
        <v>1</v>
      </c>
      <c r="W3316">
        <f t="shared" si="569"/>
        <v>0</v>
      </c>
      <c r="X3316">
        <f t="shared" si="570"/>
        <v>0</v>
      </c>
      <c r="Y3316">
        <f t="shared" si="571"/>
        <v>1</v>
      </c>
    </row>
    <row r="3317" spans="1:25" ht="15" customHeight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0">
        <f t="shared" si="563"/>
        <v>42466.303715277783</v>
      </c>
      <c r="J3317" s="11">
        <f t="shared" si="564"/>
        <v>42466.303715277783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565"/>
        <v>1.1000000000000001</v>
      </c>
      <c r="R3317">
        <f t="shared" si="566"/>
        <v>49.44</v>
      </c>
      <c r="S3317" t="str">
        <f t="shared" si="572"/>
        <v>theater</v>
      </c>
      <c r="T3317" t="str">
        <f t="shared" si="567"/>
        <v>plays</v>
      </c>
      <c r="U3317" t="str">
        <f t="shared" si="573"/>
        <v>1000 to 4999</v>
      </c>
      <c r="V3317">
        <f t="shared" si="568"/>
        <v>1</v>
      </c>
      <c r="W3317">
        <f t="shared" si="569"/>
        <v>0</v>
      </c>
      <c r="X3317">
        <f t="shared" si="570"/>
        <v>0</v>
      </c>
      <c r="Y3317">
        <f t="shared" si="571"/>
        <v>1</v>
      </c>
    </row>
    <row r="3318" spans="1:25" ht="15" customHeight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0">
        <f t="shared" si="563"/>
        <v>41826.871238425927</v>
      </c>
      <c r="J3318" s="11">
        <f t="shared" si="564"/>
        <v>41826.871238425927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565"/>
        <v>1.0008673425918038</v>
      </c>
      <c r="R3318">
        <f t="shared" si="566"/>
        <v>93.98</v>
      </c>
      <c r="S3318" t="str">
        <f t="shared" si="572"/>
        <v>theater</v>
      </c>
      <c r="T3318" t="str">
        <f t="shared" si="567"/>
        <v>plays</v>
      </c>
      <c r="U3318" t="str">
        <f t="shared" si="573"/>
        <v>10000 to 14999</v>
      </c>
      <c r="V3318">
        <f t="shared" si="568"/>
        <v>1</v>
      </c>
      <c r="W3318">
        <f t="shared" si="569"/>
        <v>0</v>
      </c>
      <c r="X3318">
        <f t="shared" si="570"/>
        <v>0</v>
      </c>
      <c r="Y3318">
        <f t="shared" si="571"/>
        <v>1</v>
      </c>
    </row>
    <row r="3319" spans="1:25" ht="15" customHeight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0">
        <f t="shared" si="563"/>
        <v>42499.039629629624</v>
      </c>
      <c r="J3319" s="11">
        <f t="shared" si="564"/>
        <v>42499.039629629624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565"/>
        <v>1.0619047619047619</v>
      </c>
      <c r="R3319">
        <f t="shared" si="566"/>
        <v>61.94</v>
      </c>
      <c r="S3319" t="str">
        <f t="shared" si="572"/>
        <v>theater</v>
      </c>
      <c r="T3319" t="str">
        <f t="shared" si="567"/>
        <v>plays</v>
      </c>
      <c r="U3319" t="str">
        <f t="shared" si="573"/>
        <v>1000 to 4999</v>
      </c>
      <c r="V3319">
        <f t="shared" si="568"/>
        <v>1</v>
      </c>
      <c r="W3319">
        <f t="shared" si="569"/>
        <v>0</v>
      </c>
      <c r="X3319">
        <f t="shared" si="570"/>
        <v>0</v>
      </c>
      <c r="Y3319">
        <f t="shared" si="571"/>
        <v>1</v>
      </c>
    </row>
    <row r="3320" spans="1:25" ht="15" customHeight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0">
        <f t="shared" si="563"/>
        <v>42431.302002314813</v>
      </c>
      <c r="J3320" s="11">
        <f t="shared" si="564"/>
        <v>42431.302002314813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565"/>
        <v>1.256</v>
      </c>
      <c r="R3320">
        <f t="shared" si="566"/>
        <v>78.5</v>
      </c>
      <c r="S3320" t="str">
        <f t="shared" si="572"/>
        <v>theater</v>
      </c>
      <c r="T3320" t="str">
        <f t="shared" si="567"/>
        <v>plays</v>
      </c>
      <c r="U3320" t="str">
        <f t="shared" si="573"/>
        <v>1000 to 4999</v>
      </c>
      <c r="V3320">
        <f t="shared" si="568"/>
        <v>1</v>
      </c>
      <c r="W3320">
        <f t="shared" si="569"/>
        <v>0</v>
      </c>
      <c r="X3320">
        <f t="shared" si="570"/>
        <v>0</v>
      </c>
      <c r="Y3320">
        <f t="shared" si="571"/>
        <v>1</v>
      </c>
    </row>
    <row r="3321" spans="1:25" ht="15" customHeight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0">
        <f t="shared" si="563"/>
        <v>41990.585486111115</v>
      </c>
      <c r="J3321" s="11">
        <f t="shared" si="564"/>
        <v>41990.585486111115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565"/>
        <v>1.08</v>
      </c>
      <c r="R3321">
        <f t="shared" si="566"/>
        <v>33.75</v>
      </c>
      <c r="S3321" t="str">
        <f t="shared" si="572"/>
        <v>theater</v>
      </c>
      <c r="T3321" t="str">
        <f t="shared" si="567"/>
        <v>plays</v>
      </c>
      <c r="U3321" t="str">
        <f t="shared" si="573"/>
        <v>Less than 1000</v>
      </c>
      <c r="V3321">
        <f t="shared" si="568"/>
        <v>1</v>
      </c>
      <c r="W3321">
        <f t="shared" si="569"/>
        <v>0</v>
      </c>
      <c r="X3321">
        <f t="shared" si="570"/>
        <v>0</v>
      </c>
      <c r="Y3321">
        <f t="shared" si="571"/>
        <v>1</v>
      </c>
    </row>
    <row r="3322" spans="1:25" ht="15" customHeight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0">
        <f t="shared" si="563"/>
        <v>42513.045798611114</v>
      </c>
      <c r="J3322" s="11">
        <f t="shared" si="564"/>
        <v>42513.045798611114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565"/>
        <v>1.01</v>
      </c>
      <c r="R3322">
        <f t="shared" si="566"/>
        <v>66.45</v>
      </c>
      <c r="S3322" t="str">
        <f t="shared" si="572"/>
        <v>theater</v>
      </c>
      <c r="T3322" t="str">
        <f t="shared" si="567"/>
        <v>plays</v>
      </c>
      <c r="U3322" t="str">
        <f t="shared" si="573"/>
        <v>1000 to 4999</v>
      </c>
      <c r="V3322">
        <f t="shared" si="568"/>
        <v>1</v>
      </c>
      <c r="W3322">
        <f t="shared" si="569"/>
        <v>0</v>
      </c>
      <c r="X3322">
        <f t="shared" si="570"/>
        <v>0</v>
      </c>
      <c r="Y3322">
        <f t="shared" si="571"/>
        <v>1</v>
      </c>
    </row>
    <row r="3323" spans="1:25" ht="15" customHeight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0">
        <f t="shared" si="563"/>
        <v>41914.100289351853</v>
      </c>
      <c r="J3323" s="11">
        <f t="shared" si="564"/>
        <v>41914.100289351853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565"/>
        <v>1.0740000000000001</v>
      </c>
      <c r="R3323">
        <f t="shared" si="566"/>
        <v>35.799999999999997</v>
      </c>
      <c r="S3323" t="str">
        <f t="shared" si="572"/>
        <v>theater</v>
      </c>
      <c r="T3323" t="str">
        <f t="shared" si="567"/>
        <v>plays</v>
      </c>
      <c r="U3323" t="str">
        <f t="shared" si="573"/>
        <v>Less than 1000</v>
      </c>
      <c r="V3323">
        <f t="shared" si="568"/>
        <v>1</v>
      </c>
      <c r="W3323">
        <f t="shared" si="569"/>
        <v>0</v>
      </c>
      <c r="X3323">
        <f t="shared" si="570"/>
        <v>0</v>
      </c>
      <c r="Y3323">
        <f t="shared" si="571"/>
        <v>1</v>
      </c>
    </row>
    <row r="3324" spans="1:25" ht="15" customHeight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0">
        <f t="shared" si="563"/>
        <v>42521.010370370372</v>
      </c>
      <c r="J3324" s="11">
        <f t="shared" si="564"/>
        <v>42521.010370370372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565"/>
        <v>1.0151515151515151</v>
      </c>
      <c r="R3324">
        <f t="shared" si="566"/>
        <v>145.65</v>
      </c>
      <c r="S3324" t="str">
        <f t="shared" si="572"/>
        <v>theater</v>
      </c>
      <c r="T3324" t="str">
        <f t="shared" si="567"/>
        <v>plays</v>
      </c>
      <c r="U3324" t="str">
        <f t="shared" si="573"/>
        <v>1000 to 4999</v>
      </c>
      <c r="V3324">
        <f t="shared" si="568"/>
        <v>1</v>
      </c>
      <c r="W3324">
        <f t="shared" si="569"/>
        <v>0</v>
      </c>
      <c r="X3324">
        <f t="shared" si="570"/>
        <v>0</v>
      </c>
      <c r="Y3324">
        <f t="shared" si="571"/>
        <v>1</v>
      </c>
    </row>
    <row r="3325" spans="1:25" ht="15" customHeight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0">
        <f t="shared" si="563"/>
        <v>42608.36583333333</v>
      </c>
      <c r="J3325" s="11">
        <f t="shared" si="564"/>
        <v>42608.36583333333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565"/>
        <v>1.2589999999999999</v>
      </c>
      <c r="R3325">
        <f t="shared" si="566"/>
        <v>25.69</v>
      </c>
      <c r="S3325" t="str">
        <f t="shared" si="572"/>
        <v>theater</v>
      </c>
      <c r="T3325" t="str">
        <f t="shared" si="567"/>
        <v>plays</v>
      </c>
      <c r="U3325" t="str">
        <f t="shared" si="573"/>
        <v>1000 to 4999</v>
      </c>
      <c r="V3325">
        <f t="shared" si="568"/>
        <v>1</v>
      </c>
      <c r="W3325">
        <f t="shared" si="569"/>
        <v>0</v>
      </c>
      <c r="X3325">
        <f t="shared" si="570"/>
        <v>0</v>
      </c>
      <c r="Y3325">
        <f t="shared" si="571"/>
        <v>1</v>
      </c>
    </row>
    <row r="3326" spans="1:25" ht="15" customHeight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0">
        <f t="shared" si="563"/>
        <v>42512.58321759259</v>
      </c>
      <c r="J3326" s="11">
        <f t="shared" si="564"/>
        <v>42512.58321759259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565"/>
        <v>1.0166666666666666</v>
      </c>
      <c r="R3326">
        <f t="shared" si="566"/>
        <v>152.5</v>
      </c>
      <c r="S3326" t="str">
        <f t="shared" si="572"/>
        <v>theater</v>
      </c>
      <c r="T3326" t="str">
        <f t="shared" si="567"/>
        <v>plays</v>
      </c>
      <c r="U3326" t="str">
        <f t="shared" si="573"/>
        <v>1000 to 4999</v>
      </c>
      <c r="V3326">
        <f t="shared" si="568"/>
        <v>1</v>
      </c>
      <c r="W3326">
        <f t="shared" si="569"/>
        <v>0</v>
      </c>
      <c r="X3326">
        <f t="shared" si="570"/>
        <v>0</v>
      </c>
      <c r="Y3326">
        <f t="shared" si="571"/>
        <v>1</v>
      </c>
    </row>
    <row r="3327" spans="1:25" ht="15" customHeight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0">
        <f t="shared" si="563"/>
        <v>42064.785613425927</v>
      </c>
      <c r="J3327" s="11">
        <f t="shared" si="564"/>
        <v>42064.785613425927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565"/>
        <v>1.125</v>
      </c>
      <c r="R3327">
        <f t="shared" si="566"/>
        <v>30</v>
      </c>
      <c r="S3327" t="str">
        <f t="shared" si="572"/>
        <v>theater</v>
      </c>
      <c r="T3327" t="str">
        <f t="shared" si="567"/>
        <v>plays</v>
      </c>
      <c r="U3327" t="str">
        <f t="shared" si="573"/>
        <v>Less than 1000</v>
      </c>
      <c r="V3327">
        <f t="shared" si="568"/>
        <v>1</v>
      </c>
      <c r="W3327">
        <f t="shared" si="569"/>
        <v>0</v>
      </c>
      <c r="X3327">
        <f t="shared" si="570"/>
        <v>0</v>
      </c>
      <c r="Y3327">
        <f t="shared" si="571"/>
        <v>1</v>
      </c>
    </row>
    <row r="3328" spans="1:25" ht="15" customHeight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0">
        <f t="shared" si="563"/>
        <v>42041.714178240742</v>
      </c>
      <c r="J3328" s="11">
        <f t="shared" si="564"/>
        <v>42041.714178240742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565"/>
        <v>1.0137499999999999</v>
      </c>
      <c r="R3328">
        <f t="shared" si="566"/>
        <v>142.28</v>
      </c>
      <c r="S3328" t="str">
        <f t="shared" si="572"/>
        <v>theater</v>
      </c>
      <c r="T3328" t="str">
        <f t="shared" si="567"/>
        <v>plays</v>
      </c>
      <c r="U3328" t="str">
        <f t="shared" si="573"/>
        <v>5000 to 9999</v>
      </c>
      <c r="V3328">
        <f t="shared" si="568"/>
        <v>1</v>
      </c>
      <c r="W3328">
        <f t="shared" si="569"/>
        <v>0</v>
      </c>
      <c r="X3328">
        <f t="shared" si="570"/>
        <v>0</v>
      </c>
      <c r="Y3328">
        <f t="shared" si="571"/>
        <v>1</v>
      </c>
    </row>
    <row r="3329" spans="1:25" ht="15" customHeight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0">
        <f t="shared" si="563"/>
        <v>42468.374606481477</v>
      </c>
      <c r="J3329" s="11">
        <f t="shared" si="564"/>
        <v>42468.374606481477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565"/>
        <v>1.0125</v>
      </c>
      <c r="R3329">
        <f t="shared" si="566"/>
        <v>24.55</v>
      </c>
      <c r="S3329" t="str">
        <f t="shared" si="572"/>
        <v>theater</v>
      </c>
      <c r="T3329" t="str">
        <f t="shared" si="567"/>
        <v>plays</v>
      </c>
      <c r="U3329" t="str">
        <f t="shared" si="573"/>
        <v>Less than 1000</v>
      </c>
      <c r="V3329">
        <f t="shared" si="568"/>
        <v>1</v>
      </c>
      <c r="W3329">
        <f t="shared" si="569"/>
        <v>0</v>
      </c>
      <c r="X3329">
        <f t="shared" si="570"/>
        <v>0</v>
      </c>
      <c r="Y3329">
        <f t="shared" si="571"/>
        <v>1</v>
      </c>
    </row>
    <row r="3330" spans="1:25" ht="15" customHeight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0">
        <f t="shared" si="563"/>
        <v>41822.57503472222</v>
      </c>
      <c r="J3330" s="11">
        <f t="shared" si="564"/>
        <v>41822.57503472222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565"/>
        <v>1.4638888888888888</v>
      </c>
      <c r="R3330">
        <f t="shared" si="566"/>
        <v>292.77999999999997</v>
      </c>
      <c r="S3330" t="str">
        <f t="shared" si="572"/>
        <v>theater</v>
      </c>
      <c r="T3330" t="str">
        <f t="shared" si="567"/>
        <v>plays</v>
      </c>
      <c r="U3330" t="str">
        <f t="shared" si="573"/>
        <v>1000 to 4999</v>
      </c>
      <c r="V3330">
        <f t="shared" si="568"/>
        <v>1</v>
      </c>
      <c r="W3330">
        <f t="shared" si="569"/>
        <v>0</v>
      </c>
      <c r="X3330">
        <f t="shared" si="570"/>
        <v>0</v>
      </c>
      <c r="Y3330">
        <f t="shared" si="571"/>
        <v>1</v>
      </c>
    </row>
    <row r="3331" spans="1:25" ht="15" customHeight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0">
        <f t="shared" ref="I3331:I3394" si="574">(((L3331/60)/60)/24)+DATE(1970,1,1)</f>
        <v>41837.323009259257</v>
      </c>
      <c r="J3331" s="11">
        <f t="shared" ref="J3331:J3394" si="575">(((L3331/60)/60)/24)+DATE(1970,1,1)</f>
        <v>41837.323009259257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576">E3331/D3331</f>
        <v>1.1679999999999999</v>
      </c>
      <c r="R3331">
        <f t="shared" ref="R3331:R3394" si="577">ROUND(E3331/N3331,2)</f>
        <v>44.92</v>
      </c>
      <c r="S3331" t="str">
        <f t="shared" si="572"/>
        <v>theater</v>
      </c>
      <c r="T3331" t="str">
        <f t="shared" ref="T3331:T3394" si="578">MID(P3331,FIND("/",P3331,1)+1,LEN(P3331))</f>
        <v>plays</v>
      </c>
      <c r="U3331" t="str">
        <f t="shared" si="573"/>
        <v>1000 to 4999</v>
      </c>
      <c r="V3331">
        <f t="shared" ref="V3331:V3394" si="579">COUNTIF(F3331,"successful")</f>
        <v>1</v>
      </c>
      <c r="W3331">
        <f t="shared" ref="W3331:W3394" si="580">COUNTIF(F3331,"Failed")</f>
        <v>0</v>
      </c>
      <c r="X3331">
        <f t="shared" ref="X3331:X3394" si="581">COUNTIF(F3331,"Canceled")</f>
        <v>0</v>
      </c>
      <c r="Y3331">
        <f t="shared" ref="Y3331:Y3394" si="582">COUNTIF(F3331,"Successful")+ COUNTIF(F3331,"Failed") + COUNTIF(F3331,"Canceled")</f>
        <v>1</v>
      </c>
    </row>
    <row r="3332" spans="1:25" ht="15" customHeight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0">
        <f t="shared" si="574"/>
        <v>42065.887361111112</v>
      </c>
      <c r="J3332" s="11">
        <f t="shared" si="575"/>
        <v>42065.887361111112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576"/>
        <v>1.0626666666666666</v>
      </c>
      <c r="R3332">
        <f t="shared" si="577"/>
        <v>23.1</v>
      </c>
      <c r="S3332" t="str">
        <f t="shared" ref="S3332:S3395" si="583">LEFT(P3332,FIND("/",P3332,1)-1)</f>
        <v>theater</v>
      </c>
      <c r="T3332" t="str">
        <f t="shared" si="578"/>
        <v>plays</v>
      </c>
      <c r="U3332" t="str">
        <f t="shared" ref="U3332:U3395" si="584">IF(D3332&lt;1000,"Less than 1000",
IF(D3332&lt;5000,"1000 to 4999",
IF(D3332 &lt; 10000,"5000 to 9999",
IF(D3332&lt;15000,"10000 to 14999",
IF(D3332&lt;20000,"15000 to 19999",
IF(D3332&lt;25000,"20000 to 24999",
IF(D3332&lt;30000,"25000 to 29999",
IF(D3332&lt;35000,"30000 to 34999",
IF(D3332&lt;40000,"35000 to 39999",
IF(D3332&lt;45000,"40000 to 44999",IF(D3332&lt;50000,"45000 to 49999","Greater than 50000")))))))))))</f>
        <v>1000 to 4999</v>
      </c>
      <c r="V3332">
        <f t="shared" si="579"/>
        <v>1</v>
      </c>
      <c r="W3332">
        <f t="shared" si="580"/>
        <v>0</v>
      </c>
      <c r="X3332">
        <f t="shared" si="581"/>
        <v>0</v>
      </c>
      <c r="Y3332">
        <f t="shared" si="582"/>
        <v>1</v>
      </c>
    </row>
    <row r="3333" spans="1:25" ht="15" customHeight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0">
        <f t="shared" si="574"/>
        <v>42248.697754629626</v>
      </c>
      <c r="J3333" s="11">
        <f t="shared" si="575"/>
        <v>42248.697754629626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576"/>
        <v>1.0451999999999999</v>
      </c>
      <c r="R3333">
        <f t="shared" si="577"/>
        <v>80.400000000000006</v>
      </c>
      <c r="S3333" t="str">
        <f t="shared" si="583"/>
        <v>theater</v>
      </c>
      <c r="T3333" t="str">
        <f t="shared" si="578"/>
        <v>plays</v>
      </c>
      <c r="U3333" t="str">
        <f t="shared" si="584"/>
        <v>5000 to 9999</v>
      </c>
      <c r="V3333">
        <f t="shared" si="579"/>
        <v>1</v>
      </c>
      <c r="W3333">
        <f t="shared" si="580"/>
        <v>0</v>
      </c>
      <c r="X3333">
        <f t="shared" si="581"/>
        <v>0</v>
      </c>
      <c r="Y3333">
        <f t="shared" si="582"/>
        <v>1</v>
      </c>
    </row>
    <row r="3334" spans="1:25" ht="15" customHeight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0">
        <f t="shared" si="574"/>
        <v>41809.860300925924</v>
      </c>
      <c r="J3334" s="11">
        <f t="shared" si="575"/>
        <v>41809.860300925924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576"/>
        <v>1</v>
      </c>
      <c r="R3334">
        <f t="shared" si="577"/>
        <v>72.290000000000006</v>
      </c>
      <c r="S3334" t="str">
        <f t="shared" si="583"/>
        <v>theater</v>
      </c>
      <c r="T3334" t="str">
        <f t="shared" si="578"/>
        <v>plays</v>
      </c>
      <c r="U3334" t="str">
        <f t="shared" si="584"/>
        <v>5000 to 9999</v>
      </c>
      <c r="V3334">
        <f t="shared" si="579"/>
        <v>1</v>
      </c>
      <c r="W3334">
        <f t="shared" si="580"/>
        <v>0</v>
      </c>
      <c r="X3334">
        <f t="shared" si="581"/>
        <v>0</v>
      </c>
      <c r="Y3334">
        <f t="shared" si="582"/>
        <v>1</v>
      </c>
    </row>
    <row r="3335" spans="1:25" ht="15" customHeight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0">
        <f t="shared" si="574"/>
        <v>42148.676851851851</v>
      </c>
      <c r="J3335" s="11">
        <f t="shared" si="575"/>
        <v>42148.676851851851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576"/>
        <v>1.0457142857142858</v>
      </c>
      <c r="R3335">
        <f t="shared" si="577"/>
        <v>32.97</v>
      </c>
      <c r="S3335" t="str">
        <f t="shared" si="583"/>
        <v>theater</v>
      </c>
      <c r="T3335" t="str">
        <f t="shared" si="578"/>
        <v>plays</v>
      </c>
      <c r="U3335" t="str">
        <f t="shared" si="584"/>
        <v>1000 to 4999</v>
      </c>
      <c r="V3335">
        <f t="shared" si="579"/>
        <v>1</v>
      </c>
      <c r="W3335">
        <f t="shared" si="580"/>
        <v>0</v>
      </c>
      <c r="X3335">
        <f t="shared" si="581"/>
        <v>0</v>
      </c>
      <c r="Y3335">
        <f t="shared" si="582"/>
        <v>1</v>
      </c>
    </row>
    <row r="3336" spans="1:25" ht="15" customHeight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0">
        <f t="shared" si="574"/>
        <v>42185.521087962959</v>
      </c>
      <c r="J3336" s="11">
        <f t="shared" si="575"/>
        <v>42185.521087962959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576"/>
        <v>1.3862051149573753</v>
      </c>
      <c r="R3336">
        <f t="shared" si="577"/>
        <v>116.65</v>
      </c>
      <c r="S3336" t="str">
        <f t="shared" si="583"/>
        <v>theater</v>
      </c>
      <c r="T3336" t="str">
        <f t="shared" si="578"/>
        <v>plays</v>
      </c>
      <c r="U3336" t="str">
        <f t="shared" si="584"/>
        <v>1000 to 4999</v>
      </c>
      <c r="V3336">
        <f t="shared" si="579"/>
        <v>1</v>
      </c>
      <c r="W3336">
        <f t="shared" si="580"/>
        <v>0</v>
      </c>
      <c r="X3336">
        <f t="shared" si="581"/>
        <v>0</v>
      </c>
      <c r="Y3336">
        <f t="shared" si="582"/>
        <v>1</v>
      </c>
    </row>
    <row r="3337" spans="1:25" ht="15" customHeight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0">
        <f t="shared" si="574"/>
        <v>41827.674143518518</v>
      </c>
      <c r="J3337" s="11">
        <f t="shared" si="575"/>
        <v>41827.674143518518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576"/>
        <v>1.0032000000000001</v>
      </c>
      <c r="R3337">
        <f t="shared" si="577"/>
        <v>79.62</v>
      </c>
      <c r="S3337" t="str">
        <f t="shared" si="583"/>
        <v>theater</v>
      </c>
      <c r="T3337" t="str">
        <f t="shared" si="578"/>
        <v>plays</v>
      </c>
      <c r="U3337" t="str">
        <f t="shared" si="584"/>
        <v>5000 to 9999</v>
      </c>
      <c r="V3337">
        <f t="shared" si="579"/>
        <v>1</v>
      </c>
      <c r="W3337">
        <f t="shared" si="580"/>
        <v>0</v>
      </c>
      <c r="X3337">
        <f t="shared" si="581"/>
        <v>0</v>
      </c>
      <c r="Y3337">
        <f t="shared" si="582"/>
        <v>1</v>
      </c>
    </row>
    <row r="3338" spans="1:25" ht="15" customHeight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0">
        <f t="shared" si="574"/>
        <v>42437.398680555561</v>
      </c>
      <c r="J3338" s="11">
        <f t="shared" si="575"/>
        <v>42437.398680555561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576"/>
        <v>1</v>
      </c>
      <c r="R3338">
        <f t="shared" si="577"/>
        <v>27.78</v>
      </c>
      <c r="S3338" t="str">
        <f t="shared" si="583"/>
        <v>theater</v>
      </c>
      <c r="T3338" t="str">
        <f t="shared" si="578"/>
        <v>plays</v>
      </c>
      <c r="U3338" t="str">
        <f t="shared" si="584"/>
        <v>Less than 1000</v>
      </c>
      <c r="V3338">
        <f t="shared" si="579"/>
        <v>1</v>
      </c>
      <c r="W3338">
        <f t="shared" si="580"/>
        <v>0</v>
      </c>
      <c r="X3338">
        <f t="shared" si="581"/>
        <v>0</v>
      </c>
      <c r="Y3338">
        <f t="shared" si="582"/>
        <v>1</v>
      </c>
    </row>
    <row r="3339" spans="1:25" ht="15" customHeight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0">
        <f t="shared" si="574"/>
        <v>41901.282025462962</v>
      </c>
      <c r="J3339" s="11">
        <f t="shared" si="575"/>
        <v>41901.282025462962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576"/>
        <v>1.1020000000000001</v>
      </c>
      <c r="R3339">
        <f t="shared" si="577"/>
        <v>81.03</v>
      </c>
      <c r="S3339" t="str">
        <f t="shared" si="583"/>
        <v>theater</v>
      </c>
      <c r="T3339" t="str">
        <f t="shared" si="578"/>
        <v>plays</v>
      </c>
      <c r="U3339" t="str">
        <f t="shared" si="584"/>
        <v>1000 to 4999</v>
      </c>
      <c r="V3339">
        <f t="shared" si="579"/>
        <v>1</v>
      </c>
      <c r="W3339">
        <f t="shared" si="580"/>
        <v>0</v>
      </c>
      <c r="X3339">
        <f t="shared" si="581"/>
        <v>0</v>
      </c>
      <c r="Y3339">
        <f t="shared" si="582"/>
        <v>1</v>
      </c>
    </row>
    <row r="3340" spans="1:25" ht="15" customHeight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0">
        <f t="shared" si="574"/>
        <v>42769.574999999997</v>
      </c>
      <c r="J3340" s="11">
        <f t="shared" si="575"/>
        <v>42769.574999999997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576"/>
        <v>1.0218</v>
      </c>
      <c r="R3340">
        <f t="shared" si="577"/>
        <v>136.85</v>
      </c>
      <c r="S3340" t="str">
        <f t="shared" si="583"/>
        <v>theater</v>
      </c>
      <c r="T3340" t="str">
        <f t="shared" si="578"/>
        <v>plays</v>
      </c>
      <c r="U3340" t="str">
        <f t="shared" si="584"/>
        <v>15000 to 19999</v>
      </c>
      <c r="V3340">
        <f t="shared" si="579"/>
        <v>1</v>
      </c>
      <c r="W3340">
        <f t="shared" si="580"/>
        <v>0</v>
      </c>
      <c r="X3340">
        <f t="shared" si="581"/>
        <v>0</v>
      </c>
      <c r="Y3340">
        <f t="shared" si="582"/>
        <v>1</v>
      </c>
    </row>
    <row r="3341" spans="1:25" ht="15" customHeight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0">
        <f t="shared" si="574"/>
        <v>42549.665717592594</v>
      </c>
      <c r="J3341" s="11">
        <f t="shared" si="575"/>
        <v>42549.665717592594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576"/>
        <v>1.0435000000000001</v>
      </c>
      <c r="R3341">
        <f t="shared" si="577"/>
        <v>177.62</v>
      </c>
      <c r="S3341" t="str">
        <f t="shared" si="583"/>
        <v>theater</v>
      </c>
      <c r="T3341" t="str">
        <f t="shared" si="578"/>
        <v>plays</v>
      </c>
      <c r="U3341" t="str">
        <f t="shared" si="584"/>
        <v>5000 to 9999</v>
      </c>
      <c r="V3341">
        <f t="shared" si="579"/>
        <v>1</v>
      </c>
      <c r="W3341">
        <f t="shared" si="580"/>
        <v>0</v>
      </c>
      <c r="X3341">
        <f t="shared" si="581"/>
        <v>0</v>
      </c>
      <c r="Y3341">
        <f t="shared" si="582"/>
        <v>1</v>
      </c>
    </row>
    <row r="3342" spans="1:25" ht="15" customHeight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0">
        <f t="shared" si="574"/>
        <v>42685.974004629628</v>
      </c>
      <c r="J3342" s="11">
        <f t="shared" si="575"/>
        <v>42685.974004629628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576"/>
        <v>1.3816666666666666</v>
      </c>
      <c r="R3342">
        <f t="shared" si="577"/>
        <v>109.08</v>
      </c>
      <c r="S3342" t="str">
        <f t="shared" si="583"/>
        <v>theater</v>
      </c>
      <c r="T3342" t="str">
        <f t="shared" si="578"/>
        <v>plays</v>
      </c>
      <c r="U3342" t="str">
        <f t="shared" si="584"/>
        <v>1000 to 4999</v>
      </c>
      <c r="V3342">
        <f t="shared" si="579"/>
        <v>1</v>
      </c>
      <c r="W3342">
        <f t="shared" si="580"/>
        <v>0</v>
      </c>
      <c r="X3342">
        <f t="shared" si="581"/>
        <v>0</v>
      </c>
      <c r="Y3342">
        <f t="shared" si="582"/>
        <v>1</v>
      </c>
    </row>
    <row r="3343" spans="1:25" ht="15" customHeight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0">
        <f t="shared" si="574"/>
        <v>42510.798854166671</v>
      </c>
      <c r="J3343" s="11">
        <f t="shared" si="575"/>
        <v>42510.798854166671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576"/>
        <v>1</v>
      </c>
      <c r="R3343">
        <f t="shared" si="577"/>
        <v>119.64</v>
      </c>
      <c r="S3343" t="str">
        <f t="shared" si="583"/>
        <v>theater</v>
      </c>
      <c r="T3343" t="str">
        <f t="shared" si="578"/>
        <v>plays</v>
      </c>
      <c r="U3343" t="str">
        <f t="shared" si="584"/>
        <v>1000 to 4999</v>
      </c>
      <c r="V3343">
        <f t="shared" si="579"/>
        <v>1</v>
      </c>
      <c r="W3343">
        <f t="shared" si="580"/>
        <v>0</v>
      </c>
      <c r="X3343">
        <f t="shared" si="581"/>
        <v>0</v>
      </c>
      <c r="Y3343">
        <f t="shared" si="582"/>
        <v>1</v>
      </c>
    </row>
    <row r="3344" spans="1:25" ht="15" customHeight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0">
        <f t="shared" si="574"/>
        <v>42062.296412037031</v>
      </c>
      <c r="J3344" s="11">
        <f t="shared" si="575"/>
        <v>42062.296412037031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576"/>
        <v>1.0166666666666666</v>
      </c>
      <c r="R3344">
        <f t="shared" si="577"/>
        <v>78.209999999999994</v>
      </c>
      <c r="S3344" t="str">
        <f t="shared" si="583"/>
        <v>theater</v>
      </c>
      <c r="T3344" t="str">
        <f t="shared" si="578"/>
        <v>plays</v>
      </c>
      <c r="U3344" t="str">
        <f t="shared" si="584"/>
        <v>5000 to 9999</v>
      </c>
      <c r="V3344">
        <f t="shared" si="579"/>
        <v>1</v>
      </c>
      <c r="W3344">
        <f t="shared" si="580"/>
        <v>0</v>
      </c>
      <c r="X3344">
        <f t="shared" si="581"/>
        <v>0</v>
      </c>
      <c r="Y3344">
        <f t="shared" si="582"/>
        <v>1</v>
      </c>
    </row>
    <row r="3345" spans="1:25" ht="15" customHeight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0">
        <f t="shared" si="574"/>
        <v>42452.916481481487</v>
      </c>
      <c r="J3345" s="11">
        <f t="shared" si="575"/>
        <v>42452.916481481487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576"/>
        <v>1.7142857142857142</v>
      </c>
      <c r="R3345">
        <f t="shared" si="577"/>
        <v>52.17</v>
      </c>
      <c r="S3345" t="str">
        <f t="shared" si="583"/>
        <v>theater</v>
      </c>
      <c r="T3345" t="str">
        <f t="shared" si="578"/>
        <v>plays</v>
      </c>
      <c r="U3345" t="str">
        <f t="shared" si="584"/>
        <v>Less than 1000</v>
      </c>
      <c r="V3345">
        <f t="shared" si="579"/>
        <v>1</v>
      </c>
      <c r="W3345">
        <f t="shared" si="580"/>
        <v>0</v>
      </c>
      <c r="X3345">
        <f t="shared" si="581"/>
        <v>0</v>
      </c>
      <c r="Y3345">
        <f t="shared" si="582"/>
        <v>1</v>
      </c>
    </row>
    <row r="3346" spans="1:25" ht="15" customHeight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0">
        <f t="shared" si="574"/>
        <v>41851.200150462959</v>
      </c>
      <c r="J3346" s="11">
        <f t="shared" si="575"/>
        <v>41851.200150462959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576"/>
        <v>1.0144444444444445</v>
      </c>
      <c r="R3346">
        <f t="shared" si="577"/>
        <v>114.13</v>
      </c>
      <c r="S3346" t="str">
        <f t="shared" si="583"/>
        <v>theater</v>
      </c>
      <c r="T3346" t="str">
        <f t="shared" si="578"/>
        <v>plays</v>
      </c>
      <c r="U3346" t="str">
        <f t="shared" si="584"/>
        <v>1000 to 4999</v>
      </c>
      <c r="V3346">
        <f t="shared" si="579"/>
        <v>1</v>
      </c>
      <c r="W3346">
        <f t="shared" si="580"/>
        <v>0</v>
      </c>
      <c r="X3346">
        <f t="shared" si="581"/>
        <v>0</v>
      </c>
      <c r="Y3346">
        <f t="shared" si="582"/>
        <v>1</v>
      </c>
    </row>
    <row r="3347" spans="1:25" ht="15" customHeight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0">
        <f t="shared" si="574"/>
        <v>42053.106111111112</v>
      </c>
      <c r="J3347" s="11">
        <f t="shared" si="575"/>
        <v>42053.106111111112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576"/>
        <v>1.3</v>
      </c>
      <c r="R3347">
        <f t="shared" si="577"/>
        <v>50</v>
      </c>
      <c r="S3347" t="str">
        <f t="shared" si="583"/>
        <v>theater</v>
      </c>
      <c r="T3347" t="str">
        <f t="shared" si="578"/>
        <v>plays</v>
      </c>
      <c r="U3347" t="str">
        <f t="shared" si="584"/>
        <v>Less than 1000</v>
      </c>
      <c r="V3347">
        <f t="shared" si="579"/>
        <v>1</v>
      </c>
      <c r="W3347">
        <f t="shared" si="580"/>
        <v>0</v>
      </c>
      <c r="X3347">
        <f t="shared" si="581"/>
        <v>0</v>
      </c>
      <c r="Y3347">
        <f t="shared" si="582"/>
        <v>1</v>
      </c>
    </row>
    <row r="3348" spans="1:25" ht="15" customHeight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0">
        <f t="shared" si="574"/>
        <v>42054.024421296301</v>
      </c>
      <c r="J3348" s="11">
        <f t="shared" si="575"/>
        <v>42054.024421296301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576"/>
        <v>1.1000000000000001</v>
      </c>
      <c r="R3348">
        <f t="shared" si="577"/>
        <v>91.67</v>
      </c>
      <c r="S3348" t="str">
        <f t="shared" si="583"/>
        <v>theater</v>
      </c>
      <c r="T3348" t="str">
        <f t="shared" si="578"/>
        <v>plays</v>
      </c>
      <c r="U3348" t="str">
        <f t="shared" si="584"/>
        <v>1000 to 4999</v>
      </c>
      <c r="V3348">
        <f t="shared" si="579"/>
        <v>1</v>
      </c>
      <c r="W3348">
        <f t="shared" si="580"/>
        <v>0</v>
      </c>
      <c r="X3348">
        <f t="shared" si="581"/>
        <v>0</v>
      </c>
      <c r="Y3348">
        <f t="shared" si="582"/>
        <v>1</v>
      </c>
    </row>
    <row r="3349" spans="1:25" ht="15" customHeight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0">
        <f t="shared" si="574"/>
        <v>42484.551550925928</v>
      </c>
      <c r="J3349" s="11">
        <f t="shared" si="575"/>
        <v>42484.551550925928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576"/>
        <v>1.1944999999999999</v>
      </c>
      <c r="R3349">
        <f t="shared" si="577"/>
        <v>108.59</v>
      </c>
      <c r="S3349" t="str">
        <f t="shared" si="583"/>
        <v>theater</v>
      </c>
      <c r="T3349" t="str">
        <f t="shared" si="578"/>
        <v>plays</v>
      </c>
      <c r="U3349" t="str">
        <f t="shared" si="584"/>
        <v>1000 to 4999</v>
      </c>
      <c r="V3349">
        <f t="shared" si="579"/>
        <v>1</v>
      </c>
      <c r="W3349">
        <f t="shared" si="580"/>
        <v>0</v>
      </c>
      <c r="X3349">
        <f t="shared" si="581"/>
        <v>0</v>
      </c>
      <c r="Y3349">
        <f t="shared" si="582"/>
        <v>1</v>
      </c>
    </row>
    <row r="3350" spans="1:25" ht="15" customHeight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0">
        <f t="shared" si="574"/>
        <v>42466.558796296296</v>
      </c>
      <c r="J3350" s="11">
        <f t="shared" si="575"/>
        <v>42466.558796296296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576"/>
        <v>1.002909090909091</v>
      </c>
      <c r="R3350">
        <f t="shared" si="577"/>
        <v>69.819999999999993</v>
      </c>
      <c r="S3350" t="str">
        <f t="shared" si="583"/>
        <v>theater</v>
      </c>
      <c r="T3350" t="str">
        <f t="shared" si="578"/>
        <v>plays</v>
      </c>
      <c r="U3350" t="str">
        <f t="shared" si="584"/>
        <v>5000 to 9999</v>
      </c>
      <c r="V3350">
        <f t="shared" si="579"/>
        <v>1</v>
      </c>
      <c r="W3350">
        <f t="shared" si="580"/>
        <v>0</v>
      </c>
      <c r="X3350">
        <f t="shared" si="581"/>
        <v>0</v>
      </c>
      <c r="Y3350">
        <f t="shared" si="582"/>
        <v>1</v>
      </c>
    </row>
    <row r="3351" spans="1:25" ht="15" customHeight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0">
        <f t="shared" si="574"/>
        <v>42513.110787037032</v>
      </c>
      <c r="J3351" s="11">
        <f t="shared" si="575"/>
        <v>42513.110787037032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576"/>
        <v>1.534</v>
      </c>
      <c r="R3351">
        <f t="shared" si="577"/>
        <v>109.57</v>
      </c>
      <c r="S3351" t="str">
        <f t="shared" si="583"/>
        <v>theater</v>
      </c>
      <c r="T3351" t="str">
        <f t="shared" si="578"/>
        <v>plays</v>
      </c>
      <c r="U3351" t="str">
        <f t="shared" si="584"/>
        <v>1000 to 4999</v>
      </c>
      <c r="V3351">
        <f t="shared" si="579"/>
        <v>1</v>
      </c>
      <c r="W3351">
        <f t="shared" si="580"/>
        <v>0</v>
      </c>
      <c r="X3351">
        <f t="shared" si="581"/>
        <v>0</v>
      </c>
      <c r="Y3351">
        <f t="shared" si="582"/>
        <v>1</v>
      </c>
    </row>
    <row r="3352" spans="1:25" ht="15" customHeight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0">
        <f t="shared" si="574"/>
        <v>42302.701516203699</v>
      </c>
      <c r="J3352" s="11">
        <f t="shared" si="575"/>
        <v>42302.701516203699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576"/>
        <v>1.0442857142857143</v>
      </c>
      <c r="R3352">
        <f t="shared" si="577"/>
        <v>71.67</v>
      </c>
      <c r="S3352" t="str">
        <f t="shared" si="583"/>
        <v>theater</v>
      </c>
      <c r="T3352" t="str">
        <f t="shared" si="578"/>
        <v>plays</v>
      </c>
      <c r="U3352" t="str">
        <f t="shared" si="584"/>
        <v>1000 to 4999</v>
      </c>
      <c r="V3352">
        <f t="shared" si="579"/>
        <v>1</v>
      </c>
      <c r="W3352">
        <f t="shared" si="580"/>
        <v>0</v>
      </c>
      <c r="X3352">
        <f t="shared" si="581"/>
        <v>0</v>
      </c>
      <c r="Y3352">
        <f t="shared" si="582"/>
        <v>1</v>
      </c>
    </row>
    <row r="3353" spans="1:25" ht="15" customHeight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0">
        <f t="shared" si="574"/>
        <v>41806.395428240743</v>
      </c>
      <c r="J3353" s="11">
        <f t="shared" si="575"/>
        <v>41806.395428240743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576"/>
        <v>1.0109999999999999</v>
      </c>
      <c r="R3353">
        <f t="shared" si="577"/>
        <v>93.61</v>
      </c>
      <c r="S3353" t="str">
        <f t="shared" si="583"/>
        <v>theater</v>
      </c>
      <c r="T3353" t="str">
        <f t="shared" si="578"/>
        <v>plays</v>
      </c>
      <c r="U3353" t="str">
        <f t="shared" si="584"/>
        <v>5000 to 9999</v>
      </c>
      <c r="V3353">
        <f t="shared" si="579"/>
        <v>1</v>
      </c>
      <c r="W3353">
        <f t="shared" si="580"/>
        <v>0</v>
      </c>
      <c r="X3353">
        <f t="shared" si="581"/>
        <v>0</v>
      </c>
      <c r="Y3353">
        <f t="shared" si="582"/>
        <v>1</v>
      </c>
    </row>
    <row r="3354" spans="1:25" ht="15" customHeight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0">
        <f t="shared" si="574"/>
        <v>42495.992800925931</v>
      </c>
      <c r="J3354" s="11">
        <f t="shared" si="575"/>
        <v>42495.992800925931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576"/>
        <v>1.0751999999999999</v>
      </c>
      <c r="R3354">
        <f t="shared" si="577"/>
        <v>76.8</v>
      </c>
      <c r="S3354" t="str">
        <f t="shared" si="583"/>
        <v>theater</v>
      </c>
      <c r="T3354" t="str">
        <f t="shared" si="578"/>
        <v>plays</v>
      </c>
      <c r="U3354" t="str">
        <f t="shared" si="584"/>
        <v>5000 to 9999</v>
      </c>
      <c r="V3354">
        <f t="shared" si="579"/>
        <v>1</v>
      </c>
      <c r="W3354">
        <f t="shared" si="580"/>
        <v>0</v>
      </c>
      <c r="X3354">
        <f t="shared" si="581"/>
        <v>0</v>
      </c>
      <c r="Y3354">
        <f t="shared" si="582"/>
        <v>1</v>
      </c>
    </row>
    <row r="3355" spans="1:25" ht="15" customHeight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0">
        <f t="shared" si="574"/>
        <v>42479.432291666672</v>
      </c>
      <c r="J3355" s="11">
        <f t="shared" si="575"/>
        <v>42479.432291666672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576"/>
        <v>3.15</v>
      </c>
      <c r="R3355">
        <f t="shared" si="577"/>
        <v>35.799999999999997</v>
      </c>
      <c r="S3355" t="str">
        <f t="shared" si="583"/>
        <v>theater</v>
      </c>
      <c r="T3355" t="str">
        <f t="shared" si="578"/>
        <v>plays</v>
      </c>
      <c r="U3355" t="str">
        <f t="shared" si="584"/>
        <v>Less than 1000</v>
      </c>
      <c r="V3355">
        <f t="shared" si="579"/>
        <v>1</v>
      </c>
      <c r="W3355">
        <f t="shared" si="580"/>
        <v>0</v>
      </c>
      <c r="X3355">
        <f t="shared" si="581"/>
        <v>0</v>
      </c>
      <c r="Y3355">
        <f t="shared" si="582"/>
        <v>1</v>
      </c>
    </row>
    <row r="3356" spans="1:25" ht="15" customHeight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0">
        <f t="shared" si="574"/>
        <v>42270.7269212963</v>
      </c>
      <c r="J3356" s="11">
        <f t="shared" si="575"/>
        <v>42270.7269212963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576"/>
        <v>1.0193333333333334</v>
      </c>
      <c r="R3356">
        <f t="shared" si="577"/>
        <v>55.6</v>
      </c>
      <c r="S3356" t="str">
        <f t="shared" si="583"/>
        <v>theater</v>
      </c>
      <c r="T3356" t="str">
        <f t="shared" si="578"/>
        <v>plays</v>
      </c>
      <c r="U3356" t="str">
        <f t="shared" si="584"/>
        <v>1000 to 4999</v>
      </c>
      <c r="V3356">
        <f t="shared" si="579"/>
        <v>1</v>
      </c>
      <c r="W3356">
        <f t="shared" si="580"/>
        <v>0</v>
      </c>
      <c r="X3356">
        <f t="shared" si="581"/>
        <v>0</v>
      </c>
      <c r="Y3356">
        <f t="shared" si="582"/>
        <v>1</v>
      </c>
    </row>
    <row r="3357" spans="1:25" ht="15" customHeight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0">
        <f t="shared" si="574"/>
        <v>42489.619525462964</v>
      </c>
      <c r="J3357" s="11">
        <f t="shared" si="575"/>
        <v>42489.619525462964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576"/>
        <v>1.2628571428571429</v>
      </c>
      <c r="R3357">
        <f t="shared" si="577"/>
        <v>147.33000000000001</v>
      </c>
      <c r="S3357" t="str">
        <f t="shared" si="583"/>
        <v>theater</v>
      </c>
      <c r="T3357" t="str">
        <f t="shared" si="578"/>
        <v>plays</v>
      </c>
      <c r="U3357" t="str">
        <f t="shared" si="584"/>
        <v>1000 to 4999</v>
      </c>
      <c r="V3357">
        <f t="shared" si="579"/>
        <v>1</v>
      </c>
      <c r="W3357">
        <f t="shared" si="580"/>
        <v>0</v>
      </c>
      <c r="X3357">
        <f t="shared" si="581"/>
        <v>0</v>
      </c>
      <c r="Y3357">
        <f t="shared" si="582"/>
        <v>1</v>
      </c>
    </row>
    <row r="3358" spans="1:25" ht="15" customHeight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0">
        <f t="shared" si="574"/>
        <v>42536.815648148149</v>
      </c>
      <c r="J3358" s="11">
        <f t="shared" si="575"/>
        <v>42536.815648148149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576"/>
        <v>1.014</v>
      </c>
      <c r="R3358">
        <f t="shared" si="577"/>
        <v>56.33</v>
      </c>
      <c r="S3358" t="str">
        <f t="shared" si="583"/>
        <v>theater</v>
      </c>
      <c r="T3358" t="str">
        <f t="shared" si="578"/>
        <v>plays</v>
      </c>
      <c r="U3358" t="str">
        <f t="shared" si="584"/>
        <v>1000 to 4999</v>
      </c>
      <c r="V3358">
        <f t="shared" si="579"/>
        <v>1</v>
      </c>
      <c r="W3358">
        <f t="shared" si="580"/>
        <v>0</v>
      </c>
      <c r="X3358">
        <f t="shared" si="581"/>
        <v>0</v>
      </c>
      <c r="Y3358">
        <f t="shared" si="582"/>
        <v>1</v>
      </c>
    </row>
    <row r="3359" spans="1:25" ht="15" customHeight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0">
        <f t="shared" si="574"/>
        <v>41822.417939814812</v>
      </c>
      <c r="J3359" s="11">
        <f t="shared" si="575"/>
        <v>41822.417939814812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576"/>
        <v>1.01</v>
      </c>
      <c r="R3359">
        <f t="shared" si="577"/>
        <v>96.19</v>
      </c>
      <c r="S3359" t="str">
        <f t="shared" si="583"/>
        <v>theater</v>
      </c>
      <c r="T3359" t="str">
        <f t="shared" si="578"/>
        <v>plays</v>
      </c>
      <c r="U3359" t="str">
        <f t="shared" si="584"/>
        <v>1000 to 4999</v>
      </c>
      <c r="V3359">
        <f t="shared" si="579"/>
        <v>1</v>
      </c>
      <c r="W3359">
        <f t="shared" si="580"/>
        <v>0</v>
      </c>
      <c r="X3359">
        <f t="shared" si="581"/>
        <v>0</v>
      </c>
      <c r="Y3359">
        <f t="shared" si="582"/>
        <v>1</v>
      </c>
    </row>
    <row r="3360" spans="1:25" ht="15" customHeight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0">
        <f t="shared" si="574"/>
        <v>41932.311099537037</v>
      </c>
      <c r="J3360" s="11">
        <f t="shared" si="575"/>
        <v>41932.311099537037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576"/>
        <v>1.0299</v>
      </c>
      <c r="R3360">
        <f t="shared" si="577"/>
        <v>63.57</v>
      </c>
      <c r="S3360" t="str">
        <f t="shared" si="583"/>
        <v>theater</v>
      </c>
      <c r="T3360" t="str">
        <f t="shared" si="578"/>
        <v>plays</v>
      </c>
      <c r="U3360" t="str">
        <f t="shared" si="584"/>
        <v>10000 to 14999</v>
      </c>
      <c r="V3360">
        <f t="shared" si="579"/>
        <v>1</v>
      </c>
      <c r="W3360">
        <f t="shared" si="580"/>
        <v>0</v>
      </c>
      <c r="X3360">
        <f t="shared" si="581"/>
        <v>0</v>
      </c>
      <c r="Y3360">
        <f t="shared" si="582"/>
        <v>1</v>
      </c>
    </row>
    <row r="3361" spans="1:25" ht="15" customHeight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0">
        <f t="shared" si="574"/>
        <v>42746.057106481487</v>
      </c>
      <c r="J3361" s="11">
        <f t="shared" si="575"/>
        <v>42746.057106481487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576"/>
        <v>1.0625</v>
      </c>
      <c r="R3361">
        <f t="shared" si="577"/>
        <v>184.78</v>
      </c>
      <c r="S3361" t="str">
        <f t="shared" si="583"/>
        <v>theater</v>
      </c>
      <c r="T3361" t="str">
        <f t="shared" si="578"/>
        <v>plays</v>
      </c>
      <c r="U3361" t="str">
        <f t="shared" si="584"/>
        <v>1000 to 4999</v>
      </c>
      <c r="V3361">
        <f t="shared" si="579"/>
        <v>1</v>
      </c>
      <c r="W3361">
        <f t="shared" si="580"/>
        <v>0</v>
      </c>
      <c r="X3361">
        <f t="shared" si="581"/>
        <v>0</v>
      </c>
      <c r="Y3361">
        <f t="shared" si="582"/>
        <v>1</v>
      </c>
    </row>
    <row r="3362" spans="1:25" ht="15" customHeight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0">
        <f t="shared" si="574"/>
        <v>42697.082673611112</v>
      </c>
      <c r="J3362" s="11">
        <f t="shared" si="575"/>
        <v>42697.082673611112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576"/>
        <v>1.0137777777777779</v>
      </c>
      <c r="R3362">
        <f t="shared" si="577"/>
        <v>126.72</v>
      </c>
      <c r="S3362" t="str">
        <f t="shared" si="583"/>
        <v>theater</v>
      </c>
      <c r="T3362" t="str">
        <f t="shared" si="578"/>
        <v>plays</v>
      </c>
      <c r="U3362" t="str">
        <f t="shared" si="584"/>
        <v>5000 to 9999</v>
      </c>
      <c r="V3362">
        <f t="shared" si="579"/>
        <v>1</v>
      </c>
      <c r="W3362">
        <f t="shared" si="580"/>
        <v>0</v>
      </c>
      <c r="X3362">
        <f t="shared" si="581"/>
        <v>0</v>
      </c>
      <c r="Y3362">
        <f t="shared" si="582"/>
        <v>1</v>
      </c>
    </row>
    <row r="3363" spans="1:25" ht="15" customHeight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0">
        <f t="shared" si="574"/>
        <v>41866.025347222225</v>
      </c>
      <c r="J3363" s="11">
        <f t="shared" si="575"/>
        <v>41866.025347222225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576"/>
        <v>1.1346000000000001</v>
      </c>
      <c r="R3363">
        <f t="shared" si="577"/>
        <v>83.43</v>
      </c>
      <c r="S3363" t="str">
        <f t="shared" si="583"/>
        <v>theater</v>
      </c>
      <c r="T3363" t="str">
        <f t="shared" si="578"/>
        <v>plays</v>
      </c>
      <c r="U3363" t="str">
        <f t="shared" si="584"/>
        <v>5000 to 9999</v>
      </c>
      <c r="V3363">
        <f t="shared" si="579"/>
        <v>1</v>
      </c>
      <c r="W3363">
        <f t="shared" si="580"/>
        <v>0</v>
      </c>
      <c r="X3363">
        <f t="shared" si="581"/>
        <v>0</v>
      </c>
      <c r="Y3363">
        <f t="shared" si="582"/>
        <v>1</v>
      </c>
    </row>
    <row r="3364" spans="1:25" ht="15" customHeight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0">
        <f t="shared" si="574"/>
        <v>42056.091631944444</v>
      </c>
      <c r="J3364" s="11">
        <f t="shared" si="575"/>
        <v>42056.091631944444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576"/>
        <v>2.1800000000000002</v>
      </c>
      <c r="R3364">
        <f t="shared" si="577"/>
        <v>54.5</v>
      </c>
      <c r="S3364" t="str">
        <f t="shared" si="583"/>
        <v>theater</v>
      </c>
      <c r="T3364" t="str">
        <f t="shared" si="578"/>
        <v>plays</v>
      </c>
      <c r="U3364" t="str">
        <f t="shared" si="584"/>
        <v>Less than 1000</v>
      </c>
      <c r="V3364">
        <f t="shared" si="579"/>
        <v>1</v>
      </c>
      <c r="W3364">
        <f t="shared" si="580"/>
        <v>0</v>
      </c>
      <c r="X3364">
        <f t="shared" si="581"/>
        <v>0</v>
      </c>
      <c r="Y3364">
        <f t="shared" si="582"/>
        <v>1</v>
      </c>
    </row>
    <row r="3365" spans="1:25" ht="15" customHeight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0">
        <f t="shared" si="574"/>
        <v>41851.771354166667</v>
      </c>
      <c r="J3365" s="11">
        <f t="shared" si="575"/>
        <v>41851.771354166667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576"/>
        <v>1.0141935483870967</v>
      </c>
      <c r="R3365">
        <f t="shared" si="577"/>
        <v>302.31</v>
      </c>
      <c r="S3365" t="str">
        <f t="shared" si="583"/>
        <v>theater</v>
      </c>
      <c r="T3365" t="str">
        <f t="shared" si="578"/>
        <v>plays</v>
      </c>
      <c r="U3365" t="str">
        <f t="shared" si="584"/>
        <v>5000 to 9999</v>
      </c>
      <c r="V3365">
        <f t="shared" si="579"/>
        <v>1</v>
      </c>
      <c r="W3365">
        <f t="shared" si="580"/>
        <v>0</v>
      </c>
      <c r="X3365">
        <f t="shared" si="581"/>
        <v>0</v>
      </c>
      <c r="Y3365">
        <f t="shared" si="582"/>
        <v>1</v>
      </c>
    </row>
    <row r="3366" spans="1:25" ht="15" customHeight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0">
        <f t="shared" si="574"/>
        <v>42422.977418981478</v>
      </c>
      <c r="J3366" s="11">
        <f t="shared" si="575"/>
        <v>42422.977418981478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576"/>
        <v>1.0593333333333332</v>
      </c>
      <c r="R3366">
        <f t="shared" si="577"/>
        <v>44.14</v>
      </c>
      <c r="S3366" t="str">
        <f t="shared" si="583"/>
        <v>theater</v>
      </c>
      <c r="T3366" t="str">
        <f t="shared" si="578"/>
        <v>plays</v>
      </c>
      <c r="U3366" t="str">
        <f t="shared" si="584"/>
        <v>1000 to 4999</v>
      </c>
      <c r="V3366">
        <f t="shared" si="579"/>
        <v>1</v>
      </c>
      <c r="W3366">
        <f t="shared" si="580"/>
        <v>0</v>
      </c>
      <c r="X3366">
        <f t="shared" si="581"/>
        <v>0</v>
      </c>
      <c r="Y3366">
        <f t="shared" si="582"/>
        <v>1</v>
      </c>
    </row>
    <row r="3367" spans="1:25" ht="15" customHeight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0">
        <f t="shared" si="574"/>
        <v>42321.101759259262</v>
      </c>
      <c r="J3367" s="11">
        <f t="shared" si="575"/>
        <v>42321.101759259262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576"/>
        <v>1.04</v>
      </c>
      <c r="R3367">
        <f t="shared" si="577"/>
        <v>866.67</v>
      </c>
      <c r="S3367" t="str">
        <f t="shared" si="583"/>
        <v>theater</v>
      </c>
      <c r="T3367" t="str">
        <f t="shared" si="578"/>
        <v>plays</v>
      </c>
      <c r="U3367" t="str">
        <f t="shared" si="584"/>
        <v>1000 to 4999</v>
      </c>
      <c r="V3367">
        <f t="shared" si="579"/>
        <v>1</v>
      </c>
      <c r="W3367">
        <f t="shared" si="580"/>
        <v>0</v>
      </c>
      <c r="X3367">
        <f t="shared" si="581"/>
        <v>0</v>
      </c>
      <c r="Y3367">
        <f t="shared" si="582"/>
        <v>1</v>
      </c>
    </row>
    <row r="3368" spans="1:25" ht="15" customHeight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0">
        <f t="shared" si="574"/>
        <v>42107.067557870367</v>
      </c>
      <c r="J3368" s="11">
        <f t="shared" si="575"/>
        <v>42107.067557870367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576"/>
        <v>2.21</v>
      </c>
      <c r="R3368">
        <f t="shared" si="577"/>
        <v>61.39</v>
      </c>
      <c r="S3368" t="str">
        <f t="shared" si="583"/>
        <v>theater</v>
      </c>
      <c r="T3368" t="str">
        <f t="shared" si="578"/>
        <v>plays</v>
      </c>
      <c r="U3368" t="str">
        <f t="shared" si="584"/>
        <v>Less than 1000</v>
      </c>
      <c r="V3368">
        <f t="shared" si="579"/>
        <v>1</v>
      </c>
      <c r="W3368">
        <f t="shared" si="580"/>
        <v>0</v>
      </c>
      <c r="X3368">
        <f t="shared" si="581"/>
        <v>0</v>
      </c>
      <c r="Y3368">
        <f t="shared" si="582"/>
        <v>1</v>
      </c>
    </row>
    <row r="3369" spans="1:25" ht="15" customHeight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0">
        <f t="shared" si="574"/>
        <v>42192.933958333335</v>
      </c>
      <c r="J3369" s="11">
        <f t="shared" si="575"/>
        <v>42192.933958333335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576"/>
        <v>1.1866666666666668</v>
      </c>
      <c r="R3369">
        <f t="shared" si="577"/>
        <v>29.67</v>
      </c>
      <c r="S3369" t="str">
        <f t="shared" si="583"/>
        <v>theater</v>
      </c>
      <c r="T3369" t="str">
        <f t="shared" si="578"/>
        <v>plays</v>
      </c>
      <c r="U3369" t="str">
        <f t="shared" si="584"/>
        <v>Less than 1000</v>
      </c>
      <c r="V3369">
        <f t="shared" si="579"/>
        <v>1</v>
      </c>
      <c r="W3369">
        <f t="shared" si="580"/>
        <v>0</v>
      </c>
      <c r="X3369">
        <f t="shared" si="581"/>
        <v>0</v>
      </c>
      <c r="Y3369">
        <f t="shared" si="582"/>
        <v>1</v>
      </c>
    </row>
    <row r="3370" spans="1:25" ht="15" customHeight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0">
        <f t="shared" si="574"/>
        <v>41969.199756944443</v>
      </c>
      <c r="J3370" s="11">
        <f t="shared" si="575"/>
        <v>41969.199756944443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576"/>
        <v>1.046</v>
      </c>
      <c r="R3370">
        <f t="shared" si="577"/>
        <v>45.48</v>
      </c>
      <c r="S3370" t="str">
        <f t="shared" si="583"/>
        <v>theater</v>
      </c>
      <c r="T3370" t="str">
        <f t="shared" si="578"/>
        <v>plays</v>
      </c>
      <c r="U3370" t="str">
        <f t="shared" si="584"/>
        <v>1000 to 4999</v>
      </c>
      <c r="V3370">
        <f t="shared" si="579"/>
        <v>1</v>
      </c>
      <c r="W3370">
        <f t="shared" si="580"/>
        <v>0</v>
      </c>
      <c r="X3370">
        <f t="shared" si="581"/>
        <v>0</v>
      </c>
      <c r="Y3370">
        <f t="shared" si="582"/>
        <v>1</v>
      </c>
    </row>
    <row r="3371" spans="1:25" ht="15" customHeight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0">
        <f t="shared" si="574"/>
        <v>42690.041435185187</v>
      </c>
      <c r="J3371" s="11">
        <f t="shared" si="575"/>
        <v>42690.041435185187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576"/>
        <v>1.0389999999999999</v>
      </c>
      <c r="R3371">
        <f t="shared" si="577"/>
        <v>96.2</v>
      </c>
      <c r="S3371" t="str">
        <f t="shared" si="583"/>
        <v>theater</v>
      </c>
      <c r="T3371" t="str">
        <f t="shared" si="578"/>
        <v>plays</v>
      </c>
      <c r="U3371" t="str">
        <f t="shared" si="584"/>
        <v>5000 to 9999</v>
      </c>
      <c r="V3371">
        <f t="shared" si="579"/>
        <v>1</v>
      </c>
      <c r="W3371">
        <f t="shared" si="580"/>
        <v>0</v>
      </c>
      <c r="X3371">
        <f t="shared" si="581"/>
        <v>0</v>
      </c>
      <c r="Y3371">
        <f t="shared" si="582"/>
        <v>1</v>
      </c>
    </row>
    <row r="3372" spans="1:25" ht="15" customHeight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0">
        <f t="shared" si="574"/>
        <v>42690.334317129629</v>
      </c>
      <c r="J3372" s="11">
        <f t="shared" si="575"/>
        <v>42690.334317129629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576"/>
        <v>1.1773333333333333</v>
      </c>
      <c r="R3372">
        <f t="shared" si="577"/>
        <v>67.92</v>
      </c>
      <c r="S3372" t="str">
        <f t="shared" si="583"/>
        <v>theater</v>
      </c>
      <c r="T3372" t="str">
        <f t="shared" si="578"/>
        <v>plays</v>
      </c>
      <c r="U3372" t="str">
        <f t="shared" si="584"/>
        <v>1000 to 4999</v>
      </c>
      <c r="V3372">
        <f t="shared" si="579"/>
        <v>1</v>
      </c>
      <c r="W3372">
        <f t="shared" si="580"/>
        <v>0</v>
      </c>
      <c r="X3372">
        <f t="shared" si="581"/>
        <v>0</v>
      </c>
      <c r="Y3372">
        <f t="shared" si="582"/>
        <v>1</v>
      </c>
    </row>
    <row r="3373" spans="1:25" ht="15" customHeight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0">
        <f t="shared" si="574"/>
        <v>42312.874594907407</v>
      </c>
      <c r="J3373" s="11">
        <f t="shared" si="575"/>
        <v>42312.874594907407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576"/>
        <v>1.385</v>
      </c>
      <c r="R3373">
        <f t="shared" si="577"/>
        <v>30.78</v>
      </c>
      <c r="S3373" t="str">
        <f t="shared" si="583"/>
        <v>theater</v>
      </c>
      <c r="T3373" t="str">
        <f t="shared" si="578"/>
        <v>plays</v>
      </c>
      <c r="U3373" t="str">
        <f t="shared" si="584"/>
        <v>Less than 1000</v>
      </c>
      <c r="V3373">
        <f t="shared" si="579"/>
        <v>1</v>
      </c>
      <c r="W3373">
        <f t="shared" si="580"/>
        <v>0</v>
      </c>
      <c r="X3373">
        <f t="shared" si="581"/>
        <v>0</v>
      </c>
      <c r="Y3373">
        <f t="shared" si="582"/>
        <v>1</v>
      </c>
    </row>
    <row r="3374" spans="1:25" ht="15" customHeight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0">
        <f t="shared" si="574"/>
        <v>41855.548101851848</v>
      </c>
      <c r="J3374" s="11">
        <f t="shared" si="575"/>
        <v>41855.548101851848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576"/>
        <v>1.0349999999999999</v>
      </c>
      <c r="R3374">
        <f t="shared" si="577"/>
        <v>38.33</v>
      </c>
      <c r="S3374" t="str">
        <f t="shared" si="583"/>
        <v>theater</v>
      </c>
      <c r="T3374" t="str">
        <f t="shared" si="578"/>
        <v>plays</v>
      </c>
      <c r="U3374" t="str">
        <f t="shared" si="584"/>
        <v>1000 to 4999</v>
      </c>
      <c r="V3374">
        <f t="shared" si="579"/>
        <v>1</v>
      </c>
      <c r="W3374">
        <f t="shared" si="580"/>
        <v>0</v>
      </c>
      <c r="X3374">
        <f t="shared" si="581"/>
        <v>0</v>
      </c>
      <c r="Y3374">
        <f t="shared" si="582"/>
        <v>1</v>
      </c>
    </row>
    <row r="3375" spans="1:25" ht="15" customHeight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0">
        <f t="shared" si="574"/>
        <v>42179.854629629626</v>
      </c>
      <c r="J3375" s="11">
        <f t="shared" si="575"/>
        <v>42179.854629629626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576"/>
        <v>1.0024999999999999</v>
      </c>
      <c r="R3375">
        <f t="shared" si="577"/>
        <v>66.83</v>
      </c>
      <c r="S3375" t="str">
        <f t="shared" si="583"/>
        <v>theater</v>
      </c>
      <c r="T3375" t="str">
        <f t="shared" si="578"/>
        <v>plays</v>
      </c>
      <c r="U3375" t="str">
        <f t="shared" si="584"/>
        <v>1000 to 4999</v>
      </c>
      <c r="V3375">
        <f t="shared" si="579"/>
        <v>1</v>
      </c>
      <c r="W3375">
        <f t="shared" si="580"/>
        <v>0</v>
      </c>
      <c r="X3375">
        <f t="shared" si="581"/>
        <v>0</v>
      </c>
      <c r="Y3375">
        <f t="shared" si="582"/>
        <v>1</v>
      </c>
    </row>
    <row r="3376" spans="1:25" ht="15" customHeight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0">
        <f t="shared" si="574"/>
        <v>42275.731666666667</v>
      </c>
      <c r="J3376" s="11">
        <f t="shared" si="575"/>
        <v>42275.731666666667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576"/>
        <v>1.0657142857142856</v>
      </c>
      <c r="R3376">
        <f t="shared" si="577"/>
        <v>71.73</v>
      </c>
      <c r="S3376" t="str">
        <f t="shared" si="583"/>
        <v>theater</v>
      </c>
      <c r="T3376" t="str">
        <f t="shared" si="578"/>
        <v>plays</v>
      </c>
      <c r="U3376" t="str">
        <f t="shared" si="584"/>
        <v>1000 to 4999</v>
      </c>
      <c r="V3376">
        <f t="shared" si="579"/>
        <v>1</v>
      </c>
      <c r="W3376">
        <f t="shared" si="580"/>
        <v>0</v>
      </c>
      <c r="X3376">
        <f t="shared" si="581"/>
        <v>0</v>
      </c>
      <c r="Y3376">
        <f t="shared" si="582"/>
        <v>1</v>
      </c>
    </row>
    <row r="3377" spans="1:25" ht="15" customHeight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0">
        <f t="shared" si="574"/>
        <v>41765.610798611109</v>
      </c>
      <c r="J3377" s="11">
        <f t="shared" si="575"/>
        <v>41765.610798611109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576"/>
        <v>1</v>
      </c>
      <c r="R3377">
        <f t="shared" si="577"/>
        <v>176.47</v>
      </c>
      <c r="S3377" t="str">
        <f t="shared" si="583"/>
        <v>theater</v>
      </c>
      <c r="T3377" t="str">
        <f t="shared" si="578"/>
        <v>plays</v>
      </c>
      <c r="U3377" t="str">
        <f t="shared" si="584"/>
        <v>1000 to 4999</v>
      </c>
      <c r="V3377">
        <f t="shared" si="579"/>
        <v>1</v>
      </c>
      <c r="W3377">
        <f t="shared" si="580"/>
        <v>0</v>
      </c>
      <c r="X3377">
        <f t="shared" si="581"/>
        <v>0</v>
      </c>
      <c r="Y3377">
        <f t="shared" si="582"/>
        <v>1</v>
      </c>
    </row>
    <row r="3378" spans="1:25" ht="15" customHeight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0">
        <f t="shared" si="574"/>
        <v>42059.701319444444</v>
      </c>
      <c r="J3378" s="11">
        <f t="shared" si="575"/>
        <v>42059.701319444444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576"/>
        <v>1.0001249999999999</v>
      </c>
      <c r="R3378">
        <f t="shared" si="577"/>
        <v>421.11</v>
      </c>
      <c r="S3378" t="str">
        <f t="shared" si="583"/>
        <v>theater</v>
      </c>
      <c r="T3378" t="str">
        <f t="shared" si="578"/>
        <v>plays</v>
      </c>
      <c r="U3378" t="str">
        <f t="shared" si="584"/>
        <v>5000 to 9999</v>
      </c>
      <c r="V3378">
        <f t="shared" si="579"/>
        <v>1</v>
      </c>
      <c r="W3378">
        <f t="shared" si="580"/>
        <v>0</v>
      </c>
      <c r="X3378">
        <f t="shared" si="581"/>
        <v>0</v>
      </c>
      <c r="Y3378">
        <f t="shared" si="582"/>
        <v>1</v>
      </c>
    </row>
    <row r="3379" spans="1:25" ht="15" customHeight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0">
        <f t="shared" si="574"/>
        <v>42053.732627314821</v>
      </c>
      <c r="J3379" s="11">
        <f t="shared" si="575"/>
        <v>42053.732627314821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576"/>
        <v>1.0105</v>
      </c>
      <c r="R3379">
        <f t="shared" si="577"/>
        <v>104.99</v>
      </c>
      <c r="S3379" t="str">
        <f t="shared" si="583"/>
        <v>theater</v>
      </c>
      <c r="T3379" t="str">
        <f t="shared" si="578"/>
        <v>plays</v>
      </c>
      <c r="U3379" t="str">
        <f t="shared" si="584"/>
        <v>5000 to 9999</v>
      </c>
      <c r="V3379">
        <f t="shared" si="579"/>
        <v>1</v>
      </c>
      <c r="W3379">
        <f t="shared" si="580"/>
        <v>0</v>
      </c>
      <c r="X3379">
        <f t="shared" si="581"/>
        <v>0</v>
      </c>
      <c r="Y3379">
        <f t="shared" si="582"/>
        <v>1</v>
      </c>
    </row>
    <row r="3380" spans="1:25" ht="15" customHeight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0">
        <f t="shared" si="574"/>
        <v>41858.355393518519</v>
      </c>
      <c r="J3380" s="11">
        <f t="shared" si="575"/>
        <v>41858.355393518519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576"/>
        <v>1.0763636363636364</v>
      </c>
      <c r="R3380">
        <f t="shared" si="577"/>
        <v>28.19</v>
      </c>
      <c r="S3380" t="str">
        <f t="shared" si="583"/>
        <v>theater</v>
      </c>
      <c r="T3380" t="str">
        <f t="shared" si="578"/>
        <v>plays</v>
      </c>
      <c r="U3380" t="str">
        <f t="shared" si="584"/>
        <v>Less than 1000</v>
      </c>
      <c r="V3380">
        <f t="shared" si="579"/>
        <v>1</v>
      </c>
      <c r="W3380">
        <f t="shared" si="580"/>
        <v>0</v>
      </c>
      <c r="X3380">
        <f t="shared" si="581"/>
        <v>0</v>
      </c>
      <c r="Y3380">
        <f t="shared" si="582"/>
        <v>1</v>
      </c>
    </row>
    <row r="3381" spans="1:25" ht="15" customHeight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0">
        <f t="shared" si="574"/>
        <v>42225.513888888891</v>
      </c>
      <c r="J3381" s="11">
        <f t="shared" si="575"/>
        <v>42225.513888888891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576"/>
        <v>1.0365</v>
      </c>
      <c r="R3381">
        <f t="shared" si="577"/>
        <v>54.55</v>
      </c>
      <c r="S3381" t="str">
        <f t="shared" si="583"/>
        <v>theater</v>
      </c>
      <c r="T3381" t="str">
        <f t="shared" si="578"/>
        <v>plays</v>
      </c>
      <c r="U3381" t="str">
        <f t="shared" si="584"/>
        <v>1000 to 4999</v>
      </c>
      <c r="V3381">
        <f t="shared" si="579"/>
        <v>1</v>
      </c>
      <c r="W3381">
        <f t="shared" si="580"/>
        <v>0</v>
      </c>
      <c r="X3381">
        <f t="shared" si="581"/>
        <v>0</v>
      </c>
      <c r="Y3381">
        <f t="shared" si="582"/>
        <v>1</v>
      </c>
    </row>
    <row r="3382" spans="1:25" ht="15" customHeight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0">
        <f t="shared" si="574"/>
        <v>41937.95344907407</v>
      </c>
      <c r="J3382" s="11">
        <f t="shared" si="575"/>
        <v>41937.95344907407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576"/>
        <v>1.0443333333333333</v>
      </c>
      <c r="R3382">
        <f t="shared" si="577"/>
        <v>111.89</v>
      </c>
      <c r="S3382" t="str">
        <f t="shared" si="583"/>
        <v>theater</v>
      </c>
      <c r="T3382" t="str">
        <f t="shared" si="578"/>
        <v>plays</v>
      </c>
      <c r="U3382" t="str">
        <f t="shared" si="584"/>
        <v>1000 to 4999</v>
      </c>
      <c r="V3382">
        <f t="shared" si="579"/>
        <v>1</v>
      </c>
      <c r="W3382">
        <f t="shared" si="580"/>
        <v>0</v>
      </c>
      <c r="X3382">
        <f t="shared" si="581"/>
        <v>0</v>
      </c>
      <c r="Y3382">
        <f t="shared" si="582"/>
        <v>1</v>
      </c>
    </row>
    <row r="3383" spans="1:25" ht="15" customHeight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0">
        <f t="shared" si="574"/>
        <v>42044.184988425928</v>
      </c>
      <c r="J3383" s="11">
        <f t="shared" si="575"/>
        <v>42044.184988425928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576"/>
        <v>1.0225</v>
      </c>
      <c r="R3383">
        <f t="shared" si="577"/>
        <v>85.21</v>
      </c>
      <c r="S3383" t="str">
        <f t="shared" si="583"/>
        <v>theater</v>
      </c>
      <c r="T3383" t="str">
        <f t="shared" si="578"/>
        <v>plays</v>
      </c>
      <c r="U3383" t="str">
        <f t="shared" si="584"/>
        <v>1000 to 4999</v>
      </c>
      <c r="V3383">
        <f t="shared" si="579"/>
        <v>1</v>
      </c>
      <c r="W3383">
        <f t="shared" si="580"/>
        <v>0</v>
      </c>
      <c r="X3383">
        <f t="shared" si="581"/>
        <v>0</v>
      </c>
      <c r="Y3383">
        <f t="shared" si="582"/>
        <v>1</v>
      </c>
    </row>
    <row r="3384" spans="1:25" ht="15" customHeight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0">
        <f t="shared" si="574"/>
        <v>42559.431203703702</v>
      </c>
      <c r="J3384" s="11">
        <f t="shared" si="575"/>
        <v>42559.431203703702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576"/>
        <v>1.0074285714285713</v>
      </c>
      <c r="R3384">
        <f t="shared" si="577"/>
        <v>76.650000000000006</v>
      </c>
      <c r="S3384" t="str">
        <f t="shared" si="583"/>
        <v>theater</v>
      </c>
      <c r="T3384" t="str">
        <f t="shared" si="578"/>
        <v>plays</v>
      </c>
      <c r="U3384" t="str">
        <f t="shared" si="584"/>
        <v>1000 to 4999</v>
      </c>
      <c r="V3384">
        <f t="shared" si="579"/>
        <v>1</v>
      </c>
      <c r="W3384">
        <f t="shared" si="580"/>
        <v>0</v>
      </c>
      <c r="X3384">
        <f t="shared" si="581"/>
        <v>0</v>
      </c>
      <c r="Y3384">
        <f t="shared" si="582"/>
        <v>1</v>
      </c>
    </row>
    <row r="3385" spans="1:25" ht="15" customHeight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0">
        <f t="shared" si="574"/>
        <v>42524.782638888893</v>
      </c>
      <c r="J3385" s="11">
        <f t="shared" si="575"/>
        <v>42524.782638888893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576"/>
        <v>1.1171428571428572</v>
      </c>
      <c r="R3385">
        <f t="shared" si="577"/>
        <v>65.17</v>
      </c>
      <c r="S3385" t="str">
        <f t="shared" si="583"/>
        <v>theater</v>
      </c>
      <c r="T3385" t="str">
        <f t="shared" si="578"/>
        <v>plays</v>
      </c>
      <c r="U3385" t="str">
        <f t="shared" si="584"/>
        <v>1000 to 4999</v>
      </c>
      <c r="V3385">
        <f t="shared" si="579"/>
        <v>1</v>
      </c>
      <c r="W3385">
        <f t="shared" si="580"/>
        <v>0</v>
      </c>
      <c r="X3385">
        <f t="shared" si="581"/>
        <v>0</v>
      </c>
      <c r="Y3385">
        <f t="shared" si="582"/>
        <v>1</v>
      </c>
    </row>
    <row r="3386" spans="1:25" ht="15" customHeight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0">
        <f t="shared" si="574"/>
        <v>42292.087592592594</v>
      </c>
      <c r="J3386" s="11">
        <f t="shared" si="575"/>
        <v>42292.087592592594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576"/>
        <v>1.0001100000000001</v>
      </c>
      <c r="R3386">
        <f t="shared" si="577"/>
        <v>93.76</v>
      </c>
      <c r="S3386" t="str">
        <f t="shared" si="583"/>
        <v>theater</v>
      </c>
      <c r="T3386" t="str">
        <f t="shared" si="578"/>
        <v>plays</v>
      </c>
      <c r="U3386" t="str">
        <f t="shared" si="584"/>
        <v>5000 to 9999</v>
      </c>
      <c r="V3386">
        <f t="shared" si="579"/>
        <v>1</v>
      </c>
      <c r="W3386">
        <f t="shared" si="580"/>
        <v>0</v>
      </c>
      <c r="X3386">
        <f t="shared" si="581"/>
        <v>0</v>
      </c>
      <c r="Y3386">
        <f t="shared" si="582"/>
        <v>1</v>
      </c>
    </row>
    <row r="3387" spans="1:25" ht="15" customHeight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0">
        <f t="shared" si="574"/>
        <v>41953.8675</v>
      </c>
      <c r="J3387" s="11">
        <f t="shared" si="575"/>
        <v>41953.8675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576"/>
        <v>1</v>
      </c>
      <c r="R3387">
        <f t="shared" si="577"/>
        <v>133.33000000000001</v>
      </c>
      <c r="S3387" t="str">
        <f t="shared" si="583"/>
        <v>theater</v>
      </c>
      <c r="T3387" t="str">
        <f t="shared" si="578"/>
        <v>plays</v>
      </c>
      <c r="U3387" t="str">
        <f t="shared" si="584"/>
        <v>1000 to 4999</v>
      </c>
      <c r="V3387">
        <f t="shared" si="579"/>
        <v>1</v>
      </c>
      <c r="W3387">
        <f t="shared" si="580"/>
        <v>0</v>
      </c>
      <c r="X3387">
        <f t="shared" si="581"/>
        <v>0</v>
      </c>
      <c r="Y3387">
        <f t="shared" si="582"/>
        <v>1</v>
      </c>
    </row>
    <row r="3388" spans="1:25" ht="15" customHeight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0">
        <f t="shared" si="574"/>
        <v>41946.644745370373</v>
      </c>
      <c r="J3388" s="11">
        <f t="shared" si="575"/>
        <v>41946.644745370373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576"/>
        <v>1.05</v>
      </c>
      <c r="R3388">
        <f t="shared" si="577"/>
        <v>51.22</v>
      </c>
      <c r="S3388" t="str">
        <f t="shared" si="583"/>
        <v>theater</v>
      </c>
      <c r="T3388" t="str">
        <f t="shared" si="578"/>
        <v>plays</v>
      </c>
      <c r="U3388" t="str">
        <f t="shared" si="584"/>
        <v>1000 to 4999</v>
      </c>
      <c r="V3388">
        <f t="shared" si="579"/>
        <v>1</v>
      </c>
      <c r="W3388">
        <f t="shared" si="580"/>
        <v>0</v>
      </c>
      <c r="X3388">
        <f t="shared" si="581"/>
        <v>0</v>
      </c>
      <c r="Y3388">
        <f t="shared" si="582"/>
        <v>1</v>
      </c>
    </row>
    <row r="3389" spans="1:25" ht="15" customHeight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0">
        <f t="shared" si="574"/>
        <v>41947.762592592589</v>
      </c>
      <c r="J3389" s="11">
        <f t="shared" si="575"/>
        <v>41947.762592592589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576"/>
        <v>1.1686666666666667</v>
      </c>
      <c r="R3389">
        <f t="shared" si="577"/>
        <v>100.17</v>
      </c>
      <c r="S3389" t="str">
        <f t="shared" si="583"/>
        <v>theater</v>
      </c>
      <c r="T3389" t="str">
        <f t="shared" si="578"/>
        <v>plays</v>
      </c>
      <c r="U3389" t="str">
        <f t="shared" si="584"/>
        <v>1000 to 4999</v>
      </c>
      <c r="V3389">
        <f t="shared" si="579"/>
        <v>1</v>
      </c>
      <c r="W3389">
        <f t="shared" si="580"/>
        <v>0</v>
      </c>
      <c r="X3389">
        <f t="shared" si="581"/>
        <v>0</v>
      </c>
      <c r="Y3389">
        <f t="shared" si="582"/>
        <v>1</v>
      </c>
    </row>
    <row r="3390" spans="1:25" ht="15" customHeight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0">
        <f t="shared" si="574"/>
        <v>42143.461122685185</v>
      </c>
      <c r="J3390" s="11">
        <f t="shared" si="575"/>
        <v>42143.461122685185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576"/>
        <v>1.038</v>
      </c>
      <c r="R3390">
        <f t="shared" si="577"/>
        <v>34.6</v>
      </c>
      <c r="S3390" t="str">
        <f t="shared" si="583"/>
        <v>theater</v>
      </c>
      <c r="T3390" t="str">
        <f t="shared" si="578"/>
        <v>plays</v>
      </c>
      <c r="U3390" t="str">
        <f t="shared" si="584"/>
        <v>1000 to 4999</v>
      </c>
      <c r="V3390">
        <f t="shared" si="579"/>
        <v>1</v>
      </c>
      <c r="W3390">
        <f t="shared" si="580"/>
        <v>0</v>
      </c>
      <c r="X3390">
        <f t="shared" si="581"/>
        <v>0</v>
      </c>
      <c r="Y3390">
        <f t="shared" si="582"/>
        <v>1</v>
      </c>
    </row>
    <row r="3391" spans="1:25" ht="15" customHeight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0">
        <f t="shared" si="574"/>
        <v>42494.563449074078</v>
      </c>
      <c r="J3391" s="11">
        <f t="shared" si="575"/>
        <v>42494.563449074078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576"/>
        <v>1.145</v>
      </c>
      <c r="R3391">
        <f t="shared" si="577"/>
        <v>184.68</v>
      </c>
      <c r="S3391" t="str">
        <f t="shared" si="583"/>
        <v>theater</v>
      </c>
      <c r="T3391" t="str">
        <f t="shared" si="578"/>
        <v>plays</v>
      </c>
      <c r="U3391" t="str">
        <f t="shared" si="584"/>
        <v>10000 to 14999</v>
      </c>
      <c r="V3391">
        <f t="shared" si="579"/>
        <v>1</v>
      </c>
      <c r="W3391">
        <f t="shared" si="580"/>
        <v>0</v>
      </c>
      <c r="X3391">
        <f t="shared" si="581"/>
        <v>0</v>
      </c>
      <c r="Y3391">
        <f t="shared" si="582"/>
        <v>1</v>
      </c>
    </row>
    <row r="3392" spans="1:25" ht="15" customHeight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0">
        <f t="shared" si="574"/>
        <v>41815.774826388886</v>
      </c>
      <c r="J3392" s="11">
        <f t="shared" si="575"/>
        <v>41815.774826388886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576"/>
        <v>1.024</v>
      </c>
      <c r="R3392">
        <f t="shared" si="577"/>
        <v>69.819999999999993</v>
      </c>
      <c r="S3392" t="str">
        <f t="shared" si="583"/>
        <v>theater</v>
      </c>
      <c r="T3392" t="str">
        <f t="shared" si="578"/>
        <v>plays</v>
      </c>
      <c r="U3392" t="str">
        <f t="shared" si="584"/>
        <v>1000 to 4999</v>
      </c>
      <c r="V3392">
        <f t="shared" si="579"/>
        <v>1</v>
      </c>
      <c r="W3392">
        <f t="shared" si="580"/>
        <v>0</v>
      </c>
      <c r="X3392">
        <f t="shared" si="581"/>
        <v>0</v>
      </c>
      <c r="Y3392">
        <f t="shared" si="582"/>
        <v>1</v>
      </c>
    </row>
    <row r="3393" spans="1:25" ht="15" customHeight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0">
        <f t="shared" si="574"/>
        <v>41830.545694444445</v>
      </c>
      <c r="J3393" s="11">
        <f t="shared" si="575"/>
        <v>41830.545694444445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576"/>
        <v>2.23</v>
      </c>
      <c r="R3393">
        <f t="shared" si="577"/>
        <v>61.94</v>
      </c>
      <c r="S3393" t="str">
        <f t="shared" si="583"/>
        <v>theater</v>
      </c>
      <c r="T3393" t="str">
        <f t="shared" si="578"/>
        <v>plays</v>
      </c>
      <c r="U3393" t="str">
        <f t="shared" si="584"/>
        <v>Less than 1000</v>
      </c>
      <c r="V3393">
        <f t="shared" si="579"/>
        <v>1</v>
      </c>
      <c r="W3393">
        <f t="shared" si="580"/>
        <v>0</v>
      </c>
      <c r="X3393">
        <f t="shared" si="581"/>
        <v>0</v>
      </c>
      <c r="Y3393">
        <f t="shared" si="582"/>
        <v>1</v>
      </c>
    </row>
    <row r="3394" spans="1:25" ht="15" customHeight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0">
        <f t="shared" si="574"/>
        <v>42446.845543981486</v>
      </c>
      <c r="J3394" s="11">
        <f t="shared" si="575"/>
        <v>42446.845543981486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576"/>
        <v>1</v>
      </c>
      <c r="R3394">
        <f t="shared" si="577"/>
        <v>41.67</v>
      </c>
      <c r="S3394" t="str">
        <f t="shared" si="583"/>
        <v>theater</v>
      </c>
      <c r="T3394" t="str">
        <f t="shared" si="578"/>
        <v>plays</v>
      </c>
      <c r="U3394" t="str">
        <f t="shared" si="584"/>
        <v>Less than 1000</v>
      </c>
      <c r="V3394">
        <f t="shared" si="579"/>
        <v>1</v>
      </c>
      <c r="W3394">
        <f t="shared" si="580"/>
        <v>0</v>
      </c>
      <c r="X3394">
        <f t="shared" si="581"/>
        <v>0</v>
      </c>
      <c r="Y3394">
        <f t="shared" si="582"/>
        <v>1</v>
      </c>
    </row>
    <row r="3395" spans="1:25" ht="15" customHeight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0">
        <f t="shared" ref="I3395:I3458" si="585">(((L3395/60)/60)/24)+DATE(1970,1,1)</f>
        <v>41923.921643518523</v>
      </c>
      <c r="J3395" s="11">
        <f t="shared" ref="J3395:J3458" si="586">(((L3395/60)/60)/24)+DATE(1970,1,1)</f>
        <v>41923.921643518523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587">E3395/D3395</f>
        <v>1.0580000000000001</v>
      </c>
      <c r="R3395">
        <f t="shared" ref="R3395:R3458" si="588">ROUND(E3395/N3395,2)</f>
        <v>36.07</v>
      </c>
      <c r="S3395" t="str">
        <f t="shared" si="583"/>
        <v>theater</v>
      </c>
      <c r="T3395" t="str">
        <f t="shared" ref="T3395:T3458" si="589">MID(P3395,FIND("/",P3395,1)+1,LEN(P3395))</f>
        <v>plays</v>
      </c>
      <c r="U3395" t="str">
        <f t="shared" si="584"/>
        <v>1000 to 4999</v>
      </c>
      <c r="V3395">
        <f t="shared" ref="V3395:V3458" si="590">COUNTIF(F3395,"successful")</f>
        <v>1</v>
      </c>
      <c r="W3395">
        <f t="shared" ref="W3395:W3458" si="591">COUNTIF(F3395,"Failed")</f>
        <v>0</v>
      </c>
      <c r="X3395">
        <f t="shared" ref="X3395:X3458" si="592">COUNTIF(F3395,"Canceled")</f>
        <v>0</v>
      </c>
      <c r="Y3395">
        <f t="shared" ref="Y3395:Y3458" si="593">COUNTIF(F3395,"Successful")+ COUNTIF(F3395,"Failed") + COUNTIF(F3395,"Canceled")</f>
        <v>1</v>
      </c>
    </row>
    <row r="3396" spans="1:25" ht="15" customHeight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0">
        <f t="shared" si="585"/>
        <v>41817.59542824074</v>
      </c>
      <c r="J3396" s="11">
        <f t="shared" si="586"/>
        <v>41817.59542824074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587"/>
        <v>1.4236363636363636</v>
      </c>
      <c r="R3396">
        <f t="shared" si="588"/>
        <v>29</v>
      </c>
      <c r="S3396" t="str">
        <f t="shared" ref="S3396:S3459" si="594">LEFT(P3396,FIND("/",P3396,1)-1)</f>
        <v>theater</v>
      </c>
      <c r="T3396" t="str">
        <f t="shared" si="589"/>
        <v>plays</v>
      </c>
      <c r="U3396" t="str">
        <f t="shared" ref="U3396:U3459" si="595">IF(D3396&lt;1000,"Less than 1000",
IF(D3396&lt;5000,"1000 to 4999",
IF(D3396 &lt; 10000,"5000 to 9999",
IF(D3396&lt;15000,"10000 to 14999",
IF(D3396&lt;20000,"15000 to 19999",
IF(D3396&lt;25000,"20000 to 24999",
IF(D3396&lt;30000,"25000 to 29999",
IF(D3396&lt;35000,"30000 to 34999",
IF(D3396&lt;40000,"35000 to 39999",
IF(D3396&lt;45000,"40000 to 44999",IF(D3396&lt;50000,"45000 to 49999","Greater than 50000")))))))))))</f>
        <v>Less than 1000</v>
      </c>
      <c r="V3396">
        <f t="shared" si="590"/>
        <v>1</v>
      </c>
      <c r="W3396">
        <f t="shared" si="591"/>
        <v>0</v>
      </c>
      <c r="X3396">
        <f t="shared" si="592"/>
        <v>0</v>
      </c>
      <c r="Y3396">
        <f t="shared" si="593"/>
        <v>1</v>
      </c>
    </row>
    <row r="3397" spans="1:25" ht="15" customHeight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0">
        <f t="shared" si="585"/>
        <v>42140.712314814817</v>
      </c>
      <c r="J3397" s="11">
        <f t="shared" si="586"/>
        <v>42140.712314814817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587"/>
        <v>1.84</v>
      </c>
      <c r="R3397">
        <f t="shared" si="588"/>
        <v>24.21</v>
      </c>
      <c r="S3397" t="str">
        <f t="shared" si="594"/>
        <v>theater</v>
      </c>
      <c r="T3397" t="str">
        <f t="shared" si="589"/>
        <v>plays</v>
      </c>
      <c r="U3397" t="str">
        <f t="shared" si="595"/>
        <v>Less than 1000</v>
      </c>
      <c r="V3397">
        <f t="shared" si="590"/>
        <v>1</v>
      </c>
      <c r="W3397">
        <f t="shared" si="591"/>
        <v>0</v>
      </c>
      <c r="X3397">
        <f t="shared" si="592"/>
        <v>0</v>
      </c>
      <c r="Y3397">
        <f t="shared" si="593"/>
        <v>1</v>
      </c>
    </row>
    <row r="3398" spans="1:25" ht="15" customHeight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0">
        <f t="shared" si="585"/>
        <v>41764.44663194444</v>
      </c>
      <c r="J3398" s="11">
        <f t="shared" si="586"/>
        <v>41764.44663194444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587"/>
        <v>1.0433333333333332</v>
      </c>
      <c r="R3398">
        <f t="shared" si="588"/>
        <v>55.89</v>
      </c>
      <c r="S3398" t="str">
        <f t="shared" si="594"/>
        <v>theater</v>
      </c>
      <c r="T3398" t="str">
        <f t="shared" si="589"/>
        <v>plays</v>
      </c>
      <c r="U3398" t="str">
        <f t="shared" si="595"/>
        <v>1000 to 4999</v>
      </c>
      <c r="V3398">
        <f t="shared" si="590"/>
        <v>1</v>
      </c>
      <c r="W3398">
        <f t="shared" si="591"/>
        <v>0</v>
      </c>
      <c r="X3398">
        <f t="shared" si="592"/>
        <v>0</v>
      </c>
      <c r="Y3398">
        <f t="shared" si="593"/>
        <v>1</v>
      </c>
    </row>
    <row r="3399" spans="1:25" ht="15" customHeight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0">
        <f t="shared" si="585"/>
        <v>42378.478344907402</v>
      </c>
      <c r="J3399" s="11">
        <f t="shared" si="586"/>
        <v>42378.478344907402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587"/>
        <v>1.1200000000000001</v>
      </c>
      <c r="R3399">
        <f t="shared" si="588"/>
        <v>11.67</v>
      </c>
      <c r="S3399" t="str">
        <f t="shared" si="594"/>
        <v>theater</v>
      </c>
      <c r="T3399" t="str">
        <f t="shared" si="589"/>
        <v>plays</v>
      </c>
      <c r="U3399" t="str">
        <f t="shared" si="595"/>
        <v>Less than 1000</v>
      </c>
      <c r="V3399">
        <f t="shared" si="590"/>
        <v>1</v>
      </c>
      <c r="W3399">
        <f t="shared" si="591"/>
        <v>0</v>
      </c>
      <c r="X3399">
        <f t="shared" si="592"/>
        <v>0</v>
      </c>
      <c r="Y3399">
        <f t="shared" si="593"/>
        <v>1</v>
      </c>
    </row>
    <row r="3400" spans="1:25" ht="15" customHeight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0">
        <f t="shared" si="585"/>
        <v>41941.75203703704</v>
      </c>
      <c r="J3400" s="11">
        <f t="shared" si="586"/>
        <v>41941.75203703704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587"/>
        <v>1.1107499999999999</v>
      </c>
      <c r="R3400">
        <f t="shared" si="588"/>
        <v>68.349999999999994</v>
      </c>
      <c r="S3400" t="str">
        <f t="shared" si="594"/>
        <v>theater</v>
      </c>
      <c r="T3400" t="str">
        <f t="shared" si="589"/>
        <v>plays</v>
      </c>
      <c r="U3400" t="str">
        <f t="shared" si="595"/>
        <v>1000 to 4999</v>
      </c>
      <c r="V3400">
        <f t="shared" si="590"/>
        <v>1</v>
      </c>
      <c r="W3400">
        <f t="shared" si="591"/>
        <v>0</v>
      </c>
      <c r="X3400">
        <f t="shared" si="592"/>
        <v>0</v>
      </c>
      <c r="Y3400">
        <f t="shared" si="593"/>
        <v>1</v>
      </c>
    </row>
    <row r="3401" spans="1:25" ht="15" customHeight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0">
        <f t="shared" si="585"/>
        <v>42026.920428240745</v>
      </c>
      <c r="J3401" s="11">
        <f t="shared" si="586"/>
        <v>42026.920428240745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587"/>
        <v>1.0375000000000001</v>
      </c>
      <c r="R3401">
        <f t="shared" si="588"/>
        <v>27.07</v>
      </c>
      <c r="S3401" t="str">
        <f t="shared" si="594"/>
        <v>theater</v>
      </c>
      <c r="T3401" t="str">
        <f t="shared" si="589"/>
        <v>plays</v>
      </c>
      <c r="U3401" t="str">
        <f t="shared" si="595"/>
        <v>1000 to 4999</v>
      </c>
      <c r="V3401">
        <f t="shared" si="590"/>
        <v>1</v>
      </c>
      <c r="W3401">
        <f t="shared" si="591"/>
        <v>0</v>
      </c>
      <c r="X3401">
        <f t="shared" si="592"/>
        <v>0</v>
      </c>
      <c r="Y3401">
        <f t="shared" si="593"/>
        <v>1</v>
      </c>
    </row>
    <row r="3402" spans="1:25" ht="15" customHeight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0">
        <f t="shared" si="585"/>
        <v>41834.953865740739</v>
      </c>
      <c r="J3402" s="11">
        <f t="shared" si="586"/>
        <v>41834.953865740739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587"/>
        <v>1.0041</v>
      </c>
      <c r="R3402">
        <f t="shared" si="588"/>
        <v>118.13</v>
      </c>
      <c r="S3402" t="str">
        <f t="shared" si="594"/>
        <v>theater</v>
      </c>
      <c r="T3402" t="str">
        <f t="shared" si="589"/>
        <v>plays</v>
      </c>
      <c r="U3402" t="str">
        <f t="shared" si="595"/>
        <v>10000 to 14999</v>
      </c>
      <c r="V3402">
        <f t="shared" si="590"/>
        <v>1</v>
      </c>
      <c r="W3402">
        <f t="shared" si="591"/>
        <v>0</v>
      </c>
      <c r="X3402">
        <f t="shared" si="592"/>
        <v>0</v>
      </c>
      <c r="Y3402">
        <f t="shared" si="593"/>
        <v>1</v>
      </c>
    </row>
    <row r="3403" spans="1:25" ht="15" customHeight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0">
        <f t="shared" si="585"/>
        <v>42193.723912037036</v>
      </c>
      <c r="J3403" s="11">
        <f t="shared" si="586"/>
        <v>42193.723912037036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587"/>
        <v>1.0186206896551724</v>
      </c>
      <c r="R3403">
        <f t="shared" si="588"/>
        <v>44.76</v>
      </c>
      <c r="S3403" t="str">
        <f t="shared" si="594"/>
        <v>theater</v>
      </c>
      <c r="T3403" t="str">
        <f t="shared" si="589"/>
        <v>plays</v>
      </c>
      <c r="U3403" t="str">
        <f t="shared" si="595"/>
        <v>1000 to 4999</v>
      </c>
      <c r="V3403">
        <f t="shared" si="590"/>
        <v>1</v>
      </c>
      <c r="W3403">
        <f t="shared" si="591"/>
        <v>0</v>
      </c>
      <c r="X3403">
        <f t="shared" si="592"/>
        <v>0</v>
      </c>
      <c r="Y3403">
        <f t="shared" si="593"/>
        <v>1</v>
      </c>
    </row>
    <row r="3404" spans="1:25" ht="15" customHeight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0">
        <f t="shared" si="585"/>
        <v>42290.61855324074</v>
      </c>
      <c r="J3404" s="11">
        <f t="shared" si="586"/>
        <v>42290.61855324074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587"/>
        <v>1.0976666666666666</v>
      </c>
      <c r="R3404">
        <f t="shared" si="588"/>
        <v>99.79</v>
      </c>
      <c r="S3404" t="str">
        <f t="shared" si="594"/>
        <v>theater</v>
      </c>
      <c r="T3404" t="str">
        <f t="shared" si="589"/>
        <v>plays</v>
      </c>
      <c r="U3404" t="str">
        <f t="shared" si="595"/>
        <v>15000 to 19999</v>
      </c>
      <c r="V3404">
        <f t="shared" si="590"/>
        <v>1</v>
      </c>
      <c r="W3404">
        <f t="shared" si="591"/>
        <v>0</v>
      </c>
      <c r="X3404">
        <f t="shared" si="592"/>
        <v>0</v>
      </c>
      <c r="Y3404">
        <f t="shared" si="593"/>
        <v>1</v>
      </c>
    </row>
    <row r="3405" spans="1:25" ht="15" customHeight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0">
        <f t="shared" si="585"/>
        <v>42150.462083333332</v>
      </c>
      <c r="J3405" s="11">
        <f t="shared" si="586"/>
        <v>42150.462083333332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587"/>
        <v>1</v>
      </c>
      <c r="R3405">
        <f t="shared" si="588"/>
        <v>117.65</v>
      </c>
      <c r="S3405" t="str">
        <f t="shared" si="594"/>
        <v>theater</v>
      </c>
      <c r="T3405" t="str">
        <f t="shared" si="589"/>
        <v>plays</v>
      </c>
      <c r="U3405" t="str">
        <f t="shared" si="595"/>
        <v>1000 to 4999</v>
      </c>
      <c r="V3405">
        <f t="shared" si="590"/>
        <v>1</v>
      </c>
      <c r="W3405">
        <f t="shared" si="591"/>
        <v>0</v>
      </c>
      <c r="X3405">
        <f t="shared" si="592"/>
        <v>0</v>
      </c>
      <c r="Y3405">
        <f t="shared" si="593"/>
        <v>1</v>
      </c>
    </row>
    <row r="3406" spans="1:25" ht="15" customHeight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0">
        <f t="shared" si="585"/>
        <v>42152.503495370373</v>
      </c>
      <c r="J3406" s="11">
        <f t="shared" si="586"/>
        <v>42152.503495370373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587"/>
        <v>1.22</v>
      </c>
      <c r="R3406">
        <f t="shared" si="588"/>
        <v>203.33</v>
      </c>
      <c r="S3406" t="str">
        <f t="shared" si="594"/>
        <v>theater</v>
      </c>
      <c r="T3406" t="str">
        <f t="shared" si="589"/>
        <v>plays</v>
      </c>
      <c r="U3406" t="str">
        <f t="shared" si="595"/>
        <v>Less than 1000</v>
      </c>
      <c r="V3406">
        <f t="shared" si="590"/>
        <v>1</v>
      </c>
      <c r="W3406">
        <f t="shared" si="591"/>
        <v>0</v>
      </c>
      <c r="X3406">
        <f t="shared" si="592"/>
        <v>0</v>
      </c>
      <c r="Y3406">
        <f t="shared" si="593"/>
        <v>1</v>
      </c>
    </row>
    <row r="3407" spans="1:25" ht="15" customHeight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0">
        <f t="shared" si="585"/>
        <v>42410.017199074078</v>
      </c>
      <c r="J3407" s="11">
        <f t="shared" si="586"/>
        <v>42410.017199074078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587"/>
        <v>1.3757142857142857</v>
      </c>
      <c r="R3407">
        <f t="shared" si="588"/>
        <v>28.32</v>
      </c>
      <c r="S3407" t="str">
        <f t="shared" si="594"/>
        <v>theater</v>
      </c>
      <c r="T3407" t="str">
        <f t="shared" si="589"/>
        <v>plays</v>
      </c>
      <c r="U3407" t="str">
        <f t="shared" si="595"/>
        <v>Less than 1000</v>
      </c>
      <c r="V3407">
        <f t="shared" si="590"/>
        <v>1</v>
      </c>
      <c r="W3407">
        <f t="shared" si="591"/>
        <v>0</v>
      </c>
      <c r="X3407">
        <f t="shared" si="592"/>
        <v>0</v>
      </c>
      <c r="Y3407">
        <f t="shared" si="593"/>
        <v>1</v>
      </c>
    </row>
    <row r="3408" spans="1:25" ht="15" customHeight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0">
        <f t="shared" si="585"/>
        <v>41791.492777777778</v>
      </c>
      <c r="J3408" s="11">
        <f t="shared" si="586"/>
        <v>41791.492777777778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587"/>
        <v>1.0031000000000001</v>
      </c>
      <c r="R3408">
        <f t="shared" si="588"/>
        <v>110.23</v>
      </c>
      <c r="S3408" t="str">
        <f t="shared" si="594"/>
        <v>theater</v>
      </c>
      <c r="T3408" t="str">
        <f t="shared" si="589"/>
        <v>plays</v>
      </c>
      <c r="U3408" t="str">
        <f t="shared" si="595"/>
        <v>10000 to 14999</v>
      </c>
      <c r="V3408">
        <f t="shared" si="590"/>
        <v>1</v>
      </c>
      <c r="W3408">
        <f t="shared" si="591"/>
        <v>0</v>
      </c>
      <c r="X3408">
        <f t="shared" si="592"/>
        <v>0</v>
      </c>
      <c r="Y3408">
        <f t="shared" si="593"/>
        <v>1</v>
      </c>
    </row>
    <row r="3409" spans="1:25" ht="15" customHeight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0">
        <f t="shared" si="585"/>
        <v>41796.422326388885</v>
      </c>
      <c r="J3409" s="11">
        <f t="shared" si="586"/>
        <v>41796.422326388885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587"/>
        <v>1.071</v>
      </c>
      <c r="R3409">
        <f t="shared" si="588"/>
        <v>31.97</v>
      </c>
      <c r="S3409" t="str">
        <f t="shared" si="594"/>
        <v>theater</v>
      </c>
      <c r="T3409" t="str">
        <f t="shared" si="589"/>
        <v>plays</v>
      </c>
      <c r="U3409" t="str">
        <f t="shared" si="595"/>
        <v>1000 to 4999</v>
      </c>
      <c r="V3409">
        <f t="shared" si="590"/>
        <v>1</v>
      </c>
      <c r="W3409">
        <f t="shared" si="591"/>
        <v>0</v>
      </c>
      <c r="X3409">
        <f t="shared" si="592"/>
        <v>0</v>
      </c>
      <c r="Y3409">
        <f t="shared" si="593"/>
        <v>1</v>
      </c>
    </row>
    <row r="3410" spans="1:25" ht="15" customHeight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0">
        <f t="shared" si="585"/>
        <v>41808.991944444446</v>
      </c>
      <c r="J3410" s="11">
        <f t="shared" si="586"/>
        <v>41808.991944444446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587"/>
        <v>2.11</v>
      </c>
      <c r="R3410">
        <f t="shared" si="588"/>
        <v>58.61</v>
      </c>
      <c r="S3410" t="str">
        <f t="shared" si="594"/>
        <v>theater</v>
      </c>
      <c r="T3410" t="str">
        <f t="shared" si="589"/>
        <v>plays</v>
      </c>
      <c r="U3410" t="str">
        <f t="shared" si="595"/>
        <v>Less than 1000</v>
      </c>
      <c r="V3410">
        <f t="shared" si="590"/>
        <v>1</v>
      </c>
      <c r="W3410">
        <f t="shared" si="591"/>
        <v>0</v>
      </c>
      <c r="X3410">
        <f t="shared" si="592"/>
        <v>0</v>
      </c>
      <c r="Y3410">
        <f t="shared" si="593"/>
        <v>1</v>
      </c>
    </row>
    <row r="3411" spans="1:25" ht="15" customHeight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0">
        <f t="shared" si="585"/>
        <v>42544.814328703709</v>
      </c>
      <c r="J3411" s="11">
        <f t="shared" si="586"/>
        <v>42544.814328703709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587"/>
        <v>1.236</v>
      </c>
      <c r="R3411">
        <f t="shared" si="588"/>
        <v>29.43</v>
      </c>
      <c r="S3411" t="str">
        <f t="shared" si="594"/>
        <v>theater</v>
      </c>
      <c r="T3411" t="str">
        <f t="shared" si="589"/>
        <v>plays</v>
      </c>
      <c r="U3411" t="str">
        <f t="shared" si="595"/>
        <v>Less than 1000</v>
      </c>
      <c r="V3411">
        <f t="shared" si="590"/>
        <v>1</v>
      </c>
      <c r="W3411">
        <f t="shared" si="591"/>
        <v>0</v>
      </c>
      <c r="X3411">
        <f t="shared" si="592"/>
        <v>0</v>
      </c>
      <c r="Y3411">
        <f t="shared" si="593"/>
        <v>1</v>
      </c>
    </row>
    <row r="3412" spans="1:25" ht="15" customHeight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0">
        <f t="shared" si="585"/>
        <v>42500.041550925926</v>
      </c>
      <c r="J3412" s="11">
        <f t="shared" si="586"/>
        <v>42500.041550925926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587"/>
        <v>1.085</v>
      </c>
      <c r="R3412">
        <f t="shared" si="588"/>
        <v>81.38</v>
      </c>
      <c r="S3412" t="str">
        <f t="shared" si="594"/>
        <v>theater</v>
      </c>
      <c r="T3412" t="str">
        <f t="shared" si="589"/>
        <v>plays</v>
      </c>
      <c r="U3412" t="str">
        <f t="shared" si="595"/>
        <v>1000 to 4999</v>
      </c>
      <c r="V3412">
        <f t="shared" si="590"/>
        <v>1</v>
      </c>
      <c r="W3412">
        <f t="shared" si="591"/>
        <v>0</v>
      </c>
      <c r="X3412">
        <f t="shared" si="592"/>
        <v>0</v>
      </c>
      <c r="Y3412">
        <f t="shared" si="593"/>
        <v>1</v>
      </c>
    </row>
    <row r="3413" spans="1:25" ht="15" customHeight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0">
        <f t="shared" si="585"/>
        <v>42265.022824074069</v>
      </c>
      <c r="J3413" s="11">
        <f t="shared" si="586"/>
        <v>42265.022824074069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587"/>
        <v>1.0356666666666667</v>
      </c>
      <c r="R3413">
        <f t="shared" si="588"/>
        <v>199.17</v>
      </c>
      <c r="S3413" t="str">
        <f t="shared" si="594"/>
        <v>theater</v>
      </c>
      <c r="T3413" t="str">
        <f t="shared" si="589"/>
        <v>plays</v>
      </c>
      <c r="U3413" t="str">
        <f t="shared" si="595"/>
        <v>15000 to 19999</v>
      </c>
      <c r="V3413">
        <f t="shared" si="590"/>
        <v>1</v>
      </c>
      <c r="W3413">
        <f t="shared" si="591"/>
        <v>0</v>
      </c>
      <c r="X3413">
        <f t="shared" si="592"/>
        <v>0</v>
      </c>
      <c r="Y3413">
        <f t="shared" si="593"/>
        <v>1</v>
      </c>
    </row>
    <row r="3414" spans="1:25" ht="15" customHeight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0">
        <f t="shared" si="585"/>
        <v>41879.959050925929</v>
      </c>
      <c r="J3414" s="11">
        <f t="shared" si="586"/>
        <v>41879.959050925929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587"/>
        <v>1</v>
      </c>
      <c r="R3414">
        <f t="shared" si="588"/>
        <v>115.38</v>
      </c>
      <c r="S3414" t="str">
        <f t="shared" si="594"/>
        <v>theater</v>
      </c>
      <c r="T3414" t="str">
        <f t="shared" si="589"/>
        <v>plays</v>
      </c>
      <c r="U3414" t="str">
        <f t="shared" si="595"/>
        <v>1000 to 4999</v>
      </c>
      <c r="V3414">
        <f t="shared" si="590"/>
        <v>1</v>
      </c>
      <c r="W3414">
        <f t="shared" si="591"/>
        <v>0</v>
      </c>
      <c r="X3414">
        <f t="shared" si="592"/>
        <v>0</v>
      </c>
      <c r="Y3414">
        <f t="shared" si="593"/>
        <v>1</v>
      </c>
    </row>
    <row r="3415" spans="1:25" ht="15" customHeight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0">
        <f t="shared" si="585"/>
        <v>42053.733078703706</v>
      </c>
      <c r="J3415" s="11">
        <f t="shared" si="586"/>
        <v>42053.733078703706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587"/>
        <v>1.3</v>
      </c>
      <c r="R3415">
        <f t="shared" si="588"/>
        <v>46.43</v>
      </c>
      <c r="S3415" t="str">
        <f t="shared" si="594"/>
        <v>theater</v>
      </c>
      <c r="T3415" t="str">
        <f t="shared" si="589"/>
        <v>plays</v>
      </c>
      <c r="U3415" t="str">
        <f t="shared" si="595"/>
        <v>Less than 1000</v>
      </c>
      <c r="V3415">
        <f t="shared" si="590"/>
        <v>1</v>
      </c>
      <c r="W3415">
        <f t="shared" si="591"/>
        <v>0</v>
      </c>
      <c r="X3415">
        <f t="shared" si="592"/>
        <v>0</v>
      </c>
      <c r="Y3415">
        <f t="shared" si="593"/>
        <v>1</v>
      </c>
    </row>
    <row r="3416" spans="1:25" ht="15" customHeight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0">
        <f t="shared" si="585"/>
        <v>42675.832465277781</v>
      </c>
      <c r="J3416" s="11">
        <f t="shared" si="586"/>
        <v>42675.832465277781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587"/>
        <v>1.0349999999999999</v>
      </c>
      <c r="R3416">
        <f t="shared" si="588"/>
        <v>70.569999999999993</v>
      </c>
      <c r="S3416" t="str">
        <f t="shared" si="594"/>
        <v>theater</v>
      </c>
      <c r="T3416" t="str">
        <f t="shared" si="589"/>
        <v>plays</v>
      </c>
      <c r="U3416" t="str">
        <f t="shared" si="595"/>
        <v>1000 to 4999</v>
      </c>
      <c r="V3416">
        <f t="shared" si="590"/>
        <v>1</v>
      </c>
      <c r="W3416">
        <f t="shared" si="591"/>
        <v>0</v>
      </c>
      <c r="X3416">
        <f t="shared" si="592"/>
        <v>0</v>
      </c>
      <c r="Y3416">
        <f t="shared" si="593"/>
        <v>1</v>
      </c>
    </row>
    <row r="3417" spans="1:25" ht="15" customHeight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0">
        <f t="shared" si="585"/>
        <v>42467.144166666665</v>
      </c>
      <c r="J3417" s="11">
        <f t="shared" si="586"/>
        <v>42467.144166666665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587"/>
        <v>1</v>
      </c>
      <c r="R3417">
        <f t="shared" si="588"/>
        <v>22.22</v>
      </c>
      <c r="S3417" t="str">
        <f t="shared" si="594"/>
        <v>theater</v>
      </c>
      <c r="T3417" t="str">
        <f t="shared" si="589"/>
        <v>plays</v>
      </c>
      <c r="U3417" t="str">
        <f t="shared" si="595"/>
        <v>Less than 1000</v>
      </c>
      <c r="V3417">
        <f t="shared" si="590"/>
        <v>1</v>
      </c>
      <c r="W3417">
        <f t="shared" si="591"/>
        <v>0</v>
      </c>
      <c r="X3417">
        <f t="shared" si="592"/>
        <v>0</v>
      </c>
      <c r="Y3417">
        <f t="shared" si="593"/>
        <v>1</v>
      </c>
    </row>
    <row r="3418" spans="1:25" ht="15" customHeight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0">
        <f t="shared" si="585"/>
        <v>42089.412557870368</v>
      </c>
      <c r="J3418" s="11">
        <f t="shared" si="586"/>
        <v>42089.412557870368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587"/>
        <v>1.196</v>
      </c>
      <c r="R3418">
        <f t="shared" si="588"/>
        <v>159.47</v>
      </c>
      <c r="S3418" t="str">
        <f t="shared" si="594"/>
        <v>theater</v>
      </c>
      <c r="T3418" t="str">
        <f t="shared" si="589"/>
        <v>plays</v>
      </c>
      <c r="U3418" t="str">
        <f t="shared" si="595"/>
        <v>1000 to 4999</v>
      </c>
      <c r="V3418">
        <f t="shared" si="590"/>
        <v>1</v>
      </c>
      <c r="W3418">
        <f t="shared" si="591"/>
        <v>0</v>
      </c>
      <c r="X3418">
        <f t="shared" si="592"/>
        <v>0</v>
      </c>
      <c r="Y3418">
        <f t="shared" si="593"/>
        <v>1</v>
      </c>
    </row>
    <row r="3419" spans="1:25" ht="15" customHeight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0">
        <f t="shared" si="585"/>
        <v>41894.91375</v>
      </c>
      <c r="J3419" s="11">
        <f t="shared" si="586"/>
        <v>41894.91375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587"/>
        <v>1.0000058823529412</v>
      </c>
      <c r="R3419">
        <f t="shared" si="588"/>
        <v>37.78</v>
      </c>
      <c r="S3419" t="str">
        <f t="shared" si="594"/>
        <v>theater</v>
      </c>
      <c r="T3419" t="str">
        <f t="shared" si="589"/>
        <v>plays</v>
      </c>
      <c r="U3419" t="str">
        <f t="shared" si="595"/>
        <v>1000 to 4999</v>
      </c>
      <c r="V3419">
        <f t="shared" si="590"/>
        <v>1</v>
      </c>
      <c r="W3419">
        <f t="shared" si="591"/>
        <v>0</v>
      </c>
      <c r="X3419">
        <f t="shared" si="592"/>
        <v>0</v>
      </c>
      <c r="Y3419">
        <f t="shared" si="593"/>
        <v>1</v>
      </c>
    </row>
    <row r="3420" spans="1:25" ht="15" customHeight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0">
        <f t="shared" si="585"/>
        <v>41752.83457175926</v>
      </c>
      <c r="J3420" s="11">
        <f t="shared" si="586"/>
        <v>41752.83457175926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587"/>
        <v>1.00875</v>
      </c>
      <c r="R3420">
        <f t="shared" si="588"/>
        <v>72.05</v>
      </c>
      <c r="S3420" t="str">
        <f t="shared" si="594"/>
        <v>theater</v>
      </c>
      <c r="T3420" t="str">
        <f t="shared" si="589"/>
        <v>plays</v>
      </c>
      <c r="U3420" t="str">
        <f t="shared" si="595"/>
        <v>1000 to 4999</v>
      </c>
      <c r="V3420">
        <f t="shared" si="590"/>
        <v>1</v>
      </c>
      <c r="W3420">
        <f t="shared" si="591"/>
        <v>0</v>
      </c>
      <c r="X3420">
        <f t="shared" si="592"/>
        <v>0</v>
      </c>
      <c r="Y3420">
        <f t="shared" si="593"/>
        <v>1</v>
      </c>
    </row>
    <row r="3421" spans="1:25" ht="15" customHeight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0">
        <f t="shared" si="585"/>
        <v>42448.821585648147</v>
      </c>
      <c r="J3421" s="11">
        <f t="shared" si="586"/>
        <v>42448.821585648147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587"/>
        <v>1.0654545454545454</v>
      </c>
      <c r="R3421">
        <f t="shared" si="588"/>
        <v>63.7</v>
      </c>
      <c r="S3421" t="str">
        <f t="shared" si="594"/>
        <v>theater</v>
      </c>
      <c r="T3421" t="str">
        <f t="shared" si="589"/>
        <v>plays</v>
      </c>
      <c r="U3421" t="str">
        <f t="shared" si="595"/>
        <v>1000 to 4999</v>
      </c>
      <c r="V3421">
        <f t="shared" si="590"/>
        <v>1</v>
      </c>
      <c r="W3421">
        <f t="shared" si="591"/>
        <v>0</v>
      </c>
      <c r="X3421">
        <f t="shared" si="592"/>
        <v>0</v>
      </c>
      <c r="Y3421">
        <f t="shared" si="593"/>
        <v>1</v>
      </c>
    </row>
    <row r="3422" spans="1:25" ht="15" customHeight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0">
        <f t="shared" si="585"/>
        <v>42405.090300925927</v>
      </c>
      <c r="J3422" s="11">
        <f t="shared" si="586"/>
        <v>42405.090300925927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587"/>
        <v>1.38</v>
      </c>
      <c r="R3422">
        <f t="shared" si="588"/>
        <v>28.41</v>
      </c>
      <c r="S3422" t="str">
        <f t="shared" si="594"/>
        <v>theater</v>
      </c>
      <c r="T3422" t="str">
        <f t="shared" si="589"/>
        <v>plays</v>
      </c>
      <c r="U3422" t="str">
        <f t="shared" si="595"/>
        <v>Less than 1000</v>
      </c>
      <c r="V3422">
        <f t="shared" si="590"/>
        <v>1</v>
      </c>
      <c r="W3422">
        <f t="shared" si="591"/>
        <v>0</v>
      </c>
      <c r="X3422">
        <f t="shared" si="592"/>
        <v>0</v>
      </c>
      <c r="Y3422">
        <f t="shared" si="593"/>
        <v>1</v>
      </c>
    </row>
    <row r="3423" spans="1:25" ht="15" customHeight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0">
        <f t="shared" si="585"/>
        <v>42037.791238425925</v>
      </c>
      <c r="J3423" s="11">
        <f t="shared" si="586"/>
        <v>42037.791238425925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587"/>
        <v>1.0115000000000001</v>
      </c>
      <c r="R3423">
        <f t="shared" si="588"/>
        <v>103.21</v>
      </c>
      <c r="S3423" t="str">
        <f t="shared" si="594"/>
        <v>theater</v>
      </c>
      <c r="T3423" t="str">
        <f t="shared" si="589"/>
        <v>plays</v>
      </c>
      <c r="U3423" t="str">
        <f t="shared" si="595"/>
        <v>10000 to 14999</v>
      </c>
      <c r="V3423">
        <f t="shared" si="590"/>
        <v>1</v>
      </c>
      <c r="W3423">
        <f t="shared" si="591"/>
        <v>0</v>
      </c>
      <c r="X3423">
        <f t="shared" si="592"/>
        <v>0</v>
      </c>
      <c r="Y3423">
        <f t="shared" si="593"/>
        <v>1</v>
      </c>
    </row>
    <row r="3424" spans="1:25" ht="15" customHeight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0">
        <f t="shared" si="585"/>
        <v>42323.562222222223</v>
      </c>
      <c r="J3424" s="11">
        <f t="shared" si="586"/>
        <v>42323.562222222223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587"/>
        <v>1.091</v>
      </c>
      <c r="R3424">
        <f t="shared" si="588"/>
        <v>71.150000000000006</v>
      </c>
      <c r="S3424" t="str">
        <f t="shared" si="594"/>
        <v>theater</v>
      </c>
      <c r="T3424" t="str">
        <f t="shared" si="589"/>
        <v>plays</v>
      </c>
      <c r="U3424" t="str">
        <f t="shared" si="595"/>
        <v>1000 to 4999</v>
      </c>
      <c r="V3424">
        <f t="shared" si="590"/>
        <v>1</v>
      </c>
      <c r="W3424">
        <f t="shared" si="591"/>
        <v>0</v>
      </c>
      <c r="X3424">
        <f t="shared" si="592"/>
        <v>0</v>
      </c>
      <c r="Y3424">
        <f t="shared" si="593"/>
        <v>1</v>
      </c>
    </row>
    <row r="3425" spans="1:25" ht="15" customHeight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0">
        <f t="shared" si="585"/>
        <v>42088.911354166667</v>
      </c>
      <c r="J3425" s="11">
        <f t="shared" si="586"/>
        <v>42088.911354166667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587"/>
        <v>1.4</v>
      </c>
      <c r="R3425">
        <f t="shared" si="588"/>
        <v>35</v>
      </c>
      <c r="S3425" t="str">
        <f t="shared" si="594"/>
        <v>theater</v>
      </c>
      <c r="T3425" t="str">
        <f t="shared" si="589"/>
        <v>plays</v>
      </c>
      <c r="U3425" t="str">
        <f t="shared" si="595"/>
        <v>Less than 1000</v>
      </c>
      <c r="V3425">
        <f t="shared" si="590"/>
        <v>1</v>
      </c>
      <c r="W3425">
        <f t="shared" si="591"/>
        <v>0</v>
      </c>
      <c r="X3425">
        <f t="shared" si="592"/>
        <v>0</v>
      </c>
      <c r="Y3425">
        <f t="shared" si="593"/>
        <v>1</v>
      </c>
    </row>
    <row r="3426" spans="1:25" ht="15" customHeight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0">
        <f t="shared" si="585"/>
        <v>42018.676898148144</v>
      </c>
      <c r="J3426" s="11">
        <f t="shared" si="586"/>
        <v>42018.676898148144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587"/>
        <v>1.0358333333333334</v>
      </c>
      <c r="R3426">
        <f t="shared" si="588"/>
        <v>81.78</v>
      </c>
      <c r="S3426" t="str">
        <f t="shared" si="594"/>
        <v>theater</v>
      </c>
      <c r="T3426" t="str">
        <f t="shared" si="589"/>
        <v>plays</v>
      </c>
      <c r="U3426" t="str">
        <f t="shared" si="595"/>
        <v>5000 to 9999</v>
      </c>
      <c r="V3426">
        <f t="shared" si="590"/>
        <v>1</v>
      </c>
      <c r="W3426">
        <f t="shared" si="591"/>
        <v>0</v>
      </c>
      <c r="X3426">
        <f t="shared" si="592"/>
        <v>0</v>
      </c>
      <c r="Y3426">
        <f t="shared" si="593"/>
        <v>1</v>
      </c>
    </row>
    <row r="3427" spans="1:25" ht="15" customHeight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0">
        <f t="shared" si="585"/>
        <v>41884.617314814815</v>
      </c>
      <c r="J3427" s="11">
        <f t="shared" si="586"/>
        <v>41884.617314814815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587"/>
        <v>1.0297033333333332</v>
      </c>
      <c r="R3427">
        <f t="shared" si="588"/>
        <v>297.02999999999997</v>
      </c>
      <c r="S3427" t="str">
        <f t="shared" si="594"/>
        <v>theater</v>
      </c>
      <c r="T3427" t="str">
        <f t="shared" si="589"/>
        <v>plays</v>
      </c>
      <c r="U3427" t="str">
        <f t="shared" si="595"/>
        <v>30000 to 34999</v>
      </c>
      <c r="V3427">
        <f t="shared" si="590"/>
        <v>1</v>
      </c>
      <c r="W3427">
        <f t="shared" si="591"/>
        <v>0</v>
      </c>
      <c r="X3427">
        <f t="shared" si="592"/>
        <v>0</v>
      </c>
      <c r="Y3427">
        <f t="shared" si="593"/>
        <v>1</v>
      </c>
    </row>
    <row r="3428" spans="1:25" ht="15" customHeight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0">
        <f t="shared" si="585"/>
        <v>41884.056747685187</v>
      </c>
      <c r="J3428" s="11">
        <f t="shared" si="586"/>
        <v>41884.056747685187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587"/>
        <v>1.0813333333333333</v>
      </c>
      <c r="R3428">
        <f t="shared" si="588"/>
        <v>46.61</v>
      </c>
      <c r="S3428" t="str">
        <f t="shared" si="594"/>
        <v>theater</v>
      </c>
      <c r="T3428" t="str">
        <f t="shared" si="589"/>
        <v>plays</v>
      </c>
      <c r="U3428" t="str">
        <f t="shared" si="595"/>
        <v>1000 to 4999</v>
      </c>
      <c r="V3428">
        <f t="shared" si="590"/>
        <v>1</v>
      </c>
      <c r="W3428">
        <f t="shared" si="591"/>
        <v>0</v>
      </c>
      <c r="X3428">
        <f t="shared" si="592"/>
        <v>0</v>
      </c>
      <c r="Y3428">
        <f t="shared" si="593"/>
        <v>1</v>
      </c>
    </row>
    <row r="3429" spans="1:25" ht="15" customHeight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0">
        <f t="shared" si="585"/>
        <v>41792.645277777774</v>
      </c>
      <c r="J3429" s="11">
        <f t="shared" si="586"/>
        <v>41792.645277777774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587"/>
        <v>1</v>
      </c>
      <c r="R3429">
        <f t="shared" si="588"/>
        <v>51.72</v>
      </c>
      <c r="S3429" t="str">
        <f t="shared" si="594"/>
        <v>theater</v>
      </c>
      <c r="T3429" t="str">
        <f t="shared" si="589"/>
        <v>plays</v>
      </c>
      <c r="U3429" t="str">
        <f t="shared" si="595"/>
        <v>1000 to 4999</v>
      </c>
      <c r="V3429">
        <f t="shared" si="590"/>
        <v>1</v>
      </c>
      <c r="W3429">
        <f t="shared" si="591"/>
        <v>0</v>
      </c>
      <c r="X3429">
        <f t="shared" si="592"/>
        <v>0</v>
      </c>
      <c r="Y3429">
        <f t="shared" si="593"/>
        <v>1</v>
      </c>
    </row>
    <row r="3430" spans="1:25" ht="15" customHeight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0">
        <f t="shared" si="585"/>
        <v>42038.720451388886</v>
      </c>
      <c r="J3430" s="11">
        <f t="shared" si="586"/>
        <v>42038.720451388886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587"/>
        <v>1.0275000000000001</v>
      </c>
      <c r="R3430">
        <f t="shared" si="588"/>
        <v>40.29</v>
      </c>
      <c r="S3430" t="str">
        <f t="shared" si="594"/>
        <v>theater</v>
      </c>
      <c r="T3430" t="str">
        <f t="shared" si="589"/>
        <v>plays</v>
      </c>
      <c r="U3430" t="str">
        <f t="shared" si="595"/>
        <v>1000 to 4999</v>
      </c>
      <c r="V3430">
        <f t="shared" si="590"/>
        <v>1</v>
      </c>
      <c r="W3430">
        <f t="shared" si="591"/>
        <v>0</v>
      </c>
      <c r="X3430">
        <f t="shared" si="592"/>
        <v>0</v>
      </c>
      <c r="Y3430">
        <f t="shared" si="593"/>
        <v>1</v>
      </c>
    </row>
    <row r="3431" spans="1:25" ht="15" customHeight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0">
        <f t="shared" si="585"/>
        <v>42662.021539351852</v>
      </c>
      <c r="J3431" s="11">
        <f t="shared" si="586"/>
        <v>42662.021539351852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587"/>
        <v>1.3</v>
      </c>
      <c r="R3431">
        <f t="shared" si="588"/>
        <v>16.25</v>
      </c>
      <c r="S3431" t="str">
        <f t="shared" si="594"/>
        <v>theater</v>
      </c>
      <c r="T3431" t="str">
        <f t="shared" si="589"/>
        <v>plays</v>
      </c>
      <c r="U3431" t="str">
        <f t="shared" si="595"/>
        <v>Less than 1000</v>
      </c>
      <c r="V3431">
        <f t="shared" si="590"/>
        <v>1</v>
      </c>
      <c r="W3431">
        <f t="shared" si="591"/>
        <v>0</v>
      </c>
      <c r="X3431">
        <f t="shared" si="592"/>
        <v>0</v>
      </c>
      <c r="Y3431">
        <f t="shared" si="593"/>
        <v>1</v>
      </c>
    </row>
    <row r="3432" spans="1:25" ht="15" customHeight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0">
        <f t="shared" si="585"/>
        <v>41820.945613425924</v>
      </c>
      <c r="J3432" s="11">
        <f t="shared" si="586"/>
        <v>41820.945613425924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587"/>
        <v>1.0854949999999999</v>
      </c>
      <c r="R3432">
        <f t="shared" si="588"/>
        <v>30.15</v>
      </c>
      <c r="S3432" t="str">
        <f t="shared" si="594"/>
        <v>theater</v>
      </c>
      <c r="T3432" t="str">
        <f t="shared" si="589"/>
        <v>plays</v>
      </c>
      <c r="U3432" t="str">
        <f t="shared" si="595"/>
        <v>1000 to 4999</v>
      </c>
      <c r="V3432">
        <f t="shared" si="590"/>
        <v>1</v>
      </c>
      <c r="W3432">
        <f t="shared" si="591"/>
        <v>0</v>
      </c>
      <c r="X3432">
        <f t="shared" si="592"/>
        <v>0</v>
      </c>
      <c r="Y3432">
        <f t="shared" si="593"/>
        <v>1</v>
      </c>
    </row>
    <row r="3433" spans="1:25" ht="15" customHeight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0">
        <f t="shared" si="585"/>
        <v>41839.730937500004</v>
      </c>
      <c r="J3433" s="11">
        <f t="shared" si="586"/>
        <v>41839.730937500004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587"/>
        <v>1</v>
      </c>
      <c r="R3433">
        <f t="shared" si="588"/>
        <v>95.24</v>
      </c>
      <c r="S3433" t="str">
        <f t="shared" si="594"/>
        <v>theater</v>
      </c>
      <c r="T3433" t="str">
        <f t="shared" si="589"/>
        <v>plays</v>
      </c>
      <c r="U3433" t="str">
        <f t="shared" si="595"/>
        <v>1000 to 4999</v>
      </c>
      <c r="V3433">
        <f t="shared" si="590"/>
        <v>1</v>
      </c>
      <c r="W3433">
        <f t="shared" si="591"/>
        <v>0</v>
      </c>
      <c r="X3433">
        <f t="shared" si="592"/>
        <v>0</v>
      </c>
      <c r="Y3433">
        <f t="shared" si="593"/>
        <v>1</v>
      </c>
    </row>
    <row r="3434" spans="1:25" ht="15" customHeight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0">
        <f t="shared" si="585"/>
        <v>42380.581180555557</v>
      </c>
      <c r="J3434" s="11">
        <f t="shared" si="586"/>
        <v>42380.581180555557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587"/>
        <v>1.0965</v>
      </c>
      <c r="R3434">
        <f t="shared" si="588"/>
        <v>52.21</v>
      </c>
      <c r="S3434" t="str">
        <f t="shared" si="594"/>
        <v>theater</v>
      </c>
      <c r="T3434" t="str">
        <f t="shared" si="589"/>
        <v>plays</v>
      </c>
      <c r="U3434" t="str">
        <f t="shared" si="595"/>
        <v>1000 to 4999</v>
      </c>
      <c r="V3434">
        <f t="shared" si="590"/>
        <v>1</v>
      </c>
      <c r="W3434">
        <f t="shared" si="591"/>
        <v>0</v>
      </c>
      <c r="X3434">
        <f t="shared" si="592"/>
        <v>0</v>
      </c>
      <c r="Y3434">
        <f t="shared" si="593"/>
        <v>1</v>
      </c>
    </row>
    <row r="3435" spans="1:25" ht="15" customHeight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0">
        <f t="shared" si="585"/>
        <v>41776.063136574077</v>
      </c>
      <c r="J3435" s="11">
        <f t="shared" si="586"/>
        <v>41776.063136574077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587"/>
        <v>1.0026315789473683</v>
      </c>
      <c r="R3435">
        <f t="shared" si="588"/>
        <v>134.15</v>
      </c>
      <c r="S3435" t="str">
        <f t="shared" si="594"/>
        <v>theater</v>
      </c>
      <c r="T3435" t="str">
        <f t="shared" si="589"/>
        <v>plays</v>
      </c>
      <c r="U3435" t="str">
        <f t="shared" si="595"/>
        <v>5000 to 9999</v>
      </c>
      <c r="V3435">
        <f t="shared" si="590"/>
        <v>1</v>
      </c>
      <c r="W3435">
        <f t="shared" si="591"/>
        <v>0</v>
      </c>
      <c r="X3435">
        <f t="shared" si="592"/>
        <v>0</v>
      </c>
      <c r="Y3435">
        <f t="shared" si="593"/>
        <v>1</v>
      </c>
    </row>
    <row r="3436" spans="1:25" ht="15" customHeight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0">
        <f t="shared" si="585"/>
        <v>41800.380428240744</v>
      </c>
      <c r="J3436" s="11">
        <f t="shared" si="586"/>
        <v>41800.380428240744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587"/>
        <v>1.0555000000000001</v>
      </c>
      <c r="R3436">
        <f t="shared" si="588"/>
        <v>62.83</v>
      </c>
      <c r="S3436" t="str">
        <f t="shared" si="594"/>
        <v>theater</v>
      </c>
      <c r="T3436" t="str">
        <f t="shared" si="589"/>
        <v>plays</v>
      </c>
      <c r="U3436" t="str">
        <f t="shared" si="595"/>
        <v>10000 to 14999</v>
      </c>
      <c r="V3436">
        <f t="shared" si="590"/>
        <v>1</v>
      </c>
      <c r="W3436">
        <f t="shared" si="591"/>
        <v>0</v>
      </c>
      <c r="X3436">
        <f t="shared" si="592"/>
        <v>0</v>
      </c>
      <c r="Y3436">
        <f t="shared" si="593"/>
        <v>1</v>
      </c>
    </row>
    <row r="3437" spans="1:25" ht="15" customHeight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0">
        <f t="shared" si="585"/>
        <v>42572.61681712963</v>
      </c>
      <c r="J3437" s="11">
        <f t="shared" si="586"/>
        <v>42572.61681712963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587"/>
        <v>1.1200000000000001</v>
      </c>
      <c r="R3437">
        <f t="shared" si="588"/>
        <v>58.95</v>
      </c>
      <c r="S3437" t="str">
        <f t="shared" si="594"/>
        <v>theater</v>
      </c>
      <c r="T3437" t="str">
        <f t="shared" si="589"/>
        <v>plays</v>
      </c>
      <c r="U3437" t="str">
        <f t="shared" si="595"/>
        <v>1000 to 4999</v>
      </c>
      <c r="V3437">
        <f t="shared" si="590"/>
        <v>1</v>
      </c>
      <c r="W3437">
        <f t="shared" si="591"/>
        <v>0</v>
      </c>
      <c r="X3437">
        <f t="shared" si="592"/>
        <v>0</v>
      </c>
      <c r="Y3437">
        <f t="shared" si="593"/>
        <v>1</v>
      </c>
    </row>
    <row r="3438" spans="1:25" ht="15" customHeight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0">
        <f t="shared" si="585"/>
        <v>41851.541585648149</v>
      </c>
      <c r="J3438" s="11">
        <f t="shared" si="586"/>
        <v>41851.541585648149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587"/>
        <v>1.0589999999999999</v>
      </c>
      <c r="R3438">
        <f t="shared" si="588"/>
        <v>143.11000000000001</v>
      </c>
      <c r="S3438" t="str">
        <f t="shared" si="594"/>
        <v>theater</v>
      </c>
      <c r="T3438" t="str">
        <f t="shared" si="589"/>
        <v>plays</v>
      </c>
      <c r="U3438" t="str">
        <f t="shared" si="595"/>
        <v>5000 to 9999</v>
      </c>
      <c r="V3438">
        <f t="shared" si="590"/>
        <v>1</v>
      </c>
      <c r="W3438">
        <f t="shared" si="591"/>
        <v>0</v>
      </c>
      <c r="X3438">
        <f t="shared" si="592"/>
        <v>0</v>
      </c>
      <c r="Y3438">
        <f t="shared" si="593"/>
        <v>1</v>
      </c>
    </row>
    <row r="3439" spans="1:25" ht="15" customHeight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0">
        <f t="shared" si="585"/>
        <v>42205.710879629631</v>
      </c>
      <c r="J3439" s="11">
        <f t="shared" si="586"/>
        <v>42205.710879629631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587"/>
        <v>1.01</v>
      </c>
      <c r="R3439">
        <f t="shared" si="588"/>
        <v>84.17</v>
      </c>
      <c r="S3439" t="str">
        <f t="shared" si="594"/>
        <v>theater</v>
      </c>
      <c r="T3439" t="str">
        <f t="shared" si="589"/>
        <v>plays</v>
      </c>
      <c r="U3439" t="str">
        <f t="shared" si="595"/>
        <v>1000 to 4999</v>
      </c>
      <c r="V3439">
        <f t="shared" si="590"/>
        <v>1</v>
      </c>
      <c r="W3439">
        <f t="shared" si="591"/>
        <v>0</v>
      </c>
      <c r="X3439">
        <f t="shared" si="592"/>
        <v>0</v>
      </c>
      <c r="Y3439">
        <f t="shared" si="593"/>
        <v>1</v>
      </c>
    </row>
    <row r="3440" spans="1:25" ht="15" customHeight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0">
        <f t="shared" si="585"/>
        <v>42100.927858796291</v>
      </c>
      <c r="J3440" s="11">
        <f t="shared" si="586"/>
        <v>42100.927858796291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587"/>
        <v>1.042</v>
      </c>
      <c r="R3440">
        <f t="shared" si="588"/>
        <v>186.07</v>
      </c>
      <c r="S3440" t="str">
        <f t="shared" si="594"/>
        <v>theater</v>
      </c>
      <c r="T3440" t="str">
        <f t="shared" si="589"/>
        <v>plays</v>
      </c>
      <c r="U3440" t="str">
        <f t="shared" si="595"/>
        <v>1000 to 4999</v>
      </c>
      <c r="V3440">
        <f t="shared" si="590"/>
        <v>1</v>
      </c>
      <c r="W3440">
        <f t="shared" si="591"/>
        <v>0</v>
      </c>
      <c r="X3440">
        <f t="shared" si="592"/>
        <v>0</v>
      </c>
      <c r="Y3440">
        <f t="shared" si="593"/>
        <v>1</v>
      </c>
    </row>
    <row r="3441" spans="1:25" ht="15" customHeight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0">
        <f t="shared" si="585"/>
        <v>42374.911226851851</v>
      </c>
      <c r="J3441" s="11">
        <f t="shared" si="586"/>
        <v>42374.911226851851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587"/>
        <v>1.3467833333333334</v>
      </c>
      <c r="R3441">
        <f t="shared" si="588"/>
        <v>89.79</v>
      </c>
      <c r="S3441" t="str">
        <f t="shared" si="594"/>
        <v>theater</v>
      </c>
      <c r="T3441" t="str">
        <f t="shared" si="589"/>
        <v>plays</v>
      </c>
      <c r="U3441" t="str">
        <f t="shared" si="595"/>
        <v>1000 to 4999</v>
      </c>
      <c r="V3441">
        <f t="shared" si="590"/>
        <v>1</v>
      </c>
      <c r="W3441">
        <f t="shared" si="591"/>
        <v>0</v>
      </c>
      <c r="X3441">
        <f t="shared" si="592"/>
        <v>0</v>
      </c>
      <c r="Y3441">
        <f t="shared" si="593"/>
        <v>1</v>
      </c>
    </row>
    <row r="3442" spans="1:25" ht="15" customHeight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0">
        <f t="shared" si="585"/>
        <v>41809.12300925926</v>
      </c>
      <c r="J3442" s="11">
        <f t="shared" si="586"/>
        <v>41809.12300925926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587"/>
        <v>1.052184</v>
      </c>
      <c r="R3442">
        <f t="shared" si="588"/>
        <v>64.16</v>
      </c>
      <c r="S3442" t="str">
        <f t="shared" si="594"/>
        <v>theater</v>
      </c>
      <c r="T3442" t="str">
        <f t="shared" si="589"/>
        <v>plays</v>
      </c>
      <c r="U3442" t="str">
        <f t="shared" si="595"/>
        <v>5000 to 9999</v>
      </c>
      <c r="V3442">
        <f t="shared" si="590"/>
        <v>1</v>
      </c>
      <c r="W3442">
        <f t="shared" si="591"/>
        <v>0</v>
      </c>
      <c r="X3442">
        <f t="shared" si="592"/>
        <v>0</v>
      </c>
      <c r="Y3442">
        <f t="shared" si="593"/>
        <v>1</v>
      </c>
    </row>
    <row r="3443" spans="1:25" ht="15" customHeight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0">
        <f t="shared" si="585"/>
        <v>42294.429641203707</v>
      </c>
      <c r="J3443" s="11">
        <f t="shared" si="586"/>
        <v>42294.429641203707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587"/>
        <v>1.026</v>
      </c>
      <c r="R3443">
        <f t="shared" si="588"/>
        <v>59.65</v>
      </c>
      <c r="S3443" t="str">
        <f t="shared" si="594"/>
        <v>theater</v>
      </c>
      <c r="T3443" t="str">
        <f t="shared" si="589"/>
        <v>plays</v>
      </c>
      <c r="U3443" t="str">
        <f t="shared" si="595"/>
        <v>1000 to 4999</v>
      </c>
      <c r="V3443">
        <f t="shared" si="590"/>
        <v>1</v>
      </c>
      <c r="W3443">
        <f t="shared" si="591"/>
        <v>0</v>
      </c>
      <c r="X3443">
        <f t="shared" si="592"/>
        <v>0</v>
      </c>
      <c r="Y3443">
        <f t="shared" si="593"/>
        <v>1</v>
      </c>
    </row>
    <row r="3444" spans="1:25" ht="15" customHeight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0">
        <f t="shared" si="585"/>
        <v>42124.841111111105</v>
      </c>
      <c r="J3444" s="11">
        <f t="shared" si="586"/>
        <v>42124.841111111105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587"/>
        <v>1</v>
      </c>
      <c r="R3444">
        <f t="shared" si="588"/>
        <v>31.25</v>
      </c>
      <c r="S3444" t="str">
        <f t="shared" si="594"/>
        <v>theater</v>
      </c>
      <c r="T3444" t="str">
        <f t="shared" si="589"/>
        <v>plays</v>
      </c>
      <c r="U3444" t="str">
        <f t="shared" si="595"/>
        <v>Less than 1000</v>
      </c>
      <c r="V3444">
        <f t="shared" si="590"/>
        <v>1</v>
      </c>
      <c r="W3444">
        <f t="shared" si="591"/>
        <v>0</v>
      </c>
      <c r="X3444">
        <f t="shared" si="592"/>
        <v>0</v>
      </c>
      <c r="Y3444">
        <f t="shared" si="593"/>
        <v>1</v>
      </c>
    </row>
    <row r="3445" spans="1:25" ht="15" customHeight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0">
        <f t="shared" si="585"/>
        <v>41861.524837962963</v>
      </c>
      <c r="J3445" s="11">
        <f t="shared" si="586"/>
        <v>41861.524837962963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587"/>
        <v>1.855</v>
      </c>
      <c r="R3445">
        <f t="shared" si="588"/>
        <v>41.22</v>
      </c>
      <c r="S3445" t="str">
        <f t="shared" si="594"/>
        <v>theater</v>
      </c>
      <c r="T3445" t="str">
        <f t="shared" si="589"/>
        <v>plays</v>
      </c>
      <c r="U3445" t="str">
        <f t="shared" si="595"/>
        <v>1000 to 4999</v>
      </c>
      <c r="V3445">
        <f t="shared" si="590"/>
        <v>1</v>
      </c>
      <c r="W3445">
        <f t="shared" si="591"/>
        <v>0</v>
      </c>
      <c r="X3445">
        <f t="shared" si="592"/>
        <v>0</v>
      </c>
      <c r="Y3445">
        <f t="shared" si="593"/>
        <v>1</v>
      </c>
    </row>
    <row r="3446" spans="1:25" ht="15" customHeight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0">
        <f t="shared" si="585"/>
        <v>42521.291504629626</v>
      </c>
      <c r="J3446" s="11">
        <f t="shared" si="586"/>
        <v>42521.291504629626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587"/>
        <v>2.89</v>
      </c>
      <c r="R3446">
        <f t="shared" si="588"/>
        <v>43.35</v>
      </c>
      <c r="S3446" t="str">
        <f t="shared" si="594"/>
        <v>theater</v>
      </c>
      <c r="T3446" t="str">
        <f t="shared" si="589"/>
        <v>plays</v>
      </c>
      <c r="U3446" t="str">
        <f t="shared" si="595"/>
        <v>Less than 1000</v>
      </c>
      <c r="V3446">
        <f t="shared" si="590"/>
        <v>1</v>
      </c>
      <c r="W3446">
        <f t="shared" si="591"/>
        <v>0</v>
      </c>
      <c r="X3446">
        <f t="shared" si="592"/>
        <v>0</v>
      </c>
      <c r="Y3446">
        <f t="shared" si="593"/>
        <v>1</v>
      </c>
    </row>
    <row r="3447" spans="1:25" ht="15" customHeight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0">
        <f t="shared" si="585"/>
        <v>42272.530509259261</v>
      </c>
      <c r="J3447" s="11">
        <f t="shared" si="586"/>
        <v>42272.530509259261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587"/>
        <v>1</v>
      </c>
      <c r="R3447">
        <f t="shared" si="588"/>
        <v>64.52</v>
      </c>
      <c r="S3447" t="str">
        <f t="shared" si="594"/>
        <v>theater</v>
      </c>
      <c r="T3447" t="str">
        <f t="shared" si="589"/>
        <v>plays</v>
      </c>
      <c r="U3447" t="str">
        <f t="shared" si="595"/>
        <v>1000 to 4999</v>
      </c>
      <c r="V3447">
        <f t="shared" si="590"/>
        <v>1</v>
      </c>
      <c r="W3447">
        <f t="shared" si="591"/>
        <v>0</v>
      </c>
      <c r="X3447">
        <f t="shared" si="592"/>
        <v>0</v>
      </c>
      <c r="Y3447">
        <f t="shared" si="593"/>
        <v>1</v>
      </c>
    </row>
    <row r="3448" spans="1:25" ht="15" customHeight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0">
        <f t="shared" si="585"/>
        <v>42016.832465277781</v>
      </c>
      <c r="J3448" s="11">
        <f t="shared" si="586"/>
        <v>42016.832465277781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587"/>
        <v>1.0820000000000001</v>
      </c>
      <c r="R3448">
        <f t="shared" si="588"/>
        <v>43.28</v>
      </c>
      <c r="S3448" t="str">
        <f t="shared" si="594"/>
        <v>theater</v>
      </c>
      <c r="T3448" t="str">
        <f t="shared" si="589"/>
        <v>plays</v>
      </c>
      <c r="U3448" t="str">
        <f t="shared" si="595"/>
        <v>1000 to 4999</v>
      </c>
      <c r="V3448">
        <f t="shared" si="590"/>
        <v>1</v>
      </c>
      <c r="W3448">
        <f t="shared" si="591"/>
        <v>0</v>
      </c>
      <c r="X3448">
        <f t="shared" si="592"/>
        <v>0</v>
      </c>
      <c r="Y3448">
        <f t="shared" si="593"/>
        <v>1</v>
      </c>
    </row>
    <row r="3449" spans="1:25" ht="15" customHeight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0">
        <f t="shared" si="585"/>
        <v>42402.889027777783</v>
      </c>
      <c r="J3449" s="11">
        <f t="shared" si="586"/>
        <v>42402.889027777783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587"/>
        <v>1.0780000000000001</v>
      </c>
      <c r="R3449">
        <f t="shared" si="588"/>
        <v>77</v>
      </c>
      <c r="S3449" t="str">
        <f t="shared" si="594"/>
        <v>theater</v>
      </c>
      <c r="T3449" t="str">
        <f t="shared" si="589"/>
        <v>plays</v>
      </c>
      <c r="U3449" t="str">
        <f t="shared" si="595"/>
        <v>1000 to 4999</v>
      </c>
      <c r="V3449">
        <f t="shared" si="590"/>
        <v>1</v>
      </c>
      <c r="W3449">
        <f t="shared" si="591"/>
        <v>0</v>
      </c>
      <c r="X3449">
        <f t="shared" si="592"/>
        <v>0</v>
      </c>
      <c r="Y3449">
        <f t="shared" si="593"/>
        <v>1</v>
      </c>
    </row>
    <row r="3450" spans="1:25" ht="15" customHeight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0">
        <f t="shared" si="585"/>
        <v>41960.119085648148</v>
      </c>
      <c r="J3450" s="11">
        <f t="shared" si="586"/>
        <v>41960.119085648148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587"/>
        <v>1.0976190476190477</v>
      </c>
      <c r="R3450">
        <f t="shared" si="588"/>
        <v>51.22</v>
      </c>
      <c r="S3450" t="str">
        <f t="shared" si="594"/>
        <v>theater</v>
      </c>
      <c r="T3450" t="str">
        <f t="shared" si="589"/>
        <v>plays</v>
      </c>
      <c r="U3450" t="str">
        <f t="shared" si="595"/>
        <v>1000 to 4999</v>
      </c>
      <c r="V3450">
        <f t="shared" si="590"/>
        <v>1</v>
      </c>
      <c r="W3450">
        <f t="shared" si="591"/>
        <v>0</v>
      </c>
      <c r="X3450">
        <f t="shared" si="592"/>
        <v>0</v>
      </c>
      <c r="Y3450">
        <f t="shared" si="593"/>
        <v>1</v>
      </c>
    </row>
    <row r="3451" spans="1:25" ht="15" customHeight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0">
        <f t="shared" si="585"/>
        <v>42532.052523148144</v>
      </c>
      <c r="J3451" s="11">
        <f t="shared" si="586"/>
        <v>42532.052523148144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587"/>
        <v>1.70625</v>
      </c>
      <c r="R3451">
        <f t="shared" si="588"/>
        <v>68.25</v>
      </c>
      <c r="S3451" t="str">
        <f t="shared" si="594"/>
        <v>theater</v>
      </c>
      <c r="T3451" t="str">
        <f t="shared" si="589"/>
        <v>plays</v>
      </c>
      <c r="U3451" t="str">
        <f t="shared" si="595"/>
        <v>Less than 1000</v>
      </c>
      <c r="V3451">
        <f t="shared" si="590"/>
        <v>1</v>
      </c>
      <c r="W3451">
        <f t="shared" si="591"/>
        <v>0</v>
      </c>
      <c r="X3451">
        <f t="shared" si="592"/>
        <v>0</v>
      </c>
      <c r="Y3451">
        <f t="shared" si="593"/>
        <v>1</v>
      </c>
    </row>
    <row r="3452" spans="1:25" ht="15" customHeight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0">
        <f t="shared" si="585"/>
        <v>42036.704525462963</v>
      </c>
      <c r="J3452" s="11">
        <f t="shared" si="586"/>
        <v>42036.704525462963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587"/>
        <v>1.52</v>
      </c>
      <c r="R3452">
        <f t="shared" si="588"/>
        <v>19.489999999999998</v>
      </c>
      <c r="S3452" t="str">
        <f t="shared" si="594"/>
        <v>theater</v>
      </c>
      <c r="T3452" t="str">
        <f t="shared" si="589"/>
        <v>plays</v>
      </c>
      <c r="U3452" t="str">
        <f t="shared" si="595"/>
        <v>Less than 1000</v>
      </c>
      <c r="V3452">
        <f t="shared" si="590"/>
        <v>1</v>
      </c>
      <c r="W3452">
        <f t="shared" si="591"/>
        <v>0</v>
      </c>
      <c r="X3452">
        <f t="shared" si="592"/>
        <v>0</v>
      </c>
      <c r="Y3452">
        <f t="shared" si="593"/>
        <v>1</v>
      </c>
    </row>
    <row r="3453" spans="1:25" ht="15" customHeight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0">
        <f t="shared" si="585"/>
        <v>42088.723692129628</v>
      </c>
      <c r="J3453" s="11">
        <f t="shared" si="586"/>
        <v>42088.723692129628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587"/>
        <v>1.0123076923076924</v>
      </c>
      <c r="R3453">
        <f t="shared" si="588"/>
        <v>41.13</v>
      </c>
      <c r="S3453" t="str">
        <f t="shared" si="594"/>
        <v>theater</v>
      </c>
      <c r="T3453" t="str">
        <f t="shared" si="589"/>
        <v>plays</v>
      </c>
      <c r="U3453" t="str">
        <f t="shared" si="595"/>
        <v>Less than 1000</v>
      </c>
      <c r="V3453">
        <f t="shared" si="590"/>
        <v>1</v>
      </c>
      <c r="W3453">
        <f t="shared" si="591"/>
        <v>0</v>
      </c>
      <c r="X3453">
        <f t="shared" si="592"/>
        <v>0</v>
      </c>
      <c r="Y3453">
        <f t="shared" si="593"/>
        <v>1</v>
      </c>
    </row>
    <row r="3454" spans="1:25" ht="15" customHeight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0">
        <f t="shared" si="585"/>
        <v>41820.639189814814</v>
      </c>
      <c r="J3454" s="11">
        <f t="shared" si="586"/>
        <v>41820.639189814814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587"/>
        <v>1.532</v>
      </c>
      <c r="R3454">
        <f t="shared" si="588"/>
        <v>41.41</v>
      </c>
      <c r="S3454" t="str">
        <f t="shared" si="594"/>
        <v>theater</v>
      </c>
      <c r="T3454" t="str">
        <f t="shared" si="589"/>
        <v>plays</v>
      </c>
      <c r="U3454" t="str">
        <f t="shared" si="595"/>
        <v>1000 to 4999</v>
      </c>
      <c r="V3454">
        <f t="shared" si="590"/>
        <v>1</v>
      </c>
      <c r="W3454">
        <f t="shared" si="591"/>
        <v>0</v>
      </c>
      <c r="X3454">
        <f t="shared" si="592"/>
        <v>0</v>
      </c>
      <c r="Y3454">
        <f t="shared" si="593"/>
        <v>1</v>
      </c>
    </row>
    <row r="3455" spans="1:25" ht="15" customHeight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0">
        <f t="shared" si="585"/>
        <v>42535.97865740741</v>
      </c>
      <c r="J3455" s="11">
        <f t="shared" si="586"/>
        <v>42535.97865740741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587"/>
        <v>1.2833333333333334</v>
      </c>
      <c r="R3455">
        <f t="shared" si="588"/>
        <v>27.5</v>
      </c>
      <c r="S3455" t="str">
        <f t="shared" si="594"/>
        <v>theater</v>
      </c>
      <c r="T3455" t="str">
        <f t="shared" si="589"/>
        <v>plays</v>
      </c>
      <c r="U3455" t="str">
        <f t="shared" si="595"/>
        <v>Less than 1000</v>
      </c>
      <c r="V3455">
        <f t="shared" si="590"/>
        <v>1</v>
      </c>
      <c r="W3455">
        <f t="shared" si="591"/>
        <v>0</v>
      </c>
      <c r="X3455">
        <f t="shared" si="592"/>
        <v>0</v>
      </c>
      <c r="Y3455">
        <f t="shared" si="593"/>
        <v>1</v>
      </c>
    </row>
    <row r="3456" spans="1:25" ht="15" customHeight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0">
        <f t="shared" si="585"/>
        <v>41821.698599537034</v>
      </c>
      <c r="J3456" s="11">
        <f t="shared" si="586"/>
        <v>41821.698599537034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587"/>
        <v>1.0071428571428571</v>
      </c>
      <c r="R3456">
        <f t="shared" si="588"/>
        <v>33.57</v>
      </c>
      <c r="S3456" t="str">
        <f t="shared" si="594"/>
        <v>theater</v>
      </c>
      <c r="T3456" t="str">
        <f t="shared" si="589"/>
        <v>plays</v>
      </c>
      <c r="U3456" t="str">
        <f t="shared" si="595"/>
        <v>Less than 1000</v>
      </c>
      <c r="V3456">
        <f t="shared" si="590"/>
        <v>1</v>
      </c>
      <c r="W3456">
        <f t="shared" si="591"/>
        <v>0</v>
      </c>
      <c r="X3456">
        <f t="shared" si="592"/>
        <v>0</v>
      </c>
      <c r="Y3456">
        <f t="shared" si="593"/>
        <v>1</v>
      </c>
    </row>
    <row r="3457" spans="1:25" ht="15" customHeight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0">
        <f t="shared" si="585"/>
        <v>42626.7503125</v>
      </c>
      <c r="J3457" s="11">
        <f t="shared" si="586"/>
        <v>42626.7503125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587"/>
        <v>1.0065</v>
      </c>
      <c r="R3457">
        <f t="shared" si="588"/>
        <v>145.87</v>
      </c>
      <c r="S3457" t="str">
        <f t="shared" si="594"/>
        <v>theater</v>
      </c>
      <c r="T3457" t="str">
        <f t="shared" si="589"/>
        <v>plays</v>
      </c>
      <c r="U3457" t="str">
        <f t="shared" si="595"/>
        <v>10000 to 14999</v>
      </c>
      <c r="V3457">
        <f t="shared" si="590"/>
        <v>1</v>
      </c>
      <c r="W3457">
        <f t="shared" si="591"/>
        <v>0</v>
      </c>
      <c r="X3457">
        <f t="shared" si="592"/>
        <v>0</v>
      </c>
      <c r="Y3457">
        <f t="shared" si="593"/>
        <v>1</v>
      </c>
    </row>
    <row r="3458" spans="1:25" ht="15" customHeight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0">
        <f t="shared" si="585"/>
        <v>41821.205636574072</v>
      </c>
      <c r="J3458" s="11">
        <f t="shared" si="586"/>
        <v>41821.205636574072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587"/>
        <v>1.913</v>
      </c>
      <c r="R3458">
        <f t="shared" si="588"/>
        <v>358.69</v>
      </c>
      <c r="S3458" t="str">
        <f t="shared" si="594"/>
        <v>theater</v>
      </c>
      <c r="T3458" t="str">
        <f t="shared" si="589"/>
        <v>plays</v>
      </c>
      <c r="U3458" t="str">
        <f t="shared" si="595"/>
        <v>1000 to 4999</v>
      </c>
      <c r="V3458">
        <f t="shared" si="590"/>
        <v>1</v>
      </c>
      <c r="W3458">
        <f t="shared" si="591"/>
        <v>0</v>
      </c>
      <c r="X3458">
        <f t="shared" si="592"/>
        <v>0</v>
      </c>
      <c r="Y3458">
        <f t="shared" si="593"/>
        <v>1</v>
      </c>
    </row>
    <row r="3459" spans="1:25" ht="15" customHeight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0">
        <f t="shared" ref="I3459:I3522" si="596">(((L3459/60)/60)/24)+DATE(1970,1,1)</f>
        <v>42016.706678240742</v>
      </c>
      <c r="J3459" s="11">
        <f t="shared" ref="J3459:J3522" si="597">(((L3459/60)/60)/24)+DATE(1970,1,1)</f>
        <v>42016.706678240742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598">E3459/D3459</f>
        <v>1.4019999999999999</v>
      </c>
      <c r="R3459">
        <f t="shared" ref="R3459:R3522" si="599">ROUND(E3459/N3459,2)</f>
        <v>50.98</v>
      </c>
      <c r="S3459" t="str">
        <f t="shared" si="594"/>
        <v>theater</v>
      </c>
      <c r="T3459" t="str">
        <f t="shared" ref="T3459:T3522" si="600">MID(P3459,FIND("/",P3459,1)+1,LEN(P3459))</f>
        <v>plays</v>
      </c>
      <c r="U3459" t="str">
        <f t="shared" si="595"/>
        <v>1000 to 4999</v>
      </c>
      <c r="V3459">
        <f t="shared" ref="V3459:V3522" si="601">COUNTIF(F3459,"successful")</f>
        <v>1</v>
      </c>
      <c r="W3459">
        <f t="shared" ref="W3459:W3522" si="602">COUNTIF(F3459,"Failed")</f>
        <v>0</v>
      </c>
      <c r="X3459">
        <f t="shared" ref="X3459:X3522" si="603">COUNTIF(F3459,"Canceled")</f>
        <v>0</v>
      </c>
      <c r="Y3459">
        <f t="shared" ref="Y3459:Y3522" si="604">COUNTIF(F3459,"Successful")+ COUNTIF(F3459,"Failed") + COUNTIF(F3459,"Canceled")</f>
        <v>1</v>
      </c>
    </row>
    <row r="3460" spans="1:25" ht="15" customHeight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0">
        <f t="shared" si="596"/>
        <v>42011.202581018515</v>
      </c>
      <c r="J3460" s="11">
        <f t="shared" si="597"/>
        <v>42011.202581018515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598"/>
        <v>1.2433537832310839</v>
      </c>
      <c r="R3460">
        <f t="shared" si="599"/>
        <v>45.04</v>
      </c>
      <c r="S3460" t="str">
        <f t="shared" ref="S3460:S3523" si="605">LEFT(P3460,FIND("/",P3460,1)-1)</f>
        <v>theater</v>
      </c>
      <c r="T3460" t="str">
        <f t="shared" si="600"/>
        <v>plays</v>
      </c>
      <c r="U3460" t="str">
        <f t="shared" ref="U3460:U3523" si="606">IF(D3460&lt;1000,"Less than 1000",
IF(D3460&lt;5000,"1000 to 4999",
IF(D3460 &lt; 10000,"5000 to 9999",
IF(D3460&lt;15000,"10000 to 14999",
IF(D3460&lt;20000,"15000 to 19999",
IF(D3460&lt;25000,"20000 to 24999",
IF(D3460&lt;30000,"25000 to 29999",
IF(D3460&lt;35000,"30000 to 34999",
IF(D3460&lt;40000,"35000 to 39999",
IF(D3460&lt;45000,"40000 to 44999",IF(D3460&lt;50000,"45000 to 49999","Greater than 50000")))))))))))</f>
        <v>Less than 1000</v>
      </c>
      <c r="V3460">
        <f t="shared" si="601"/>
        <v>1</v>
      </c>
      <c r="W3460">
        <f t="shared" si="602"/>
        <v>0</v>
      </c>
      <c r="X3460">
        <f t="shared" si="603"/>
        <v>0</v>
      </c>
      <c r="Y3460">
        <f t="shared" si="604"/>
        <v>1</v>
      </c>
    </row>
    <row r="3461" spans="1:25" ht="15" customHeight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0">
        <f t="shared" si="596"/>
        <v>42480.479861111111</v>
      </c>
      <c r="J3461" s="11">
        <f t="shared" si="597"/>
        <v>42480.479861111111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598"/>
        <v>1.262</v>
      </c>
      <c r="R3461">
        <f t="shared" si="599"/>
        <v>17.53</v>
      </c>
      <c r="S3461" t="str">
        <f t="shared" si="605"/>
        <v>theater</v>
      </c>
      <c r="T3461" t="str">
        <f t="shared" si="600"/>
        <v>plays</v>
      </c>
      <c r="U3461" t="str">
        <f t="shared" si="606"/>
        <v>Less than 1000</v>
      </c>
      <c r="V3461">
        <f t="shared" si="601"/>
        <v>1</v>
      </c>
      <c r="W3461">
        <f t="shared" si="602"/>
        <v>0</v>
      </c>
      <c r="X3461">
        <f t="shared" si="603"/>
        <v>0</v>
      </c>
      <c r="Y3461">
        <f t="shared" si="604"/>
        <v>1</v>
      </c>
    </row>
    <row r="3462" spans="1:25" ht="15" customHeight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0">
        <f t="shared" si="596"/>
        <v>41852.527222222219</v>
      </c>
      <c r="J3462" s="11">
        <f t="shared" si="597"/>
        <v>41852.527222222219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598"/>
        <v>1.9</v>
      </c>
      <c r="R3462">
        <f t="shared" si="599"/>
        <v>50</v>
      </c>
      <c r="S3462" t="str">
        <f t="shared" si="605"/>
        <v>theater</v>
      </c>
      <c r="T3462" t="str">
        <f t="shared" si="600"/>
        <v>plays</v>
      </c>
      <c r="U3462" t="str">
        <f t="shared" si="606"/>
        <v>Less than 1000</v>
      </c>
      <c r="V3462">
        <f t="shared" si="601"/>
        <v>1</v>
      </c>
      <c r="W3462">
        <f t="shared" si="602"/>
        <v>0</v>
      </c>
      <c r="X3462">
        <f t="shared" si="603"/>
        <v>0</v>
      </c>
      <c r="Y3462">
        <f t="shared" si="604"/>
        <v>1</v>
      </c>
    </row>
    <row r="3463" spans="1:25" ht="15" customHeight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0">
        <f t="shared" si="596"/>
        <v>42643.632858796293</v>
      </c>
      <c r="J3463" s="11">
        <f t="shared" si="597"/>
        <v>42643.632858796293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598"/>
        <v>1.39</v>
      </c>
      <c r="R3463">
        <f t="shared" si="599"/>
        <v>57.92</v>
      </c>
      <c r="S3463" t="str">
        <f t="shared" si="605"/>
        <v>theater</v>
      </c>
      <c r="T3463" t="str">
        <f t="shared" si="600"/>
        <v>plays</v>
      </c>
      <c r="U3463" t="str">
        <f t="shared" si="606"/>
        <v>Less than 1000</v>
      </c>
      <c r="V3463">
        <f t="shared" si="601"/>
        <v>1</v>
      </c>
      <c r="W3463">
        <f t="shared" si="602"/>
        <v>0</v>
      </c>
      <c r="X3463">
        <f t="shared" si="603"/>
        <v>0</v>
      </c>
      <c r="Y3463">
        <f t="shared" si="604"/>
        <v>1</v>
      </c>
    </row>
    <row r="3464" spans="1:25" ht="15" customHeight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0">
        <f t="shared" si="596"/>
        <v>42179.898472222223</v>
      </c>
      <c r="J3464" s="11">
        <f t="shared" si="597"/>
        <v>42179.898472222223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598"/>
        <v>2.02</v>
      </c>
      <c r="R3464">
        <f t="shared" si="599"/>
        <v>29.71</v>
      </c>
      <c r="S3464" t="str">
        <f t="shared" si="605"/>
        <v>theater</v>
      </c>
      <c r="T3464" t="str">
        <f t="shared" si="600"/>
        <v>plays</v>
      </c>
      <c r="U3464" t="str">
        <f t="shared" si="606"/>
        <v>Less than 1000</v>
      </c>
      <c r="V3464">
        <f t="shared" si="601"/>
        <v>1</v>
      </c>
      <c r="W3464">
        <f t="shared" si="602"/>
        <v>0</v>
      </c>
      <c r="X3464">
        <f t="shared" si="603"/>
        <v>0</v>
      </c>
      <c r="Y3464">
        <f t="shared" si="604"/>
        <v>1</v>
      </c>
    </row>
    <row r="3465" spans="1:25" ht="15" customHeight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0">
        <f t="shared" si="596"/>
        <v>42612.918807870374</v>
      </c>
      <c r="J3465" s="11">
        <f t="shared" si="597"/>
        <v>42612.918807870374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598"/>
        <v>1.0338000000000001</v>
      </c>
      <c r="R3465">
        <f t="shared" si="599"/>
        <v>90.68</v>
      </c>
      <c r="S3465" t="str">
        <f t="shared" si="605"/>
        <v>theater</v>
      </c>
      <c r="T3465" t="str">
        <f t="shared" si="600"/>
        <v>plays</v>
      </c>
      <c r="U3465" t="str">
        <f t="shared" si="606"/>
        <v>10000 to 14999</v>
      </c>
      <c r="V3465">
        <f t="shared" si="601"/>
        <v>1</v>
      </c>
      <c r="W3465">
        <f t="shared" si="602"/>
        <v>0</v>
      </c>
      <c r="X3465">
        <f t="shared" si="603"/>
        <v>0</v>
      </c>
      <c r="Y3465">
        <f t="shared" si="604"/>
        <v>1</v>
      </c>
    </row>
    <row r="3466" spans="1:25" ht="15" customHeight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0">
        <f t="shared" si="596"/>
        <v>42575.130057870367</v>
      </c>
      <c r="J3466" s="11">
        <f t="shared" si="597"/>
        <v>42575.130057870367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598"/>
        <v>1.023236</v>
      </c>
      <c r="R3466">
        <f t="shared" si="599"/>
        <v>55.01</v>
      </c>
      <c r="S3466" t="str">
        <f t="shared" si="605"/>
        <v>theater</v>
      </c>
      <c r="T3466" t="str">
        <f t="shared" si="600"/>
        <v>plays</v>
      </c>
      <c r="U3466" t="str">
        <f t="shared" si="606"/>
        <v>5000 to 9999</v>
      </c>
      <c r="V3466">
        <f t="shared" si="601"/>
        <v>1</v>
      </c>
      <c r="W3466">
        <f t="shared" si="602"/>
        <v>0</v>
      </c>
      <c r="X3466">
        <f t="shared" si="603"/>
        <v>0</v>
      </c>
      <c r="Y3466">
        <f t="shared" si="604"/>
        <v>1</v>
      </c>
    </row>
    <row r="3467" spans="1:25" ht="15" customHeight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0">
        <f t="shared" si="596"/>
        <v>42200.625833333332</v>
      </c>
      <c r="J3467" s="11">
        <f t="shared" si="597"/>
        <v>42200.625833333332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598"/>
        <v>1.03</v>
      </c>
      <c r="R3467">
        <f t="shared" si="599"/>
        <v>57.22</v>
      </c>
      <c r="S3467" t="str">
        <f t="shared" si="605"/>
        <v>theater</v>
      </c>
      <c r="T3467" t="str">
        <f t="shared" si="600"/>
        <v>plays</v>
      </c>
      <c r="U3467" t="str">
        <f t="shared" si="606"/>
        <v>1000 to 4999</v>
      </c>
      <c r="V3467">
        <f t="shared" si="601"/>
        <v>1</v>
      </c>
      <c r="W3467">
        <f t="shared" si="602"/>
        <v>0</v>
      </c>
      <c r="X3467">
        <f t="shared" si="603"/>
        <v>0</v>
      </c>
      <c r="Y3467">
        <f t="shared" si="604"/>
        <v>1</v>
      </c>
    </row>
    <row r="3468" spans="1:25" ht="15" customHeight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0">
        <f t="shared" si="596"/>
        <v>42420.019097222219</v>
      </c>
      <c r="J3468" s="11">
        <f t="shared" si="597"/>
        <v>42420.019097222219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598"/>
        <v>1.2714285714285714</v>
      </c>
      <c r="R3468">
        <f t="shared" si="599"/>
        <v>72.95</v>
      </c>
      <c r="S3468" t="str">
        <f t="shared" si="605"/>
        <v>theater</v>
      </c>
      <c r="T3468" t="str">
        <f t="shared" si="600"/>
        <v>plays</v>
      </c>
      <c r="U3468" t="str">
        <f t="shared" si="606"/>
        <v>1000 to 4999</v>
      </c>
      <c r="V3468">
        <f t="shared" si="601"/>
        <v>1</v>
      </c>
      <c r="W3468">
        <f t="shared" si="602"/>
        <v>0</v>
      </c>
      <c r="X3468">
        <f t="shared" si="603"/>
        <v>0</v>
      </c>
      <c r="Y3468">
        <f t="shared" si="604"/>
        <v>1</v>
      </c>
    </row>
    <row r="3469" spans="1:25" ht="15" customHeigh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0">
        <f t="shared" si="596"/>
        <v>42053.671666666662</v>
      </c>
      <c r="J3469" s="11">
        <f t="shared" si="597"/>
        <v>42053.671666666662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598"/>
        <v>1.01</v>
      </c>
      <c r="R3469">
        <f t="shared" si="599"/>
        <v>64.47</v>
      </c>
      <c r="S3469" t="str">
        <f t="shared" si="605"/>
        <v>theater</v>
      </c>
      <c r="T3469" t="str">
        <f t="shared" si="600"/>
        <v>plays</v>
      </c>
      <c r="U3469" t="str">
        <f t="shared" si="606"/>
        <v>1000 to 4999</v>
      </c>
      <c r="V3469">
        <f t="shared" si="601"/>
        <v>1</v>
      </c>
      <c r="W3469">
        <f t="shared" si="602"/>
        <v>0</v>
      </c>
      <c r="X3469">
        <f t="shared" si="603"/>
        <v>0</v>
      </c>
      <c r="Y3469">
        <f t="shared" si="604"/>
        <v>1</v>
      </c>
    </row>
    <row r="3470" spans="1:25" ht="15" customHeight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0">
        <f t="shared" si="596"/>
        <v>42605.765381944439</v>
      </c>
      <c r="J3470" s="11">
        <f t="shared" si="597"/>
        <v>42605.765381944439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598"/>
        <v>1.2178</v>
      </c>
      <c r="R3470">
        <f t="shared" si="599"/>
        <v>716.35</v>
      </c>
      <c r="S3470" t="str">
        <f t="shared" si="605"/>
        <v>theater</v>
      </c>
      <c r="T3470" t="str">
        <f t="shared" si="600"/>
        <v>plays</v>
      </c>
      <c r="U3470" t="str">
        <f t="shared" si="606"/>
        <v>10000 to 14999</v>
      </c>
      <c r="V3470">
        <f t="shared" si="601"/>
        <v>1</v>
      </c>
      <c r="W3470">
        <f t="shared" si="602"/>
        <v>0</v>
      </c>
      <c r="X3470">
        <f t="shared" si="603"/>
        <v>0</v>
      </c>
      <c r="Y3470">
        <f t="shared" si="604"/>
        <v>1</v>
      </c>
    </row>
    <row r="3471" spans="1:25" ht="15" customHeight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0">
        <f t="shared" si="596"/>
        <v>42458.641724537039</v>
      </c>
      <c r="J3471" s="11">
        <f t="shared" si="597"/>
        <v>42458.641724537039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598"/>
        <v>1.1339285714285714</v>
      </c>
      <c r="R3471">
        <f t="shared" si="599"/>
        <v>50.4</v>
      </c>
      <c r="S3471" t="str">
        <f t="shared" si="605"/>
        <v>theater</v>
      </c>
      <c r="T3471" t="str">
        <f t="shared" si="600"/>
        <v>plays</v>
      </c>
      <c r="U3471" t="str">
        <f t="shared" si="606"/>
        <v>1000 to 4999</v>
      </c>
      <c r="V3471">
        <f t="shared" si="601"/>
        <v>1</v>
      </c>
      <c r="W3471">
        <f t="shared" si="602"/>
        <v>0</v>
      </c>
      <c r="X3471">
        <f t="shared" si="603"/>
        <v>0</v>
      </c>
      <c r="Y3471">
        <f t="shared" si="604"/>
        <v>1</v>
      </c>
    </row>
    <row r="3472" spans="1:25" ht="15" customHeight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0">
        <f t="shared" si="596"/>
        <v>42529.022013888884</v>
      </c>
      <c r="J3472" s="11">
        <f t="shared" si="597"/>
        <v>42529.022013888884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598"/>
        <v>1.5</v>
      </c>
      <c r="R3472">
        <f t="shared" si="599"/>
        <v>41.67</v>
      </c>
      <c r="S3472" t="str">
        <f t="shared" si="605"/>
        <v>theater</v>
      </c>
      <c r="T3472" t="str">
        <f t="shared" si="600"/>
        <v>plays</v>
      </c>
      <c r="U3472" t="str">
        <f t="shared" si="606"/>
        <v>Less than 1000</v>
      </c>
      <c r="V3472">
        <f t="shared" si="601"/>
        <v>1</v>
      </c>
      <c r="W3472">
        <f t="shared" si="602"/>
        <v>0</v>
      </c>
      <c r="X3472">
        <f t="shared" si="603"/>
        <v>0</v>
      </c>
      <c r="Y3472">
        <f t="shared" si="604"/>
        <v>1</v>
      </c>
    </row>
    <row r="3473" spans="1:25" ht="15" customHeight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0">
        <f t="shared" si="596"/>
        <v>41841.820486111108</v>
      </c>
      <c r="J3473" s="11">
        <f t="shared" si="597"/>
        <v>41841.820486111108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598"/>
        <v>2.1459999999999999</v>
      </c>
      <c r="R3473">
        <f t="shared" si="599"/>
        <v>35.770000000000003</v>
      </c>
      <c r="S3473" t="str">
        <f t="shared" si="605"/>
        <v>theater</v>
      </c>
      <c r="T3473" t="str">
        <f t="shared" si="600"/>
        <v>plays</v>
      </c>
      <c r="U3473" t="str">
        <f t="shared" si="606"/>
        <v>Less than 1000</v>
      </c>
      <c r="V3473">
        <f t="shared" si="601"/>
        <v>1</v>
      </c>
      <c r="W3473">
        <f t="shared" si="602"/>
        <v>0</v>
      </c>
      <c r="X3473">
        <f t="shared" si="603"/>
        <v>0</v>
      </c>
      <c r="Y3473">
        <f t="shared" si="604"/>
        <v>1</v>
      </c>
    </row>
    <row r="3474" spans="1:25" ht="15" customHeight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0">
        <f t="shared" si="596"/>
        <v>41928.170497685183</v>
      </c>
      <c r="J3474" s="11">
        <f t="shared" si="597"/>
        <v>41928.170497685183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598"/>
        <v>1.0205</v>
      </c>
      <c r="R3474">
        <f t="shared" si="599"/>
        <v>88.74</v>
      </c>
      <c r="S3474" t="str">
        <f t="shared" si="605"/>
        <v>theater</v>
      </c>
      <c r="T3474" t="str">
        <f t="shared" si="600"/>
        <v>plays</v>
      </c>
      <c r="U3474" t="str">
        <f t="shared" si="606"/>
        <v>1000 to 4999</v>
      </c>
      <c r="V3474">
        <f t="shared" si="601"/>
        <v>1</v>
      </c>
      <c r="W3474">
        <f t="shared" si="602"/>
        <v>0</v>
      </c>
      <c r="X3474">
        <f t="shared" si="603"/>
        <v>0</v>
      </c>
      <c r="Y3474">
        <f t="shared" si="604"/>
        <v>1</v>
      </c>
    </row>
    <row r="3475" spans="1:25" ht="15" customHeight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0">
        <f t="shared" si="596"/>
        <v>42062.834444444445</v>
      </c>
      <c r="J3475" s="11">
        <f t="shared" si="597"/>
        <v>42062.834444444445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598"/>
        <v>1</v>
      </c>
      <c r="R3475">
        <f t="shared" si="599"/>
        <v>148.47999999999999</v>
      </c>
      <c r="S3475" t="str">
        <f t="shared" si="605"/>
        <v>theater</v>
      </c>
      <c r="T3475" t="str">
        <f t="shared" si="600"/>
        <v>plays</v>
      </c>
      <c r="U3475" t="str">
        <f t="shared" si="606"/>
        <v>1000 to 4999</v>
      </c>
      <c r="V3475">
        <f t="shared" si="601"/>
        <v>1</v>
      </c>
      <c r="W3475">
        <f t="shared" si="602"/>
        <v>0</v>
      </c>
      <c r="X3475">
        <f t="shared" si="603"/>
        <v>0</v>
      </c>
      <c r="Y3475">
        <f t="shared" si="604"/>
        <v>1</v>
      </c>
    </row>
    <row r="3476" spans="1:25" ht="15" customHeight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0">
        <f t="shared" si="596"/>
        <v>42541.501516203702</v>
      </c>
      <c r="J3476" s="11">
        <f t="shared" si="597"/>
        <v>42541.501516203702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598"/>
        <v>1.01</v>
      </c>
      <c r="R3476">
        <f t="shared" si="599"/>
        <v>51.79</v>
      </c>
      <c r="S3476" t="str">
        <f t="shared" si="605"/>
        <v>theater</v>
      </c>
      <c r="T3476" t="str">
        <f t="shared" si="600"/>
        <v>plays</v>
      </c>
      <c r="U3476" t="str">
        <f t="shared" si="606"/>
        <v>1000 to 4999</v>
      </c>
      <c r="V3476">
        <f t="shared" si="601"/>
        <v>1</v>
      </c>
      <c r="W3476">
        <f t="shared" si="602"/>
        <v>0</v>
      </c>
      <c r="X3476">
        <f t="shared" si="603"/>
        <v>0</v>
      </c>
      <c r="Y3476">
        <f t="shared" si="604"/>
        <v>1</v>
      </c>
    </row>
    <row r="3477" spans="1:25" ht="15" customHeight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0">
        <f t="shared" si="596"/>
        <v>41918.880833333329</v>
      </c>
      <c r="J3477" s="11">
        <f t="shared" si="597"/>
        <v>41918.880833333329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598"/>
        <v>1.1333333333333333</v>
      </c>
      <c r="R3477">
        <f t="shared" si="599"/>
        <v>20</v>
      </c>
      <c r="S3477" t="str">
        <f t="shared" si="605"/>
        <v>theater</v>
      </c>
      <c r="T3477" t="str">
        <f t="shared" si="600"/>
        <v>plays</v>
      </c>
      <c r="U3477" t="str">
        <f t="shared" si="606"/>
        <v>Less than 1000</v>
      </c>
      <c r="V3477">
        <f t="shared" si="601"/>
        <v>1</v>
      </c>
      <c r="W3477">
        <f t="shared" si="602"/>
        <v>0</v>
      </c>
      <c r="X3477">
        <f t="shared" si="603"/>
        <v>0</v>
      </c>
      <c r="Y3477">
        <f t="shared" si="604"/>
        <v>1</v>
      </c>
    </row>
    <row r="3478" spans="1:25" ht="15" customHeight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0">
        <f t="shared" si="596"/>
        <v>41921.279976851853</v>
      </c>
      <c r="J3478" s="11">
        <f t="shared" si="597"/>
        <v>41921.279976851853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598"/>
        <v>1.04</v>
      </c>
      <c r="R3478">
        <f t="shared" si="599"/>
        <v>52</v>
      </c>
      <c r="S3478" t="str">
        <f t="shared" si="605"/>
        <v>theater</v>
      </c>
      <c r="T3478" t="str">
        <f t="shared" si="600"/>
        <v>plays</v>
      </c>
      <c r="U3478" t="str">
        <f t="shared" si="606"/>
        <v>Less than 1000</v>
      </c>
      <c r="V3478">
        <f t="shared" si="601"/>
        <v>1</v>
      </c>
      <c r="W3478">
        <f t="shared" si="602"/>
        <v>0</v>
      </c>
      <c r="X3478">
        <f t="shared" si="603"/>
        <v>0</v>
      </c>
      <c r="Y3478">
        <f t="shared" si="604"/>
        <v>1</v>
      </c>
    </row>
    <row r="3479" spans="1:25" ht="15" customHeight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0">
        <f t="shared" si="596"/>
        <v>42128.736608796295</v>
      </c>
      <c r="J3479" s="11">
        <f t="shared" si="597"/>
        <v>42128.736608796295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598"/>
        <v>1.1533333333333333</v>
      </c>
      <c r="R3479">
        <f t="shared" si="599"/>
        <v>53.23</v>
      </c>
      <c r="S3479" t="str">
        <f t="shared" si="605"/>
        <v>theater</v>
      </c>
      <c r="T3479" t="str">
        <f t="shared" si="600"/>
        <v>plays</v>
      </c>
      <c r="U3479" t="str">
        <f t="shared" si="606"/>
        <v>1000 to 4999</v>
      </c>
      <c r="V3479">
        <f t="shared" si="601"/>
        <v>1</v>
      </c>
      <c r="W3479">
        <f t="shared" si="602"/>
        <v>0</v>
      </c>
      <c r="X3479">
        <f t="shared" si="603"/>
        <v>0</v>
      </c>
      <c r="Y3479">
        <f t="shared" si="604"/>
        <v>1</v>
      </c>
    </row>
    <row r="3480" spans="1:25" ht="15" customHeight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0">
        <f t="shared" si="596"/>
        <v>42053.916921296302</v>
      </c>
      <c r="J3480" s="11">
        <f t="shared" si="597"/>
        <v>42053.916921296302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598"/>
        <v>1.1285000000000001</v>
      </c>
      <c r="R3480">
        <f t="shared" si="599"/>
        <v>39.6</v>
      </c>
      <c r="S3480" t="str">
        <f t="shared" si="605"/>
        <v>theater</v>
      </c>
      <c r="T3480" t="str">
        <f t="shared" si="600"/>
        <v>plays</v>
      </c>
      <c r="U3480" t="str">
        <f t="shared" si="606"/>
        <v>1000 to 4999</v>
      </c>
      <c r="V3480">
        <f t="shared" si="601"/>
        <v>1</v>
      </c>
      <c r="W3480">
        <f t="shared" si="602"/>
        <v>0</v>
      </c>
      <c r="X3480">
        <f t="shared" si="603"/>
        <v>0</v>
      </c>
      <c r="Y3480">
        <f t="shared" si="604"/>
        <v>1</v>
      </c>
    </row>
    <row r="3481" spans="1:25" ht="15" customHeight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0">
        <f t="shared" si="596"/>
        <v>41781.855092592588</v>
      </c>
      <c r="J3481" s="11">
        <f t="shared" si="597"/>
        <v>41781.855092592588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598"/>
        <v>1.2786666666666666</v>
      </c>
      <c r="R3481">
        <f t="shared" si="599"/>
        <v>34.25</v>
      </c>
      <c r="S3481" t="str">
        <f t="shared" si="605"/>
        <v>theater</v>
      </c>
      <c r="T3481" t="str">
        <f t="shared" si="600"/>
        <v>plays</v>
      </c>
      <c r="U3481" t="str">
        <f t="shared" si="606"/>
        <v>1000 to 4999</v>
      </c>
      <c r="V3481">
        <f t="shared" si="601"/>
        <v>1</v>
      </c>
      <c r="W3481">
        <f t="shared" si="602"/>
        <v>0</v>
      </c>
      <c r="X3481">
        <f t="shared" si="603"/>
        <v>0</v>
      </c>
      <c r="Y3481">
        <f t="shared" si="604"/>
        <v>1</v>
      </c>
    </row>
    <row r="3482" spans="1:25" ht="15" customHeight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0">
        <f t="shared" si="596"/>
        <v>42171.317442129628</v>
      </c>
      <c r="J3482" s="11">
        <f t="shared" si="597"/>
        <v>42171.317442129628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598"/>
        <v>1.4266666666666667</v>
      </c>
      <c r="R3482">
        <f t="shared" si="599"/>
        <v>164.62</v>
      </c>
      <c r="S3482" t="str">
        <f t="shared" si="605"/>
        <v>theater</v>
      </c>
      <c r="T3482" t="str">
        <f t="shared" si="600"/>
        <v>plays</v>
      </c>
      <c r="U3482" t="str">
        <f t="shared" si="606"/>
        <v>1000 to 4999</v>
      </c>
      <c r="V3482">
        <f t="shared" si="601"/>
        <v>1</v>
      </c>
      <c r="W3482">
        <f t="shared" si="602"/>
        <v>0</v>
      </c>
      <c r="X3482">
        <f t="shared" si="603"/>
        <v>0</v>
      </c>
      <c r="Y3482">
        <f t="shared" si="604"/>
        <v>1</v>
      </c>
    </row>
    <row r="3483" spans="1:25" ht="15" customHeight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0">
        <f t="shared" si="596"/>
        <v>41989.24754629629</v>
      </c>
      <c r="J3483" s="11">
        <f t="shared" si="597"/>
        <v>41989.24754629629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598"/>
        <v>1.1879999999999999</v>
      </c>
      <c r="R3483">
        <f t="shared" si="599"/>
        <v>125.05</v>
      </c>
      <c r="S3483" t="str">
        <f t="shared" si="605"/>
        <v>theater</v>
      </c>
      <c r="T3483" t="str">
        <f t="shared" si="600"/>
        <v>plays</v>
      </c>
      <c r="U3483" t="str">
        <f t="shared" si="606"/>
        <v>10000 to 14999</v>
      </c>
      <c r="V3483">
        <f t="shared" si="601"/>
        <v>1</v>
      </c>
      <c r="W3483">
        <f t="shared" si="602"/>
        <v>0</v>
      </c>
      <c r="X3483">
        <f t="shared" si="603"/>
        <v>0</v>
      </c>
      <c r="Y3483">
        <f t="shared" si="604"/>
        <v>1</v>
      </c>
    </row>
    <row r="3484" spans="1:25" ht="15" customHeight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0">
        <f t="shared" si="596"/>
        <v>41796.771597222221</v>
      </c>
      <c r="J3484" s="11">
        <f t="shared" si="597"/>
        <v>41796.771597222221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598"/>
        <v>1.3833333333333333</v>
      </c>
      <c r="R3484">
        <f t="shared" si="599"/>
        <v>51.88</v>
      </c>
      <c r="S3484" t="str">
        <f t="shared" si="605"/>
        <v>theater</v>
      </c>
      <c r="T3484" t="str">
        <f t="shared" si="600"/>
        <v>plays</v>
      </c>
      <c r="U3484" t="str">
        <f t="shared" si="606"/>
        <v>1000 to 4999</v>
      </c>
      <c r="V3484">
        <f t="shared" si="601"/>
        <v>1</v>
      </c>
      <c r="W3484">
        <f t="shared" si="602"/>
        <v>0</v>
      </c>
      <c r="X3484">
        <f t="shared" si="603"/>
        <v>0</v>
      </c>
      <c r="Y3484">
        <f t="shared" si="604"/>
        <v>1</v>
      </c>
    </row>
    <row r="3485" spans="1:25" ht="15" customHeight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0">
        <f t="shared" si="596"/>
        <v>41793.668761574074</v>
      </c>
      <c r="J3485" s="11">
        <f t="shared" si="597"/>
        <v>41793.668761574074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598"/>
        <v>1.599402985074627</v>
      </c>
      <c r="R3485">
        <f t="shared" si="599"/>
        <v>40.29</v>
      </c>
      <c r="S3485" t="str">
        <f t="shared" si="605"/>
        <v>theater</v>
      </c>
      <c r="T3485" t="str">
        <f t="shared" si="600"/>
        <v>plays</v>
      </c>
      <c r="U3485" t="str">
        <f t="shared" si="606"/>
        <v>1000 to 4999</v>
      </c>
      <c r="V3485">
        <f t="shared" si="601"/>
        <v>1</v>
      </c>
      <c r="W3485">
        <f t="shared" si="602"/>
        <v>0</v>
      </c>
      <c r="X3485">
        <f t="shared" si="603"/>
        <v>0</v>
      </c>
      <c r="Y3485">
        <f t="shared" si="604"/>
        <v>1</v>
      </c>
    </row>
    <row r="3486" spans="1:25" ht="15" customHeight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0">
        <f t="shared" si="596"/>
        <v>42506.760405092587</v>
      </c>
      <c r="J3486" s="11">
        <f t="shared" si="597"/>
        <v>42506.760405092587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598"/>
        <v>1.1424000000000001</v>
      </c>
      <c r="R3486">
        <f t="shared" si="599"/>
        <v>64.91</v>
      </c>
      <c r="S3486" t="str">
        <f t="shared" si="605"/>
        <v>theater</v>
      </c>
      <c r="T3486" t="str">
        <f t="shared" si="600"/>
        <v>plays</v>
      </c>
      <c r="U3486" t="str">
        <f t="shared" si="606"/>
        <v>1000 to 4999</v>
      </c>
      <c r="V3486">
        <f t="shared" si="601"/>
        <v>1</v>
      </c>
      <c r="W3486">
        <f t="shared" si="602"/>
        <v>0</v>
      </c>
      <c r="X3486">
        <f t="shared" si="603"/>
        <v>0</v>
      </c>
      <c r="Y3486">
        <f t="shared" si="604"/>
        <v>1</v>
      </c>
    </row>
    <row r="3487" spans="1:25" ht="15" customHeight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0">
        <f t="shared" si="596"/>
        <v>42372.693055555559</v>
      </c>
      <c r="J3487" s="11">
        <f t="shared" si="597"/>
        <v>42372.693055555559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598"/>
        <v>1.0060606060606061</v>
      </c>
      <c r="R3487">
        <f t="shared" si="599"/>
        <v>55.33</v>
      </c>
      <c r="S3487" t="str">
        <f t="shared" si="605"/>
        <v>theater</v>
      </c>
      <c r="T3487" t="str">
        <f t="shared" si="600"/>
        <v>plays</v>
      </c>
      <c r="U3487" t="str">
        <f t="shared" si="606"/>
        <v>1000 to 4999</v>
      </c>
      <c r="V3487">
        <f t="shared" si="601"/>
        <v>1</v>
      </c>
      <c r="W3487">
        <f t="shared" si="602"/>
        <v>0</v>
      </c>
      <c r="X3487">
        <f t="shared" si="603"/>
        <v>0</v>
      </c>
      <c r="Y3487">
        <f t="shared" si="604"/>
        <v>1</v>
      </c>
    </row>
    <row r="3488" spans="1:25" ht="15" customHeight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0">
        <f t="shared" si="596"/>
        <v>42126.87501157407</v>
      </c>
      <c r="J3488" s="11">
        <f t="shared" si="597"/>
        <v>42126.87501157407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598"/>
        <v>1.552</v>
      </c>
      <c r="R3488">
        <f t="shared" si="599"/>
        <v>83.14</v>
      </c>
      <c r="S3488" t="str">
        <f t="shared" si="605"/>
        <v>theater</v>
      </c>
      <c r="T3488" t="str">
        <f t="shared" si="600"/>
        <v>plays</v>
      </c>
      <c r="U3488" t="str">
        <f t="shared" si="606"/>
        <v>1000 to 4999</v>
      </c>
      <c r="V3488">
        <f t="shared" si="601"/>
        <v>1</v>
      </c>
      <c r="W3488">
        <f t="shared" si="602"/>
        <v>0</v>
      </c>
      <c r="X3488">
        <f t="shared" si="603"/>
        <v>0</v>
      </c>
      <c r="Y3488">
        <f t="shared" si="604"/>
        <v>1</v>
      </c>
    </row>
    <row r="3489" spans="1:25" ht="15" customHeight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0">
        <f t="shared" si="596"/>
        <v>42149.940416666665</v>
      </c>
      <c r="J3489" s="11">
        <f t="shared" si="597"/>
        <v>42149.940416666665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598"/>
        <v>1.2775000000000001</v>
      </c>
      <c r="R3489">
        <f t="shared" si="599"/>
        <v>38.71</v>
      </c>
      <c r="S3489" t="str">
        <f t="shared" si="605"/>
        <v>theater</v>
      </c>
      <c r="T3489" t="str">
        <f t="shared" si="600"/>
        <v>plays</v>
      </c>
      <c r="U3489" t="str">
        <f t="shared" si="606"/>
        <v>1000 to 4999</v>
      </c>
      <c r="V3489">
        <f t="shared" si="601"/>
        <v>1</v>
      </c>
      <c r="W3489">
        <f t="shared" si="602"/>
        <v>0</v>
      </c>
      <c r="X3489">
        <f t="shared" si="603"/>
        <v>0</v>
      </c>
      <c r="Y3489">
        <f t="shared" si="604"/>
        <v>1</v>
      </c>
    </row>
    <row r="3490" spans="1:25" ht="15" customHeight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0">
        <f t="shared" si="596"/>
        <v>42087.768055555556</v>
      </c>
      <c r="J3490" s="11">
        <f t="shared" si="597"/>
        <v>42087.768055555556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598"/>
        <v>1.212</v>
      </c>
      <c r="R3490">
        <f t="shared" si="599"/>
        <v>125.38</v>
      </c>
      <c r="S3490" t="str">
        <f t="shared" si="605"/>
        <v>theater</v>
      </c>
      <c r="T3490" t="str">
        <f t="shared" si="600"/>
        <v>plays</v>
      </c>
      <c r="U3490" t="str">
        <f t="shared" si="606"/>
        <v>1000 to 4999</v>
      </c>
      <c r="V3490">
        <f t="shared" si="601"/>
        <v>1</v>
      </c>
      <c r="W3490">
        <f t="shared" si="602"/>
        <v>0</v>
      </c>
      <c r="X3490">
        <f t="shared" si="603"/>
        <v>0</v>
      </c>
      <c r="Y3490">
        <f t="shared" si="604"/>
        <v>1</v>
      </c>
    </row>
    <row r="3491" spans="1:25" ht="15" customHeight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0">
        <f t="shared" si="596"/>
        <v>41753.635775462964</v>
      </c>
      <c r="J3491" s="11">
        <f t="shared" si="597"/>
        <v>41753.635775462964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598"/>
        <v>1.127</v>
      </c>
      <c r="R3491">
        <f t="shared" si="599"/>
        <v>78.260000000000005</v>
      </c>
      <c r="S3491" t="str">
        <f t="shared" si="605"/>
        <v>theater</v>
      </c>
      <c r="T3491" t="str">
        <f t="shared" si="600"/>
        <v>plays</v>
      </c>
      <c r="U3491" t="str">
        <f t="shared" si="606"/>
        <v>5000 to 9999</v>
      </c>
      <c r="V3491">
        <f t="shared" si="601"/>
        <v>1</v>
      </c>
      <c r="W3491">
        <f t="shared" si="602"/>
        <v>0</v>
      </c>
      <c r="X3491">
        <f t="shared" si="603"/>
        <v>0</v>
      </c>
      <c r="Y3491">
        <f t="shared" si="604"/>
        <v>1</v>
      </c>
    </row>
    <row r="3492" spans="1:25" ht="15" customHeight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0">
        <f t="shared" si="596"/>
        <v>42443.802361111113</v>
      </c>
      <c r="J3492" s="11">
        <f t="shared" si="597"/>
        <v>42443.802361111113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598"/>
        <v>1.2749999999999999</v>
      </c>
      <c r="R3492">
        <f t="shared" si="599"/>
        <v>47.22</v>
      </c>
      <c r="S3492" t="str">
        <f t="shared" si="605"/>
        <v>theater</v>
      </c>
      <c r="T3492" t="str">
        <f t="shared" si="600"/>
        <v>plays</v>
      </c>
      <c r="U3492" t="str">
        <f t="shared" si="606"/>
        <v>1000 to 4999</v>
      </c>
      <c r="V3492">
        <f t="shared" si="601"/>
        <v>1</v>
      </c>
      <c r="W3492">
        <f t="shared" si="602"/>
        <v>0</v>
      </c>
      <c r="X3492">
        <f t="shared" si="603"/>
        <v>0</v>
      </c>
      <c r="Y3492">
        <f t="shared" si="604"/>
        <v>1</v>
      </c>
    </row>
    <row r="3493" spans="1:25" ht="15" customHeight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0">
        <f t="shared" si="596"/>
        <v>42121.249814814815</v>
      </c>
      <c r="J3493" s="11">
        <f t="shared" si="597"/>
        <v>42121.249814814815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598"/>
        <v>1.5820000000000001</v>
      </c>
      <c r="R3493">
        <f t="shared" si="599"/>
        <v>79.099999999999994</v>
      </c>
      <c r="S3493" t="str">
        <f t="shared" si="605"/>
        <v>theater</v>
      </c>
      <c r="T3493" t="str">
        <f t="shared" si="600"/>
        <v>plays</v>
      </c>
      <c r="U3493" t="str">
        <f t="shared" si="606"/>
        <v>Less than 1000</v>
      </c>
      <c r="V3493">
        <f t="shared" si="601"/>
        <v>1</v>
      </c>
      <c r="W3493">
        <f t="shared" si="602"/>
        <v>0</v>
      </c>
      <c r="X3493">
        <f t="shared" si="603"/>
        <v>0</v>
      </c>
      <c r="Y3493">
        <f t="shared" si="604"/>
        <v>1</v>
      </c>
    </row>
    <row r="3494" spans="1:25" ht="15" customHeight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0">
        <f t="shared" si="596"/>
        <v>42268.009224537032</v>
      </c>
      <c r="J3494" s="11">
        <f t="shared" si="597"/>
        <v>42268.009224537032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598"/>
        <v>1.0526894736842105</v>
      </c>
      <c r="R3494">
        <f t="shared" si="599"/>
        <v>114.29</v>
      </c>
      <c r="S3494" t="str">
        <f t="shared" si="605"/>
        <v>theater</v>
      </c>
      <c r="T3494" t="str">
        <f t="shared" si="600"/>
        <v>plays</v>
      </c>
      <c r="U3494" t="str">
        <f t="shared" si="606"/>
        <v>1000 to 4999</v>
      </c>
      <c r="V3494">
        <f t="shared" si="601"/>
        <v>1</v>
      </c>
      <c r="W3494">
        <f t="shared" si="602"/>
        <v>0</v>
      </c>
      <c r="X3494">
        <f t="shared" si="603"/>
        <v>0</v>
      </c>
      <c r="Y3494">
        <f t="shared" si="604"/>
        <v>1</v>
      </c>
    </row>
    <row r="3495" spans="1:25" ht="15" customHeight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0">
        <f t="shared" si="596"/>
        <v>41848.866157407407</v>
      </c>
      <c r="J3495" s="11">
        <f t="shared" si="597"/>
        <v>41848.866157407407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598"/>
        <v>1</v>
      </c>
      <c r="R3495">
        <f t="shared" si="599"/>
        <v>51.72</v>
      </c>
      <c r="S3495" t="str">
        <f t="shared" si="605"/>
        <v>theater</v>
      </c>
      <c r="T3495" t="str">
        <f t="shared" si="600"/>
        <v>plays</v>
      </c>
      <c r="U3495" t="str">
        <f t="shared" si="606"/>
        <v>1000 to 4999</v>
      </c>
      <c r="V3495">
        <f t="shared" si="601"/>
        <v>1</v>
      </c>
      <c r="W3495">
        <f t="shared" si="602"/>
        <v>0</v>
      </c>
      <c r="X3495">
        <f t="shared" si="603"/>
        <v>0</v>
      </c>
      <c r="Y3495">
        <f t="shared" si="604"/>
        <v>1</v>
      </c>
    </row>
    <row r="3496" spans="1:25" ht="15" customHeight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0">
        <f t="shared" si="596"/>
        <v>42689.214988425927</v>
      </c>
      <c r="J3496" s="11">
        <f t="shared" si="597"/>
        <v>42689.214988425927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598"/>
        <v>1</v>
      </c>
      <c r="R3496">
        <f t="shared" si="599"/>
        <v>30.77</v>
      </c>
      <c r="S3496" t="str">
        <f t="shared" si="605"/>
        <v>theater</v>
      </c>
      <c r="T3496" t="str">
        <f t="shared" si="600"/>
        <v>plays</v>
      </c>
      <c r="U3496" t="str">
        <f t="shared" si="606"/>
        <v>Less than 1000</v>
      </c>
      <c r="V3496">
        <f t="shared" si="601"/>
        <v>1</v>
      </c>
      <c r="W3496">
        <f t="shared" si="602"/>
        <v>0</v>
      </c>
      <c r="X3496">
        <f t="shared" si="603"/>
        <v>0</v>
      </c>
      <c r="Y3496">
        <f t="shared" si="604"/>
        <v>1</v>
      </c>
    </row>
    <row r="3497" spans="1:25" ht="15" customHeight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0">
        <f t="shared" si="596"/>
        <v>41915.762835648151</v>
      </c>
      <c r="J3497" s="11">
        <f t="shared" si="597"/>
        <v>41915.762835648151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598"/>
        <v>1.0686</v>
      </c>
      <c r="R3497">
        <f t="shared" si="599"/>
        <v>74.209999999999994</v>
      </c>
      <c r="S3497" t="str">
        <f t="shared" si="605"/>
        <v>theater</v>
      </c>
      <c r="T3497" t="str">
        <f t="shared" si="600"/>
        <v>plays</v>
      </c>
      <c r="U3497" t="str">
        <f t="shared" si="606"/>
        <v>5000 to 9999</v>
      </c>
      <c r="V3497">
        <f t="shared" si="601"/>
        <v>1</v>
      </c>
      <c r="W3497">
        <f t="shared" si="602"/>
        <v>0</v>
      </c>
      <c r="X3497">
        <f t="shared" si="603"/>
        <v>0</v>
      </c>
      <c r="Y3497">
        <f t="shared" si="604"/>
        <v>1</v>
      </c>
    </row>
    <row r="3498" spans="1:25" ht="15" customHeight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0">
        <f t="shared" si="596"/>
        <v>42584.846828703703</v>
      </c>
      <c r="J3498" s="11">
        <f t="shared" si="597"/>
        <v>42584.846828703703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598"/>
        <v>1.244</v>
      </c>
      <c r="R3498">
        <f t="shared" si="599"/>
        <v>47.85</v>
      </c>
      <c r="S3498" t="str">
        <f t="shared" si="605"/>
        <v>theater</v>
      </c>
      <c r="T3498" t="str">
        <f t="shared" si="600"/>
        <v>plays</v>
      </c>
      <c r="U3498" t="str">
        <f t="shared" si="606"/>
        <v>1000 to 4999</v>
      </c>
      <c r="V3498">
        <f t="shared" si="601"/>
        <v>1</v>
      </c>
      <c r="W3498">
        <f t="shared" si="602"/>
        <v>0</v>
      </c>
      <c r="X3498">
        <f t="shared" si="603"/>
        <v>0</v>
      </c>
      <c r="Y3498">
        <f t="shared" si="604"/>
        <v>1</v>
      </c>
    </row>
    <row r="3499" spans="1:25" ht="15" customHeight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0">
        <f t="shared" si="596"/>
        <v>42511.741944444439</v>
      </c>
      <c r="J3499" s="11">
        <f t="shared" si="597"/>
        <v>42511.741944444439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598"/>
        <v>1.0870406189555126</v>
      </c>
      <c r="R3499">
        <f t="shared" si="599"/>
        <v>34.409999999999997</v>
      </c>
      <c r="S3499" t="str">
        <f t="shared" si="605"/>
        <v>theater</v>
      </c>
      <c r="T3499" t="str">
        <f t="shared" si="600"/>
        <v>plays</v>
      </c>
      <c r="U3499" t="str">
        <f t="shared" si="606"/>
        <v>1000 to 4999</v>
      </c>
      <c r="V3499">
        <f t="shared" si="601"/>
        <v>1</v>
      </c>
      <c r="W3499">
        <f t="shared" si="602"/>
        <v>0</v>
      </c>
      <c r="X3499">
        <f t="shared" si="603"/>
        <v>0</v>
      </c>
      <c r="Y3499">
        <f t="shared" si="604"/>
        <v>1</v>
      </c>
    </row>
    <row r="3500" spans="1:25" ht="15" customHeight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0">
        <f t="shared" si="596"/>
        <v>42459.15861111111</v>
      </c>
      <c r="J3500" s="11">
        <f t="shared" si="597"/>
        <v>42459.15861111111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598"/>
        <v>1.0242424242424242</v>
      </c>
      <c r="R3500">
        <f t="shared" si="599"/>
        <v>40.24</v>
      </c>
      <c r="S3500" t="str">
        <f t="shared" si="605"/>
        <v>theater</v>
      </c>
      <c r="T3500" t="str">
        <f t="shared" si="600"/>
        <v>plays</v>
      </c>
      <c r="U3500" t="str">
        <f t="shared" si="606"/>
        <v>1000 to 4999</v>
      </c>
      <c r="V3500">
        <f t="shared" si="601"/>
        <v>1</v>
      </c>
      <c r="W3500">
        <f t="shared" si="602"/>
        <v>0</v>
      </c>
      <c r="X3500">
        <f t="shared" si="603"/>
        <v>0</v>
      </c>
      <c r="Y3500">
        <f t="shared" si="604"/>
        <v>1</v>
      </c>
    </row>
    <row r="3501" spans="1:25" ht="15" customHeight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0">
        <f t="shared" si="596"/>
        <v>42132.036168981482</v>
      </c>
      <c r="J3501" s="11">
        <f t="shared" si="597"/>
        <v>42132.036168981482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598"/>
        <v>1.0549999999999999</v>
      </c>
      <c r="R3501">
        <f t="shared" si="599"/>
        <v>60.29</v>
      </c>
      <c r="S3501" t="str">
        <f t="shared" si="605"/>
        <v>theater</v>
      </c>
      <c r="T3501" t="str">
        <f t="shared" si="600"/>
        <v>plays</v>
      </c>
      <c r="U3501" t="str">
        <f t="shared" si="606"/>
        <v>1000 to 4999</v>
      </c>
      <c r="V3501">
        <f t="shared" si="601"/>
        <v>1</v>
      </c>
      <c r="W3501">
        <f t="shared" si="602"/>
        <v>0</v>
      </c>
      <c r="X3501">
        <f t="shared" si="603"/>
        <v>0</v>
      </c>
      <c r="Y3501">
        <f t="shared" si="604"/>
        <v>1</v>
      </c>
    </row>
    <row r="3502" spans="1:25" ht="15" customHeight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0">
        <f t="shared" si="596"/>
        <v>42419.91942129629</v>
      </c>
      <c r="J3502" s="11">
        <f t="shared" si="597"/>
        <v>42419.91942129629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598"/>
        <v>1.0629999999999999</v>
      </c>
      <c r="R3502">
        <f t="shared" si="599"/>
        <v>25.31</v>
      </c>
      <c r="S3502" t="str">
        <f t="shared" si="605"/>
        <v>theater</v>
      </c>
      <c r="T3502" t="str">
        <f t="shared" si="600"/>
        <v>plays</v>
      </c>
      <c r="U3502" t="str">
        <f t="shared" si="606"/>
        <v>1000 to 4999</v>
      </c>
      <c r="V3502">
        <f t="shared" si="601"/>
        <v>1</v>
      </c>
      <c r="W3502">
        <f t="shared" si="602"/>
        <v>0</v>
      </c>
      <c r="X3502">
        <f t="shared" si="603"/>
        <v>0</v>
      </c>
      <c r="Y3502">
        <f t="shared" si="604"/>
        <v>1</v>
      </c>
    </row>
    <row r="3503" spans="1:25" ht="15" customHeight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0">
        <f t="shared" si="596"/>
        <v>42233.763831018514</v>
      </c>
      <c r="J3503" s="11">
        <f t="shared" si="597"/>
        <v>42233.763831018514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598"/>
        <v>1.0066666666666666</v>
      </c>
      <c r="R3503">
        <f t="shared" si="599"/>
        <v>35.950000000000003</v>
      </c>
      <c r="S3503" t="str">
        <f t="shared" si="605"/>
        <v>theater</v>
      </c>
      <c r="T3503" t="str">
        <f t="shared" si="600"/>
        <v>plays</v>
      </c>
      <c r="U3503" t="str">
        <f t="shared" si="606"/>
        <v>1000 to 4999</v>
      </c>
      <c r="V3503">
        <f t="shared" si="601"/>
        <v>1</v>
      </c>
      <c r="W3503">
        <f t="shared" si="602"/>
        <v>0</v>
      </c>
      <c r="X3503">
        <f t="shared" si="603"/>
        <v>0</v>
      </c>
      <c r="Y3503">
        <f t="shared" si="604"/>
        <v>1</v>
      </c>
    </row>
    <row r="3504" spans="1:25" ht="15" customHeight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0">
        <f t="shared" si="596"/>
        <v>42430.839398148149</v>
      </c>
      <c r="J3504" s="11">
        <f t="shared" si="597"/>
        <v>42430.839398148149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598"/>
        <v>1.054</v>
      </c>
      <c r="R3504">
        <f t="shared" si="599"/>
        <v>136</v>
      </c>
      <c r="S3504" t="str">
        <f t="shared" si="605"/>
        <v>theater</v>
      </c>
      <c r="T3504" t="str">
        <f t="shared" si="600"/>
        <v>plays</v>
      </c>
      <c r="U3504" t="str">
        <f t="shared" si="606"/>
        <v>1000 to 4999</v>
      </c>
      <c r="V3504">
        <f t="shared" si="601"/>
        <v>1</v>
      </c>
      <c r="W3504">
        <f t="shared" si="602"/>
        <v>0</v>
      </c>
      <c r="X3504">
        <f t="shared" si="603"/>
        <v>0</v>
      </c>
      <c r="Y3504">
        <f t="shared" si="604"/>
        <v>1</v>
      </c>
    </row>
    <row r="3505" spans="1:25" ht="15" customHeight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0">
        <f t="shared" si="596"/>
        <v>42545.478333333333</v>
      </c>
      <c r="J3505" s="11">
        <f t="shared" si="597"/>
        <v>42545.478333333333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598"/>
        <v>1.0755999999999999</v>
      </c>
      <c r="R3505">
        <f t="shared" si="599"/>
        <v>70.760000000000005</v>
      </c>
      <c r="S3505" t="str">
        <f t="shared" si="605"/>
        <v>theater</v>
      </c>
      <c r="T3505" t="str">
        <f t="shared" si="600"/>
        <v>plays</v>
      </c>
      <c r="U3505" t="str">
        <f t="shared" si="606"/>
        <v>1000 to 4999</v>
      </c>
      <c r="V3505">
        <f t="shared" si="601"/>
        <v>1</v>
      </c>
      <c r="W3505">
        <f t="shared" si="602"/>
        <v>0</v>
      </c>
      <c r="X3505">
        <f t="shared" si="603"/>
        <v>0</v>
      </c>
      <c r="Y3505">
        <f t="shared" si="604"/>
        <v>1</v>
      </c>
    </row>
    <row r="3506" spans="1:25" ht="15" customHeight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0">
        <f t="shared" si="596"/>
        <v>42297.748738425929</v>
      </c>
      <c r="J3506" s="11">
        <f t="shared" si="597"/>
        <v>42297.748738425929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598"/>
        <v>1</v>
      </c>
      <c r="R3506">
        <f t="shared" si="599"/>
        <v>125</v>
      </c>
      <c r="S3506" t="str">
        <f t="shared" si="605"/>
        <v>theater</v>
      </c>
      <c r="T3506" t="str">
        <f t="shared" si="600"/>
        <v>plays</v>
      </c>
      <c r="U3506" t="str">
        <f t="shared" si="606"/>
        <v>1000 to 4999</v>
      </c>
      <c r="V3506">
        <f t="shared" si="601"/>
        <v>1</v>
      </c>
      <c r="W3506">
        <f t="shared" si="602"/>
        <v>0</v>
      </c>
      <c r="X3506">
        <f t="shared" si="603"/>
        <v>0</v>
      </c>
      <c r="Y3506">
        <f t="shared" si="604"/>
        <v>1</v>
      </c>
    </row>
    <row r="3507" spans="1:25" ht="15" customHeight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0">
        <f t="shared" si="596"/>
        <v>41760.935706018521</v>
      </c>
      <c r="J3507" s="11">
        <f t="shared" si="597"/>
        <v>41760.935706018521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598"/>
        <v>1.0376000000000001</v>
      </c>
      <c r="R3507">
        <f t="shared" si="599"/>
        <v>66.510000000000005</v>
      </c>
      <c r="S3507" t="str">
        <f t="shared" si="605"/>
        <v>theater</v>
      </c>
      <c r="T3507" t="str">
        <f t="shared" si="600"/>
        <v>plays</v>
      </c>
      <c r="U3507" t="str">
        <f t="shared" si="606"/>
        <v>1000 to 4999</v>
      </c>
      <c r="V3507">
        <f t="shared" si="601"/>
        <v>1</v>
      </c>
      <c r="W3507">
        <f t="shared" si="602"/>
        <v>0</v>
      </c>
      <c r="X3507">
        <f t="shared" si="603"/>
        <v>0</v>
      </c>
      <c r="Y3507">
        <f t="shared" si="604"/>
        <v>1</v>
      </c>
    </row>
    <row r="3508" spans="1:25" ht="15" customHeight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0">
        <f t="shared" si="596"/>
        <v>41829.734259259261</v>
      </c>
      <c r="J3508" s="11">
        <f t="shared" si="597"/>
        <v>41829.734259259261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598"/>
        <v>1.0149999999999999</v>
      </c>
      <c r="R3508">
        <f t="shared" si="599"/>
        <v>105</v>
      </c>
      <c r="S3508" t="str">
        <f t="shared" si="605"/>
        <v>theater</v>
      </c>
      <c r="T3508" t="str">
        <f t="shared" si="600"/>
        <v>plays</v>
      </c>
      <c r="U3508" t="str">
        <f t="shared" si="606"/>
        <v>1000 to 4999</v>
      </c>
      <c r="V3508">
        <f t="shared" si="601"/>
        <v>1</v>
      </c>
      <c r="W3508">
        <f t="shared" si="602"/>
        <v>0</v>
      </c>
      <c r="X3508">
        <f t="shared" si="603"/>
        <v>0</v>
      </c>
      <c r="Y3508">
        <f t="shared" si="604"/>
        <v>1</v>
      </c>
    </row>
    <row r="3509" spans="1:25" ht="15" customHeight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0">
        <f t="shared" si="596"/>
        <v>42491.92288194444</v>
      </c>
      <c r="J3509" s="11">
        <f t="shared" si="597"/>
        <v>42491.92288194444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598"/>
        <v>1.044</v>
      </c>
      <c r="R3509">
        <f t="shared" si="599"/>
        <v>145</v>
      </c>
      <c r="S3509" t="str">
        <f t="shared" si="605"/>
        <v>theater</v>
      </c>
      <c r="T3509" t="str">
        <f t="shared" si="600"/>
        <v>plays</v>
      </c>
      <c r="U3509" t="str">
        <f t="shared" si="606"/>
        <v>10000 to 14999</v>
      </c>
      <c r="V3509">
        <f t="shared" si="601"/>
        <v>1</v>
      </c>
      <c r="W3509">
        <f t="shared" si="602"/>
        <v>0</v>
      </c>
      <c r="X3509">
        <f t="shared" si="603"/>
        <v>0</v>
      </c>
      <c r="Y3509">
        <f t="shared" si="604"/>
        <v>1</v>
      </c>
    </row>
    <row r="3510" spans="1:25" ht="15" customHeight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0">
        <f t="shared" si="596"/>
        <v>42477.729780092588</v>
      </c>
      <c r="J3510" s="11">
        <f t="shared" si="597"/>
        <v>42477.729780092588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598"/>
        <v>1.8</v>
      </c>
      <c r="R3510">
        <f t="shared" si="599"/>
        <v>12</v>
      </c>
      <c r="S3510" t="str">
        <f t="shared" si="605"/>
        <v>theater</v>
      </c>
      <c r="T3510" t="str">
        <f t="shared" si="600"/>
        <v>plays</v>
      </c>
      <c r="U3510" t="str">
        <f t="shared" si="606"/>
        <v>Less than 1000</v>
      </c>
      <c r="V3510">
        <f t="shared" si="601"/>
        <v>1</v>
      </c>
      <c r="W3510">
        <f t="shared" si="602"/>
        <v>0</v>
      </c>
      <c r="X3510">
        <f t="shared" si="603"/>
        <v>0</v>
      </c>
      <c r="Y3510">
        <f t="shared" si="604"/>
        <v>1</v>
      </c>
    </row>
    <row r="3511" spans="1:25" ht="15" customHeight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0">
        <f t="shared" si="596"/>
        <v>41950.859560185185</v>
      </c>
      <c r="J3511" s="11">
        <f t="shared" si="597"/>
        <v>41950.859560185185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598"/>
        <v>1.0633333333333332</v>
      </c>
      <c r="R3511">
        <f t="shared" si="599"/>
        <v>96.67</v>
      </c>
      <c r="S3511" t="str">
        <f t="shared" si="605"/>
        <v>theater</v>
      </c>
      <c r="T3511" t="str">
        <f t="shared" si="600"/>
        <v>plays</v>
      </c>
      <c r="U3511" t="str">
        <f t="shared" si="606"/>
        <v>1000 to 4999</v>
      </c>
      <c r="V3511">
        <f t="shared" si="601"/>
        <v>1</v>
      </c>
      <c r="W3511">
        <f t="shared" si="602"/>
        <v>0</v>
      </c>
      <c r="X3511">
        <f t="shared" si="603"/>
        <v>0</v>
      </c>
      <c r="Y3511">
        <f t="shared" si="604"/>
        <v>1</v>
      </c>
    </row>
    <row r="3512" spans="1:25" ht="15" customHeight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0">
        <f t="shared" si="596"/>
        <v>41802.62090277778</v>
      </c>
      <c r="J3512" s="11">
        <f t="shared" si="597"/>
        <v>41802.62090277778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598"/>
        <v>1.0055555555555555</v>
      </c>
      <c r="R3512">
        <f t="shared" si="599"/>
        <v>60.33</v>
      </c>
      <c r="S3512" t="str">
        <f t="shared" si="605"/>
        <v>theater</v>
      </c>
      <c r="T3512" t="str">
        <f t="shared" si="600"/>
        <v>plays</v>
      </c>
      <c r="U3512" t="str">
        <f t="shared" si="606"/>
        <v>Less than 1000</v>
      </c>
      <c r="V3512">
        <f t="shared" si="601"/>
        <v>1</v>
      </c>
      <c r="W3512">
        <f t="shared" si="602"/>
        <v>0</v>
      </c>
      <c r="X3512">
        <f t="shared" si="603"/>
        <v>0</v>
      </c>
      <c r="Y3512">
        <f t="shared" si="604"/>
        <v>1</v>
      </c>
    </row>
    <row r="3513" spans="1:25" ht="15" customHeight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0">
        <f t="shared" si="596"/>
        <v>41927.873784722222</v>
      </c>
      <c r="J3513" s="11">
        <f t="shared" si="597"/>
        <v>41927.873784722222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598"/>
        <v>1.012</v>
      </c>
      <c r="R3513">
        <f t="shared" si="599"/>
        <v>79.89</v>
      </c>
      <c r="S3513" t="str">
        <f t="shared" si="605"/>
        <v>theater</v>
      </c>
      <c r="T3513" t="str">
        <f t="shared" si="600"/>
        <v>plays</v>
      </c>
      <c r="U3513" t="str">
        <f t="shared" si="606"/>
        <v>1000 to 4999</v>
      </c>
      <c r="V3513">
        <f t="shared" si="601"/>
        <v>1</v>
      </c>
      <c r="W3513">
        <f t="shared" si="602"/>
        <v>0</v>
      </c>
      <c r="X3513">
        <f t="shared" si="603"/>
        <v>0</v>
      </c>
      <c r="Y3513">
        <f t="shared" si="604"/>
        <v>1</v>
      </c>
    </row>
    <row r="3514" spans="1:25" ht="15" customHeight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0">
        <f t="shared" si="596"/>
        <v>42057.536944444444</v>
      </c>
      <c r="J3514" s="11">
        <f t="shared" si="597"/>
        <v>42057.536944444444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598"/>
        <v>1</v>
      </c>
      <c r="R3514">
        <f t="shared" si="599"/>
        <v>58.82</v>
      </c>
      <c r="S3514" t="str">
        <f t="shared" si="605"/>
        <v>theater</v>
      </c>
      <c r="T3514" t="str">
        <f t="shared" si="600"/>
        <v>plays</v>
      </c>
      <c r="U3514" t="str">
        <f t="shared" si="606"/>
        <v>1000 to 4999</v>
      </c>
      <c r="V3514">
        <f t="shared" si="601"/>
        <v>1</v>
      </c>
      <c r="W3514">
        <f t="shared" si="602"/>
        <v>0</v>
      </c>
      <c r="X3514">
        <f t="shared" si="603"/>
        <v>0</v>
      </c>
      <c r="Y3514">
        <f t="shared" si="604"/>
        <v>1</v>
      </c>
    </row>
    <row r="3515" spans="1:25" ht="15" customHeight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0">
        <f t="shared" si="596"/>
        <v>41781.096203703702</v>
      </c>
      <c r="J3515" s="11">
        <f t="shared" si="597"/>
        <v>41781.096203703702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598"/>
        <v>1.1839285714285714</v>
      </c>
      <c r="R3515">
        <f t="shared" si="599"/>
        <v>75.34</v>
      </c>
      <c r="S3515" t="str">
        <f t="shared" si="605"/>
        <v>theater</v>
      </c>
      <c r="T3515" t="str">
        <f t="shared" si="600"/>
        <v>plays</v>
      </c>
      <c r="U3515" t="str">
        <f t="shared" si="606"/>
        <v>1000 to 4999</v>
      </c>
      <c r="V3515">
        <f t="shared" si="601"/>
        <v>1</v>
      </c>
      <c r="W3515">
        <f t="shared" si="602"/>
        <v>0</v>
      </c>
      <c r="X3515">
        <f t="shared" si="603"/>
        <v>0</v>
      </c>
      <c r="Y3515">
        <f t="shared" si="604"/>
        <v>1</v>
      </c>
    </row>
    <row r="3516" spans="1:25" ht="15" customHeight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0">
        <f t="shared" si="596"/>
        <v>42020.846666666665</v>
      </c>
      <c r="J3516" s="11">
        <f t="shared" si="597"/>
        <v>42020.846666666665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598"/>
        <v>1.1000000000000001</v>
      </c>
      <c r="R3516">
        <f t="shared" si="599"/>
        <v>55</v>
      </c>
      <c r="S3516" t="str">
        <f t="shared" si="605"/>
        <v>theater</v>
      </c>
      <c r="T3516" t="str">
        <f t="shared" si="600"/>
        <v>plays</v>
      </c>
      <c r="U3516" t="str">
        <f t="shared" si="606"/>
        <v>Less than 1000</v>
      </c>
      <c r="V3516">
        <f t="shared" si="601"/>
        <v>1</v>
      </c>
      <c r="W3516">
        <f t="shared" si="602"/>
        <v>0</v>
      </c>
      <c r="X3516">
        <f t="shared" si="603"/>
        <v>0</v>
      </c>
      <c r="Y3516">
        <f t="shared" si="604"/>
        <v>1</v>
      </c>
    </row>
    <row r="3517" spans="1:25" ht="15" customHeight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0">
        <f t="shared" si="596"/>
        <v>42125.772812499999</v>
      </c>
      <c r="J3517" s="11">
        <f t="shared" si="597"/>
        <v>42125.772812499999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598"/>
        <v>1.0266666666666666</v>
      </c>
      <c r="R3517">
        <f t="shared" si="599"/>
        <v>66.959999999999994</v>
      </c>
      <c r="S3517" t="str">
        <f t="shared" si="605"/>
        <v>theater</v>
      </c>
      <c r="T3517" t="str">
        <f t="shared" si="600"/>
        <v>plays</v>
      </c>
      <c r="U3517" t="str">
        <f t="shared" si="606"/>
        <v>1000 to 4999</v>
      </c>
      <c r="V3517">
        <f t="shared" si="601"/>
        <v>1</v>
      </c>
      <c r="W3517">
        <f t="shared" si="602"/>
        <v>0</v>
      </c>
      <c r="X3517">
        <f t="shared" si="603"/>
        <v>0</v>
      </c>
      <c r="Y3517">
        <f t="shared" si="604"/>
        <v>1</v>
      </c>
    </row>
    <row r="3518" spans="1:25" ht="15" customHeight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0">
        <f t="shared" si="596"/>
        <v>41856.010069444441</v>
      </c>
      <c r="J3518" s="11">
        <f t="shared" si="597"/>
        <v>41856.010069444441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598"/>
        <v>1</v>
      </c>
      <c r="R3518">
        <f t="shared" si="599"/>
        <v>227.27</v>
      </c>
      <c r="S3518" t="str">
        <f t="shared" si="605"/>
        <v>theater</v>
      </c>
      <c r="T3518" t="str">
        <f t="shared" si="600"/>
        <v>plays</v>
      </c>
      <c r="U3518" t="str">
        <f t="shared" si="606"/>
        <v>1000 to 4999</v>
      </c>
      <c r="V3518">
        <f t="shared" si="601"/>
        <v>1</v>
      </c>
      <c r="W3518">
        <f t="shared" si="602"/>
        <v>0</v>
      </c>
      <c r="X3518">
        <f t="shared" si="603"/>
        <v>0</v>
      </c>
      <c r="Y3518">
        <f t="shared" si="604"/>
        <v>1</v>
      </c>
    </row>
    <row r="3519" spans="1:25" ht="15" customHeight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0">
        <f t="shared" si="596"/>
        <v>41794.817523148151</v>
      </c>
      <c r="J3519" s="11">
        <f t="shared" si="597"/>
        <v>41794.817523148151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598"/>
        <v>1</v>
      </c>
      <c r="R3519">
        <f t="shared" si="599"/>
        <v>307.69</v>
      </c>
      <c r="S3519" t="str">
        <f t="shared" si="605"/>
        <v>theater</v>
      </c>
      <c r="T3519" t="str">
        <f t="shared" si="600"/>
        <v>plays</v>
      </c>
      <c r="U3519" t="str">
        <f t="shared" si="606"/>
        <v>1000 to 4999</v>
      </c>
      <c r="V3519">
        <f t="shared" si="601"/>
        <v>1</v>
      </c>
      <c r="W3519">
        <f t="shared" si="602"/>
        <v>0</v>
      </c>
      <c r="X3519">
        <f t="shared" si="603"/>
        <v>0</v>
      </c>
      <c r="Y3519">
        <f t="shared" si="604"/>
        <v>1</v>
      </c>
    </row>
    <row r="3520" spans="1:25" ht="15" customHeight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0">
        <f t="shared" si="596"/>
        <v>41893.783553240741</v>
      </c>
      <c r="J3520" s="11">
        <f t="shared" si="597"/>
        <v>41893.783553240741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598"/>
        <v>1.10046</v>
      </c>
      <c r="R3520">
        <f t="shared" si="599"/>
        <v>50.02</v>
      </c>
      <c r="S3520" t="str">
        <f t="shared" si="605"/>
        <v>theater</v>
      </c>
      <c r="T3520" t="str">
        <f t="shared" si="600"/>
        <v>plays</v>
      </c>
      <c r="U3520" t="str">
        <f t="shared" si="606"/>
        <v>1000 to 4999</v>
      </c>
      <c r="V3520">
        <f t="shared" si="601"/>
        <v>1</v>
      </c>
      <c r="W3520">
        <f t="shared" si="602"/>
        <v>0</v>
      </c>
      <c r="X3520">
        <f t="shared" si="603"/>
        <v>0</v>
      </c>
      <c r="Y3520">
        <f t="shared" si="604"/>
        <v>1</v>
      </c>
    </row>
    <row r="3521" spans="1:25" ht="15" customHeight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0">
        <f t="shared" si="596"/>
        <v>42037.598958333328</v>
      </c>
      <c r="J3521" s="11">
        <f t="shared" si="597"/>
        <v>42037.598958333328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598"/>
        <v>1.0135000000000001</v>
      </c>
      <c r="R3521">
        <f t="shared" si="599"/>
        <v>72.39</v>
      </c>
      <c r="S3521" t="str">
        <f t="shared" si="605"/>
        <v>theater</v>
      </c>
      <c r="T3521" t="str">
        <f t="shared" si="600"/>
        <v>plays</v>
      </c>
      <c r="U3521" t="str">
        <f t="shared" si="606"/>
        <v>1000 to 4999</v>
      </c>
      <c r="V3521">
        <f t="shared" si="601"/>
        <v>1</v>
      </c>
      <c r="W3521">
        <f t="shared" si="602"/>
        <v>0</v>
      </c>
      <c r="X3521">
        <f t="shared" si="603"/>
        <v>0</v>
      </c>
      <c r="Y3521">
        <f t="shared" si="604"/>
        <v>1</v>
      </c>
    </row>
    <row r="3522" spans="1:25" ht="15" customHeight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0">
        <f t="shared" si="596"/>
        <v>42227.824212962965</v>
      </c>
      <c r="J3522" s="11">
        <f t="shared" si="597"/>
        <v>42227.824212962965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598"/>
        <v>1.0075000000000001</v>
      </c>
      <c r="R3522">
        <f t="shared" si="599"/>
        <v>95.95</v>
      </c>
      <c r="S3522" t="str">
        <f t="shared" si="605"/>
        <v>theater</v>
      </c>
      <c r="T3522" t="str">
        <f t="shared" si="600"/>
        <v>plays</v>
      </c>
      <c r="U3522" t="str">
        <f t="shared" si="606"/>
        <v>1000 to 4999</v>
      </c>
      <c r="V3522">
        <f t="shared" si="601"/>
        <v>1</v>
      </c>
      <c r="W3522">
        <f t="shared" si="602"/>
        <v>0</v>
      </c>
      <c r="X3522">
        <f t="shared" si="603"/>
        <v>0</v>
      </c>
      <c r="Y3522">
        <f t="shared" si="604"/>
        <v>1</v>
      </c>
    </row>
    <row r="3523" spans="1:25" ht="15" customHeight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0">
        <f t="shared" ref="I3523:I3586" si="607">(((L3523/60)/60)/24)+DATE(1970,1,1)</f>
        <v>41881.361342592594</v>
      </c>
      <c r="J3523" s="11">
        <f t="shared" ref="J3523:J3586" si="608">(((L3523/60)/60)/24)+DATE(1970,1,1)</f>
        <v>41881.361342592594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609">E3523/D3523</f>
        <v>1.6942857142857144</v>
      </c>
      <c r="R3523">
        <f t="shared" ref="R3523:R3586" si="610">ROUND(E3523/N3523,2)</f>
        <v>45.62</v>
      </c>
      <c r="S3523" t="str">
        <f t="shared" si="605"/>
        <v>theater</v>
      </c>
      <c r="T3523" t="str">
        <f t="shared" ref="T3523:T3586" si="611">MID(P3523,FIND("/",P3523,1)+1,LEN(P3523))</f>
        <v>plays</v>
      </c>
      <c r="U3523" t="str">
        <f t="shared" si="606"/>
        <v>Less than 1000</v>
      </c>
      <c r="V3523">
        <f t="shared" ref="V3523:V3586" si="612">COUNTIF(F3523,"successful")</f>
        <v>1</v>
      </c>
      <c r="W3523">
        <f t="shared" ref="W3523:W3586" si="613">COUNTIF(F3523,"Failed")</f>
        <v>0</v>
      </c>
      <c r="X3523">
        <f t="shared" ref="X3523:X3586" si="614">COUNTIF(F3523,"Canceled")</f>
        <v>0</v>
      </c>
      <c r="Y3523">
        <f t="shared" ref="Y3523:Y3586" si="615">COUNTIF(F3523,"Successful")+ COUNTIF(F3523,"Failed") + COUNTIF(F3523,"Canceled")</f>
        <v>1</v>
      </c>
    </row>
    <row r="3524" spans="1:25" ht="15" customHeight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0">
        <f t="shared" si="607"/>
        <v>42234.789884259255</v>
      </c>
      <c r="J3524" s="11">
        <f t="shared" si="608"/>
        <v>42234.789884259255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609"/>
        <v>1</v>
      </c>
      <c r="R3524">
        <f t="shared" si="610"/>
        <v>41.03</v>
      </c>
      <c r="S3524" t="str">
        <f t="shared" ref="S3524:S3587" si="616">LEFT(P3524,FIND("/",P3524,1)-1)</f>
        <v>theater</v>
      </c>
      <c r="T3524" t="str">
        <f t="shared" si="611"/>
        <v>plays</v>
      </c>
      <c r="U3524" t="str">
        <f t="shared" ref="U3524:U3587" si="617">IF(D3524&lt;1000,"Less than 1000",
IF(D3524&lt;5000,"1000 to 4999",
IF(D3524 &lt; 10000,"5000 to 9999",
IF(D3524&lt;15000,"10000 to 14999",
IF(D3524&lt;20000,"15000 to 19999",
IF(D3524&lt;25000,"20000 to 24999",
IF(D3524&lt;30000,"25000 to 29999",
IF(D3524&lt;35000,"30000 to 34999",
IF(D3524&lt;40000,"35000 to 39999",
IF(D3524&lt;45000,"40000 to 44999",IF(D3524&lt;50000,"45000 to 49999","Greater than 50000")))))))))))</f>
        <v>1000 to 4999</v>
      </c>
      <c r="V3524">
        <f t="shared" si="612"/>
        <v>1</v>
      </c>
      <c r="W3524">
        <f t="shared" si="613"/>
        <v>0</v>
      </c>
      <c r="X3524">
        <f t="shared" si="614"/>
        <v>0</v>
      </c>
      <c r="Y3524">
        <f t="shared" si="615"/>
        <v>1</v>
      </c>
    </row>
    <row r="3525" spans="1:25" ht="15" customHeight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0">
        <f t="shared" si="607"/>
        <v>42581.397546296299</v>
      </c>
      <c r="J3525" s="11">
        <f t="shared" si="608"/>
        <v>42581.397546296299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609"/>
        <v>1.1365000000000001</v>
      </c>
      <c r="R3525">
        <f t="shared" si="610"/>
        <v>56.83</v>
      </c>
      <c r="S3525" t="str">
        <f t="shared" si="616"/>
        <v>theater</v>
      </c>
      <c r="T3525" t="str">
        <f t="shared" si="611"/>
        <v>plays</v>
      </c>
      <c r="U3525" t="str">
        <f t="shared" si="617"/>
        <v>1000 to 4999</v>
      </c>
      <c r="V3525">
        <f t="shared" si="612"/>
        <v>1</v>
      </c>
      <c r="W3525">
        <f t="shared" si="613"/>
        <v>0</v>
      </c>
      <c r="X3525">
        <f t="shared" si="614"/>
        <v>0</v>
      </c>
      <c r="Y3525">
        <f t="shared" si="615"/>
        <v>1</v>
      </c>
    </row>
    <row r="3526" spans="1:25" ht="15" customHeight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0">
        <f t="shared" si="607"/>
        <v>41880.76357638889</v>
      </c>
      <c r="J3526" s="11">
        <f t="shared" si="608"/>
        <v>41880.76357638889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609"/>
        <v>1.0156000000000001</v>
      </c>
      <c r="R3526">
        <f t="shared" si="610"/>
        <v>137.24</v>
      </c>
      <c r="S3526" t="str">
        <f t="shared" si="616"/>
        <v>theater</v>
      </c>
      <c r="T3526" t="str">
        <f t="shared" si="611"/>
        <v>plays</v>
      </c>
      <c r="U3526" t="str">
        <f t="shared" si="617"/>
        <v>10000 to 14999</v>
      </c>
      <c r="V3526">
        <f t="shared" si="612"/>
        <v>1</v>
      </c>
      <c r="W3526">
        <f t="shared" si="613"/>
        <v>0</v>
      </c>
      <c r="X3526">
        <f t="shared" si="614"/>
        <v>0</v>
      </c>
      <c r="Y3526">
        <f t="shared" si="615"/>
        <v>1</v>
      </c>
    </row>
    <row r="3527" spans="1:25" ht="15" customHeight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0">
        <f t="shared" si="607"/>
        <v>42214.6956712963</v>
      </c>
      <c r="J3527" s="11">
        <f t="shared" si="608"/>
        <v>42214.6956712963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609"/>
        <v>1.06</v>
      </c>
      <c r="R3527">
        <f t="shared" si="610"/>
        <v>75.709999999999994</v>
      </c>
      <c r="S3527" t="str">
        <f t="shared" si="616"/>
        <v>theater</v>
      </c>
      <c r="T3527" t="str">
        <f t="shared" si="611"/>
        <v>plays</v>
      </c>
      <c r="U3527" t="str">
        <f t="shared" si="617"/>
        <v>Less than 1000</v>
      </c>
      <c r="V3527">
        <f t="shared" si="612"/>
        <v>1</v>
      </c>
      <c r="W3527">
        <f t="shared" si="613"/>
        <v>0</v>
      </c>
      <c r="X3527">
        <f t="shared" si="614"/>
        <v>0</v>
      </c>
      <c r="Y3527">
        <f t="shared" si="615"/>
        <v>1</v>
      </c>
    </row>
    <row r="3528" spans="1:25" ht="15" customHeight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0">
        <f t="shared" si="607"/>
        <v>42460.335312499999</v>
      </c>
      <c r="J3528" s="11">
        <f t="shared" si="608"/>
        <v>42460.335312499999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609"/>
        <v>1.02</v>
      </c>
      <c r="R3528">
        <f t="shared" si="610"/>
        <v>99</v>
      </c>
      <c r="S3528" t="str">
        <f t="shared" si="616"/>
        <v>theater</v>
      </c>
      <c r="T3528" t="str">
        <f t="shared" si="611"/>
        <v>plays</v>
      </c>
      <c r="U3528" t="str">
        <f t="shared" si="617"/>
        <v>1000 to 4999</v>
      </c>
      <c r="V3528">
        <f t="shared" si="612"/>
        <v>1</v>
      </c>
      <c r="W3528">
        <f t="shared" si="613"/>
        <v>0</v>
      </c>
      <c r="X3528">
        <f t="shared" si="614"/>
        <v>0</v>
      </c>
      <c r="Y3528">
        <f t="shared" si="615"/>
        <v>1</v>
      </c>
    </row>
    <row r="3529" spans="1:25" ht="15" customHeight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0">
        <f t="shared" si="607"/>
        <v>42167.023206018523</v>
      </c>
      <c r="J3529" s="11">
        <f t="shared" si="608"/>
        <v>42167.023206018523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609"/>
        <v>1.1691666666666667</v>
      </c>
      <c r="R3529">
        <f t="shared" si="610"/>
        <v>81.569999999999993</v>
      </c>
      <c r="S3529" t="str">
        <f t="shared" si="616"/>
        <v>theater</v>
      </c>
      <c r="T3529" t="str">
        <f t="shared" si="611"/>
        <v>plays</v>
      </c>
      <c r="U3529" t="str">
        <f t="shared" si="617"/>
        <v>5000 to 9999</v>
      </c>
      <c r="V3529">
        <f t="shared" si="612"/>
        <v>1</v>
      </c>
      <c r="W3529">
        <f t="shared" si="613"/>
        <v>0</v>
      </c>
      <c r="X3529">
        <f t="shared" si="614"/>
        <v>0</v>
      </c>
      <c r="Y3529">
        <f t="shared" si="615"/>
        <v>1</v>
      </c>
    </row>
    <row r="3530" spans="1:25" ht="15" customHeight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0">
        <f t="shared" si="607"/>
        <v>42733.50136574074</v>
      </c>
      <c r="J3530" s="11">
        <f t="shared" si="608"/>
        <v>42733.50136574074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609"/>
        <v>1.0115151515151515</v>
      </c>
      <c r="R3530">
        <f t="shared" si="610"/>
        <v>45.11</v>
      </c>
      <c r="S3530" t="str">
        <f t="shared" si="616"/>
        <v>theater</v>
      </c>
      <c r="T3530" t="str">
        <f t="shared" si="611"/>
        <v>plays</v>
      </c>
      <c r="U3530" t="str">
        <f t="shared" si="617"/>
        <v>1000 to 4999</v>
      </c>
      <c r="V3530">
        <f t="shared" si="612"/>
        <v>1</v>
      </c>
      <c r="W3530">
        <f t="shared" si="613"/>
        <v>0</v>
      </c>
      <c r="X3530">
        <f t="shared" si="614"/>
        <v>0</v>
      </c>
      <c r="Y3530">
        <f t="shared" si="615"/>
        <v>1</v>
      </c>
    </row>
    <row r="3531" spans="1:25" ht="15" customHeight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0">
        <f t="shared" si="607"/>
        <v>42177.761782407411</v>
      </c>
      <c r="J3531" s="11">
        <f t="shared" si="608"/>
        <v>42177.761782407411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609"/>
        <v>1.32</v>
      </c>
      <c r="R3531">
        <f t="shared" si="610"/>
        <v>36.67</v>
      </c>
      <c r="S3531" t="str">
        <f t="shared" si="616"/>
        <v>theater</v>
      </c>
      <c r="T3531" t="str">
        <f t="shared" si="611"/>
        <v>plays</v>
      </c>
      <c r="U3531" t="str">
        <f t="shared" si="617"/>
        <v>Less than 1000</v>
      </c>
      <c r="V3531">
        <f t="shared" si="612"/>
        <v>1</v>
      </c>
      <c r="W3531">
        <f t="shared" si="613"/>
        <v>0</v>
      </c>
      <c r="X3531">
        <f t="shared" si="614"/>
        <v>0</v>
      </c>
      <c r="Y3531">
        <f t="shared" si="615"/>
        <v>1</v>
      </c>
    </row>
    <row r="3532" spans="1:25" ht="15" customHeight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0">
        <f t="shared" si="607"/>
        <v>42442.623344907406</v>
      </c>
      <c r="J3532" s="11">
        <f t="shared" si="608"/>
        <v>42442.623344907406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609"/>
        <v>1</v>
      </c>
      <c r="R3532">
        <f t="shared" si="610"/>
        <v>125</v>
      </c>
      <c r="S3532" t="str">
        <f t="shared" si="616"/>
        <v>theater</v>
      </c>
      <c r="T3532" t="str">
        <f t="shared" si="611"/>
        <v>plays</v>
      </c>
      <c r="U3532" t="str">
        <f t="shared" si="617"/>
        <v>1000 to 4999</v>
      </c>
      <c r="V3532">
        <f t="shared" si="612"/>
        <v>1</v>
      </c>
      <c r="W3532">
        <f t="shared" si="613"/>
        <v>0</v>
      </c>
      <c r="X3532">
        <f t="shared" si="614"/>
        <v>0</v>
      </c>
      <c r="Y3532">
        <f t="shared" si="615"/>
        <v>1</v>
      </c>
    </row>
    <row r="3533" spans="1:25" ht="15" customHeigh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0">
        <f t="shared" si="607"/>
        <v>42521.654328703706</v>
      </c>
      <c r="J3533" s="11">
        <f t="shared" si="608"/>
        <v>42521.654328703706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609"/>
        <v>1.28</v>
      </c>
      <c r="R3533">
        <f t="shared" si="610"/>
        <v>49.23</v>
      </c>
      <c r="S3533" t="str">
        <f t="shared" si="616"/>
        <v>theater</v>
      </c>
      <c r="T3533" t="str">
        <f t="shared" si="611"/>
        <v>plays</v>
      </c>
      <c r="U3533" t="str">
        <f t="shared" si="617"/>
        <v>1000 to 4999</v>
      </c>
      <c r="V3533">
        <f t="shared" si="612"/>
        <v>1</v>
      </c>
      <c r="W3533">
        <f t="shared" si="613"/>
        <v>0</v>
      </c>
      <c r="X3533">
        <f t="shared" si="614"/>
        <v>0</v>
      </c>
      <c r="Y3533">
        <f t="shared" si="615"/>
        <v>1</v>
      </c>
    </row>
    <row r="3534" spans="1:25" ht="15" customHeight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0">
        <f t="shared" si="607"/>
        <v>41884.599849537037</v>
      </c>
      <c r="J3534" s="11">
        <f t="shared" si="608"/>
        <v>41884.599849537037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609"/>
        <v>1.1895833333333334</v>
      </c>
      <c r="R3534">
        <f t="shared" si="610"/>
        <v>42.3</v>
      </c>
      <c r="S3534" t="str">
        <f t="shared" si="616"/>
        <v>theater</v>
      </c>
      <c r="T3534" t="str">
        <f t="shared" si="611"/>
        <v>plays</v>
      </c>
      <c r="U3534" t="str">
        <f t="shared" si="617"/>
        <v>Less than 1000</v>
      </c>
      <c r="V3534">
        <f t="shared" si="612"/>
        <v>1</v>
      </c>
      <c r="W3534">
        <f t="shared" si="613"/>
        <v>0</v>
      </c>
      <c r="X3534">
        <f t="shared" si="614"/>
        <v>0</v>
      </c>
      <c r="Y3534">
        <f t="shared" si="615"/>
        <v>1</v>
      </c>
    </row>
    <row r="3535" spans="1:25" ht="15" customHeight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0">
        <f t="shared" si="607"/>
        <v>42289.761192129634</v>
      </c>
      <c r="J3535" s="11">
        <f t="shared" si="608"/>
        <v>42289.761192129634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609"/>
        <v>1.262</v>
      </c>
      <c r="R3535">
        <f t="shared" si="610"/>
        <v>78.88</v>
      </c>
      <c r="S3535" t="str">
        <f t="shared" si="616"/>
        <v>theater</v>
      </c>
      <c r="T3535" t="str">
        <f t="shared" si="611"/>
        <v>plays</v>
      </c>
      <c r="U3535" t="str">
        <f t="shared" si="617"/>
        <v>Less than 1000</v>
      </c>
      <c r="V3535">
        <f t="shared" si="612"/>
        <v>1</v>
      </c>
      <c r="W3535">
        <f t="shared" si="613"/>
        <v>0</v>
      </c>
      <c r="X3535">
        <f t="shared" si="614"/>
        <v>0</v>
      </c>
      <c r="Y3535">
        <f t="shared" si="615"/>
        <v>1</v>
      </c>
    </row>
    <row r="3536" spans="1:25" ht="15" customHeight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0">
        <f t="shared" si="607"/>
        <v>42243.6252662037</v>
      </c>
      <c r="J3536" s="11">
        <f t="shared" si="608"/>
        <v>42243.6252662037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609"/>
        <v>1.5620000000000001</v>
      </c>
      <c r="R3536">
        <f t="shared" si="610"/>
        <v>38.28</v>
      </c>
      <c r="S3536" t="str">
        <f t="shared" si="616"/>
        <v>theater</v>
      </c>
      <c r="T3536" t="str">
        <f t="shared" si="611"/>
        <v>plays</v>
      </c>
      <c r="U3536" t="str">
        <f t="shared" si="617"/>
        <v>5000 to 9999</v>
      </c>
      <c r="V3536">
        <f t="shared" si="612"/>
        <v>1</v>
      </c>
      <c r="W3536">
        <f t="shared" si="613"/>
        <v>0</v>
      </c>
      <c r="X3536">
        <f t="shared" si="614"/>
        <v>0</v>
      </c>
      <c r="Y3536">
        <f t="shared" si="615"/>
        <v>1</v>
      </c>
    </row>
    <row r="3537" spans="1:25" ht="15" customHeight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0">
        <f t="shared" si="607"/>
        <v>42248.640162037031</v>
      </c>
      <c r="J3537" s="11">
        <f t="shared" si="608"/>
        <v>42248.640162037031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609"/>
        <v>1.0315000000000001</v>
      </c>
      <c r="R3537">
        <f t="shared" si="610"/>
        <v>44.85</v>
      </c>
      <c r="S3537" t="str">
        <f t="shared" si="616"/>
        <v>theater</v>
      </c>
      <c r="T3537" t="str">
        <f t="shared" si="611"/>
        <v>plays</v>
      </c>
      <c r="U3537" t="str">
        <f t="shared" si="617"/>
        <v>1000 to 4999</v>
      </c>
      <c r="V3537">
        <f t="shared" si="612"/>
        <v>1</v>
      </c>
      <c r="W3537">
        <f t="shared" si="613"/>
        <v>0</v>
      </c>
      <c r="X3537">
        <f t="shared" si="614"/>
        <v>0</v>
      </c>
      <c r="Y3537">
        <f t="shared" si="615"/>
        <v>1</v>
      </c>
    </row>
    <row r="3538" spans="1:25" ht="15" customHeight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0">
        <f t="shared" si="607"/>
        <v>42328.727141203708</v>
      </c>
      <c r="J3538" s="11">
        <f t="shared" si="608"/>
        <v>42328.727141203708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609"/>
        <v>1.5333333333333334</v>
      </c>
      <c r="R3538">
        <f t="shared" si="610"/>
        <v>13.53</v>
      </c>
      <c r="S3538" t="str">
        <f t="shared" si="616"/>
        <v>theater</v>
      </c>
      <c r="T3538" t="str">
        <f t="shared" si="611"/>
        <v>plays</v>
      </c>
      <c r="U3538" t="str">
        <f t="shared" si="617"/>
        <v>Less than 1000</v>
      </c>
      <c r="V3538">
        <f t="shared" si="612"/>
        <v>1</v>
      </c>
      <c r="W3538">
        <f t="shared" si="613"/>
        <v>0</v>
      </c>
      <c r="X3538">
        <f t="shared" si="614"/>
        <v>0</v>
      </c>
      <c r="Y3538">
        <f t="shared" si="615"/>
        <v>1</v>
      </c>
    </row>
    <row r="3539" spans="1:25" ht="15" customHeight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0">
        <f t="shared" si="607"/>
        <v>41923.354351851849</v>
      </c>
      <c r="J3539" s="11">
        <f t="shared" si="608"/>
        <v>41923.354351851849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609"/>
        <v>1.8044444444444445</v>
      </c>
      <c r="R3539">
        <f t="shared" si="610"/>
        <v>43.5</v>
      </c>
      <c r="S3539" t="str">
        <f t="shared" si="616"/>
        <v>theater</v>
      </c>
      <c r="T3539" t="str">
        <f t="shared" si="611"/>
        <v>plays</v>
      </c>
      <c r="U3539" t="str">
        <f t="shared" si="617"/>
        <v>Less than 1000</v>
      </c>
      <c r="V3539">
        <f t="shared" si="612"/>
        <v>1</v>
      </c>
      <c r="W3539">
        <f t="shared" si="613"/>
        <v>0</v>
      </c>
      <c r="X3539">
        <f t="shared" si="614"/>
        <v>0</v>
      </c>
      <c r="Y3539">
        <f t="shared" si="615"/>
        <v>1</v>
      </c>
    </row>
    <row r="3540" spans="1:25" ht="15" customHeight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0">
        <f t="shared" si="607"/>
        <v>42571.420601851853</v>
      </c>
      <c r="J3540" s="11">
        <f t="shared" si="608"/>
        <v>42571.420601851853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609"/>
        <v>1.2845</v>
      </c>
      <c r="R3540">
        <f t="shared" si="610"/>
        <v>30.95</v>
      </c>
      <c r="S3540" t="str">
        <f t="shared" si="616"/>
        <v>theater</v>
      </c>
      <c r="T3540" t="str">
        <f t="shared" si="611"/>
        <v>plays</v>
      </c>
      <c r="U3540" t="str">
        <f t="shared" si="617"/>
        <v>1000 to 4999</v>
      </c>
      <c r="V3540">
        <f t="shared" si="612"/>
        <v>1</v>
      </c>
      <c r="W3540">
        <f t="shared" si="613"/>
        <v>0</v>
      </c>
      <c r="X3540">
        <f t="shared" si="614"/>
        <v>0</v>
      </c>
      <c r="Y3540">
        <f t="shared" si="615"/>
        <v>1</v>
      </c>
    </row>
    <row r="3541" spans="1:25" ht="15" customHeight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0">
        <f t="shared" si="607"/>
        <v>42600.756041666667</v>
      </c>
      <c r="J3541" s="11">
        <f t="shared" si="608"/>
        <v>42600.756041666667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609"/>
        <v>1.1966666666666668</v>
      </c>
      <c r="R3541">
        <f t="shared" si="610"/>
        <v>55.23</v>
      </c>
      <c r="S3541" t="str">
        <f t="shared" si="616"/>
        <v>theater</v>
      </c>
      <c r="T3541" t="str">
        <f t="shared" si="611"/>
        <v>plays</v>
      </c>
      <c r="U3541" t="str">
        <f t="shared" si="617"/>
        <v>Less than 1000</v>
      </c>
      <c r="V3541">
        <f t="shared" si="612"/>
        <v>1</v>
      </c>
      <c r="W3541">
        <f t="shared" si="613"/>
        <v>0</v>
      </c>
      <c r="X3541">
        <f t="shared" si="614"/>
        <v>0</v>
      </c>
      <c r="Y3541">
        <f t="shared" si="615"/>
        <v>1</v>
      </c>
    </row>
    <row r="3542" spans="1:25" ht="15" customHeight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0">
        <f t="shared" si="607"/>
        <v>42517.003368055557</v>
      </c>
      <c r="J3542" s="11">
        <f t="shared" si="608"/>
        <v>42517.003368055557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609"/>
        <v>1.23</v>
      </c>
      <c r="R3542">
        <f t="shared" si="610"/>
        <v>46.13</v>
      </c>
      <c r="S3542" t="str">
        <f t="shared" si="616"/>
        <v>theater</v>
      </c>
      <c r="T3542" t="str">
        <f t="shared" si="611"/>
        <v>plays</v>
      </c>
      <c r="U3542" t="str">
        <f t="shared" si="617"/>
        <v>Less than 1000</v>
      </c>
      <c r="V3542">
        <f t="shared" si="612"/>
        <v>1</v>
      </c>
      <c r="W3542">
        <f t="shared" si="613"/>
        <v>0</v>
      </c>
      <c r="X3542">
        <f t="shared" si="614"/>
        <v>0</v>
      </c>
      <c r="Y3542">
        <f t="shared" si="615"/>
        <v>1</v>
      </c>
    </row>
    <row r="3543" spans="1:25" ht="15" customHeight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0">
        <f t="shared" si="607"/>
        <v>42222.730034722219</v>
      </c>
      <c r="J3543" s="11">
        <f t="shared" si="608"/>
        <v>42222.730034722219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609"/>
        <v>1.05</v>
      </c>
      <c r="R3543">
        <f t="shared" si="610"/>
        <v>39.380000000000003</v>
      </c>
      <c r="S3543" t="str">
        <f t="shared" si="616"/>
        <v>theater</v>
      </c>
      <c r="T3543" t="str">
        <f t="shared" si="611"/>
        <v>plays</v>
      </c>
      <c r="U3543" t="str">
        <f t="shared" si="617"/>
        <v>1000 to 4999</v>
      </c>
      <c r="V3543">
        <f t="shared" si="612"/>
        <v>1</v>
      </c>
      <c r="W3543">
        <f t="shared" si="613"/>
        <v>0</v>
      </c>
      <c r="X3543">
        <f t="shared" si="614"/>
        <v>0</v>
      </c>
      <c r="Y3543">
        <f t="shared" si="615"/>
        <v>1</v>
      </c>
    </row>
    <row r="3544" spans="1:25" ht="15" customHeight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0">
        <f t="shared" si="607"/>
        <v>41829.599791666667</v>
      </c>
      <c r="J3544" s="11">
        <f t="shared" si="608"/>
        <v>41829.599791666667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609"/>
        <v>1.0223636363636364</v>
      </c>
      <c r="R3544">
        <f t="shared" si="610"/>
        <v>66.150000000000006</v>
      </c>
      <c r="S3544" t="str">
        <f t="shared" si="616"/>
        <v>theater</v>
      </c>
      <c r="T3544" t="str">
        <f t="shared" si="611"/>
        <v>plays</v>
      </c>
      <c r="U3544" t="str">
        <f t="shared" si="617"/>
        <v>5000 to 9999</v>
      </c>
      <c r="V3544">
        <f t="shared" si="612"/>
        <v>1</v>
      </c>
      <c r="W3544">
        <f t="shared" si="613"/>
        <v>0</v>
      </c>
      <c r="X3544">
        <f t="shared" si="614"/>
        <v>0</v>
      </c>
      <c r="Y3544">
        <f t="shared" si="615"/>
        <v>1</v>
      </c>
    </row>
    <row r="3545" spans="1:25" ht="15" customHeight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0">
        <f t="shared" si="607"/>
        <v>42150.755312499998</v>
      </c>
      <c r="J3545" s="11">
        <f t="shared" si="608"/>
        <v>42150.755312499998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609"/>
        <v>1.0466666666666666</v>
      </c>
      <c r="R3545">
        <f t="shared" si="610"/>
        <v>54.14</v>
      </c>
      <c r="S3545" t="str">
        <f t="shared" si="616"/>
        <v>theater</v>
      </c>
      <c r="T3545" t="str">
        <f t="shared" si="611"/>
        <v>plays</v>
      </c>
      <c r="U3545" t="str">
        <f t="shared" si="617"/>
        <v>1000 to 4999</v>
      </c>
      <c r="V3545">
        <f t="shared" si="612"/>
        <v>1</v>
      </c>
      <c r="W3545">
        <f t="shared" si="613"/>
        <v>0</v>
      </c>
      <c r="X3545">
        <f t="shared" si="614"/>
        <v>0</v>
      </c>
      <c r="Y3545">
        <f t="shared" si="615"/>
        <v>1</v>
      </c>
    </row>
    <row r="3546" spans="1:25" ht="15" customHeight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0">
        <f t="shared" si="607"/>
        <v>42040.831678240742</v>
      </c>
      <c r="J3546" s="11">
        <f t="shared" si="608"/>
        <v>42040.831678240742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609"/>
        <v>1</v>
      </c>
      <c r="R3546">
        <f t="shared" si="610"/>
        <v>104.17</v>
      </c>
      <c r="S3546" t="str">
        <f t="shared" si="616"/>
        <v>theater</v>
      </c>
      <c r="T3546" t="str">
        <f t="shared" si="611"/>
        <v>plays</v>
      </c>
      <c r="U3546" t="str">
        <f t="shared" si="617"/>
        <v>1000 to 4999</v>
      </c>
      <c r="V3546">
        <f t="shared" si="612"/>
        <v>1</v>
      </c>
      <c r="W3546">
        <f t="shared" si="613"/>
        <v>0</v>
      </c>
      <c r="X3546">
        <f t="shared" si="614"/>
        <v>0</v>
      </c>
      <c r="Y3546">
        <f t="shared" si="615"/>
        <v>1</v>
      </c>
    </row>
    <row r="3547" spans="1:25" ht="15" customHeight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0">
        <f t="shared" si="607"/>
        <v>42075.807395833333</v>
      </c>
      <c r="J3547" s="11">
        <f t="shared" si="608"/>
        <v>42075.807395833333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609"/>
        <v>1.004</v>
      </c>
      <c r="R3547">
        <f t="shared" si="610"/>
        <v>31.38</v>
      </c>
      <c r="S3547" t="str">
        <f t="shared" si="616"/>
        <v>theater</v>
      </c>
      <c r="T3547" t="str">
        <f t="shared" si="611"/>
        <v>plays</v>
      </c>
      <c r="U3547" t="str">
        <f t="shared" si="617"/>
        <v>Less than 1000</v>
      </c>
      <c r="V3547">
        <f t="shared" si="612"/>
        <v>1</v>
      </c>
      <c r="W3547">
        <f t="shared" si="613"/>
        <v>0</v>
      </c>
      <c r="X3547">
        <f t="shared" si="614"/>
        <v>0</v>
      </c>
      <c r="Y3547">
        <f t="shared" si="615"/>
        <v>1</v>
      </c>
    </row>
    <row r="3548" spans="1:25" ht="15" customHeight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0">
        <f t="shared" si="607"/>
        <v>42073.660694444443</v>
      </c>
      <c r="J3548" s="11">
        <f t="shared" si="608"/>
        <v>42073.660694444443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609"/>
        <v>1.0227272727272727</v>
      </c>
      <c r="R3548">
        <f t="shared" si="610"/>
        <v>59.21</v>
      </c>
      <c r="S3548" t="str">
        <f t="shared" si="616"/>
        <v>theater</v>
      </c>
      <c r="T3548" t="str">
        <f t="shared" si="611"/>
        <v>plays</v>
      </c>
      <c r="U3548" t="str">
        <f t="shared" si="617"/>
        <v>1000 to 4999</v>
      </c>
      <c r="V3548">
        <f t="shared" si="612"/>
        <v>1</v>
      </c>
      <c r="W3548">
        <f t="shared" si="613"/>
        <v>0</v>
      </c>
      <c r="X3548">
        <f t="shared" si="614"/>
        <v>0</v>
      </c>
      <c r="Y3548">
        <f t="shared" si="615"/>
        <v>1</v>
      </c>
    </row>
    <row r="3549" spans="1:25" ht="15" customHeight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0">
        <f t="shared" si="607"/>
        <v>42480.078715277778</v>
      </c>
      <c r="J3549" s="11">
        <f t="shared" si="608"/>
        <v>42480.078715277778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609"/>
        <v>1.1440928571428572</v>
      </c>
      <c r="R3549">
        <f t="shared" si="610"/>
        <v>119.18</v>
      </c>
      <c r="S3549" t="str">
        <f t="shared" si="616"/>
        <v>theater</v>
      </c>
      <c r="T3549" t="str">
        <f t="shared" si="611"/>
        <v>plays</v>
      </c>
      <c r="U3549" t="str">
        <f t="shared" si="617"/>
        <v>35000 to 39999</v>
      </c>
      <c r="V3549">
        <f t="shared" si="612"/>
        <v>1</v>
      </c>
      <c r="W3549">
        <f t="shared" si="613"/>
        <v>0</v>
      </c>
      <c r="X3549">
        <f t="shared" si="614"/>
        <v>0</v>
      </c>
      <c r="Y3549">
        <f t="shared" si="615"/>
        <v>1</v>
      </c>
    </row>
    <row r="3550" spans="1:25" ht="15" customHeight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0">
        <f t="shared" si="607"/>
        <v>42411.942291666666</v>
      </c>
      <c r="J3550" s="11">
        <f t="shared" si="608"/>
        <v>42411.942291666666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609"/>
        <v>1.019047619047619</v>
      </c>
      <c r="R3550">
        <f t="shared" si="610"/>
        <v>164.62</v>
      </c>
      <c r="S3550" t="str">
        <f t="shared" si="616"/>
        <v>theater</v>
      </c>
      <c r="T3550" t="str">
        <f t="shared" si="611"/>
        <v>plays</v>
      </c>
      <c r="U3550" t="str">
        <f t="shared" si="617"/>
        <v>1000 to 4999</v>
      </c>
      <c r="V3550">
        <f t="shared" si="612"/>
        <v>1</v>
      </c>
      <c r="W3550">
        <f t="shared" si="613"/>
        <v>0</v>
      </c>
      <c r="X3550">
        <f t="shared" si="614"/>
        <v>0</v>
      </c>
      <c r="Y3550">
        <f t="shared" si="615"/>
        <v>1</v>
      </c>
    </row>
    <row r="3551" spans="1:25" ht="15" customHeight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0">
        <f t="shared" si="607"/>
        <v>42223.394363425927</v>
      </c>
      <c r="J3551" s="11">
        <f t="shared" si="608"/>
        <v>42223.394363425927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609"/>
        <v>1.02</v>
      </c>
      <c r="R3551">
        <f t="shared" si="610"/>
        <v>24.29</v>
      </c>
      <c r="S3551" t="str">
        <f t="shared" si="616"/>
        <v>theater</v>
      </c>
      <c r="T3551" t="str">
        <f t="shared" si="611"/>
        <v>plays</v>
      </c>
      <c r="U3551" t="str">
        <f t="shared" si="617"/>
        <v>1000 to 4999</v>
      </c>
      <c r="V3551">
        <f t="shared" si="612"/>
        <v>1</v>
      </c>
      <c r="W3551">
        <f t="shared" si="613"/>
        <v>0</v>
      </c>
      <c r="X3551">
        <f t="shared" si="614"/>
        <v>0</v>
      </c>
      <c r="Y3551">
        <f t="shared" si="615"/>
        <v>1</v>
      </c>
    </row>
    <row r="3552" spans="1:25" ht="15" customHeight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0">
        <f t="shared" si="607"/>
        <v>42462.893495370372</v>
      </c>
      <c r="J3552" s="11">
        <f t="shared" si="608"/>
        <v>42462.893495370372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609"/>
        <v>1.048</v>
      </c>
      <c r="R3552">
        <f t="shared" si="610"/>
        <v>40.94</v>
      </c>
      <c r="S3552" t="str">
        <f t="shared" si="616"/>
        <v>theater</v>
      </c>
      <c r="T3552" t="str">
        <f t="shared" si="611"/>
        <v>plays</v>
      </c>
      <c r="U3552" t="str">
        <f t="shared" si="617"/>
        <v>1000 to 4999</v>
      </c>
      <c r="V3552">
        <f t="shared" si="612"/>
        <v>1</v>
      </c>
      <c r="W3552">
        <f t="shared" si="613"/>
        <v>0</v>
      </c>
      <c r="X3552">
        <f t="shared" si="614"/>
        <v>0</v>
      </c>
      <c r="Y3552">
        <f t="shared" si="615"/>
        <v>1</v>
      </c>
    </row>
    <row r="3553" spans="1:25" ht="15" customHeight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0">
        <f t="shared" si="607"/>
        <v>41753.515856481477</v>
      </c>
      <c r="J3553" s="11">
        <f t="shared" si="608"/>
        <v>41753.515856481477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609"/>
        <v>1.0183333333333333</v>
      </c>
      <c r="R3553">
        <f t="shared" si="610"/>
        <v>61.1</v>
      </c>
      <c r="S3553" t="str">
        <f t="shared" si="616"/>
        <v>theater</v>
      </c>
      <c r="T3553" t="str">
        <f t="shared" si="611"/>
        <v>plays</v>
      </c>
      <c r="U3553" t="str">
        <f t="shared" si="617"/>
        <v>1000 to 4999</v>
      </c>
      <c r="V3553">
        <f t="shared" si="612"/>
        <v>1</v>
      </c>
      <c r="W3553">
        <f t="shared" si="613"/>
        <v>0</v>
      </c>
      <c r="X3553">
        <f t="shared" si="614"/>
        <v>0</v>
      </c>
      <c r="Y3553">
        <f t="shared" si="615"/>
        <v>1</v>
      </c>
    </row>
    <row r="3554" spans="1:25" ht="15" customHeight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0">
        <f t="shared" si="607"/>
        <v>41788.587083333332</v>
      </c>
      <c r="J3554" s="11">
        <f t="shared" si="608"/>
        <v>41788.587083333332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609"/>
        <v>1</v>
      </c>
      <c r="R3554">
        <f t="shared" si="610"/>
        <v>38.65</v>
      </c>
      <c r="S3554" t="str">
        <f t="shared" si="616"/>
        <v>theater</v>
      </c>
      <c r="T3554" t="str">
        <f t="shared" si="611"/>
        <v>plays</v>
      </c>
      <c r="U3554" t="str">
        <f t="shared" si="617"/>
        <v>Less than 1000</v>
      </c>
      <c r="V3554">
        <f t="shared" si="612"/>
        <v>1</v>
      </c>
      <c r="W3554">
        <f t="shared" si="613"/>
        <v>0</v>
      </c>
      <c r="X3554">
        <f t="shared" si="614"/>
        <v>0</v>
      </c>
      <c r="Y3554">
        <f t="shared" si="615"/>
        <v>1</v>
      </c>
    </row>
    <row r="3555" spans="1:25" ht="15" customHeight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0">
        <f t="shared" si="607"/>
        <v>42196.028703703705</v>
      </c>
      <c r="J3555" s="11">
        <f t="shared" si="608"/>
        <v>42196.028703703705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609"/>
        <v>1.0627272727272727</v>
      </c>
      <c r="R3555">
        <f t="shared" si="610"/>
        <v>56.2</v>
      </c>
      <c r="S3555" t="str">
        <f t="shared" si="616"/>
        <v>theater</v>
      </c>
      <c r="T3555" t="str">
        <f t="shared" si="611"/>
        <v>plays</v>
      </c>
      <c r="U3555" t="str">
        <f t="shared" si="617"/>
        <v>5000 to 9999</v>
      </c>
      <c r="V3555">
        <f t="shared" si="612"/>
        <v>1</v>
      </c>
      <c r="W3555">
        <f t="shared" si="613"/>
        <v>0</v>
      </c>
      <c r="X3555">
        <f t="shared" si="614"/>
        <v>0</v>
      </c>
      <c r="Y3555">
        <f t="shared" si="615"/>
        <v>1</v>
      </c>
    </row>
    <row r="3556" spans="1:25" ht="15" customHeight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0">
        <f t="shared" si="607"/>
        <v>42016.050451388888</v>
      </c>
      <c r="J3556" s="11">
        <f t="shared" si="608"/>
        <v>42016.050451388888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609"/>
        <v>1.1342219999999998</v>
      </c>
      <c r="R3556">
        <f t="shared" si="610"/>
        <v>107</v>
      </c>
      <c r="S3556" t="str">
        <f t="shared" si="616"/>
        <v>theater</v>
      </c>
      <c r="T3556" t="str">
        <f t="shared" si="611"/>
        <v>plays</v>
      </c>
      <c r="U3556" t="str">
        <f t="shared" si="617"/>
        <v>5000 to 9999</v>
      </c>
      <c r="V3556">
        <f t="shared" si="612"/>
        <v>1</v>
      </c>
      <c r="W3556">
        <f t="shared" si="613"/>
        <v>0</v>
      </c>
      <c r="X3556">
        <f t="shared" si="614"/>
        <v>0</v>
      </c>
      <c r="Y3556">
        <f t="shared" si="615"/>
        <v>1</v>
      </c>
    </row>
    <row r="3557" spans="1:25" ht="15" customHeight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0">
        <f t="shared" si="607"/>
        <v>42661.442060185189</v>
      </c>
      <c r="J3557" s="11">
        <f t="shared" si="608"/>
        <v>42661.442060185189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609"/>
        <v>1</v>
      </c>
      <c r="R3557">
        <f t="shared" si="610"/>
        <v>171.43</v>
      </c>
      <c r="S3557" t="str">
        <f t="shared" si="616"/>
        <v>theater</v>
      </c>
      <c r="T3557" t="str">
        <f t="shared" si="611"/>
        <v>plays</v>
      </c>
      <c r="U3557" t="str">
        <f t="shared" si="617"/>
        <v>1000 to 4999</v>
      </c>
      <c r="V3557">
        <f t="shared" si="612"/>
        <v>1</v>
      </c>
      <c r="W3557">
        <f t="shared" si="613"/>
        <v>0</v>
      </c>
      <c r="X3557">
        <f t="shared" si="614"/>
        <v>0</v>
      </c>
      <c r="Y3557">
        <f t="shared" si="615"/>
        <v>1</v>
      </c>
    </row>
    <row r="3558" spans="1:25" ht="15" customHeight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0">
        <f t="shared" si="607"/>
        <v>41808.649583333332</v>
      </c>
      <c r="J3558" s="11">
        <f t="shared" si="608"/>
        <v>41808.649583333332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609"/>
        <v>1.0045454545454546</v>
      </c>
      <c r="R3558">
        <f t="shared" si="610"/>
        <v>110.5</v>
      </c>
      <c r="S3558" t="str">
        <f t="shared" si="616"/>
        <v>theater</v>
      </c>
      <c r="T3558" t="str">
        <f t="shared" si="611"/>
        <v>plays</v>
      </c>
      <c r="U3558" t="str">
        <f t="shared" si="617"/>
        <v>1000 to 4999</v>
      </c>
      <c r="V3558">
        <f t="shared" si="612"/>
        <v>1</v>
      </c>
      <c r="W3558">
        <f t="shared" si="613"/>
        <v>0</v>
      </c>
      <c r="X3558">
        <f t="shared" si="614"/>
        <v>0</v>
      </c>
      <c r="Y3558">
        <f t="shared" si="615"/>
        <v>1</v>
      </c>
    </row>
    <row r="3559" spans="1:25" ht="15" customHeight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0">
        <f t="shared" si="607"/>
        <v>41730.276747685188</v>
      </c>
      <c r="J3559" s="11">
        <f t="shared" si="608"/>
        <v>41730.276747685188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609"/>
        <v>1.0003599999999999</v>
      </c>
      <c r="R3559">
        <f t="shared" si="610"/>
        <v>179.28</v>
      </c>
      <c r="S3559" t="str">
        <f t="shared" si="616"/>
        <v>theater</v>
      </c>
      <c r="T3559" t="str">
        <f t="shared" si="611"/>
        <v>plays</v>
      </c>
      <c r="U3559" t="str">
        <f t="shared" si="617"/>
        <v>Greater than 50000</v>
      </c>
      <c r="V3559">
        <f t="shared" si="612"/>
        <v>1</v>
      </c>
      <c r="W3559">
        <f t="shared" si="613"/>
        <v>0</v>
      </c>
      <c r="X3559">
        <f t="shared" si="614"/>
        <v>0</v>
      </c>
      <c r="Y3559">
        <f t="shared" si="615"/>
        <v>1</v>
      </c>
    </row>
    <row r="3560" spans="1:25" ht="15" customHeight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0">
        <f t="shared" si="607"/>
        <v>42139.816840277781</v>
      </c>
      <c r="J3560" s="11">
        <f t="shared" si="608"/>
        <v>42139.816840277781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609"/>
        <v>1.44</v>
      </c>
      <c r="R3560">
        <f t="shared" si="610"/>
        <v>22.91</v>
      </c>
      <c r="S3560" t="str">
        <f t="shared" si="616"/>
        <v>theater</v>
      </c>
      <c r="T3560" t="str">
        <f t="shared" si="611"/>
        <v>plays</v>
      </c>
      <c r="U3560" t="str">
        <f t="shared" si="617"/>
        <v>Less than 1000</v>
      </c>
      <c r="V3560">
        <f t="shared" si="612"/>
        <v>1</v>
      </c>
      <c r="W3560">
        <f t="shared" si="613"/>
        <v>0</v>
      </c>
      <c r="X3560">
        <f t="shared" si="614"/>
        <v>0</v>
      </c>
      <c r="Y3560">
        <f t="shared" si="615"/>
        <v>1</v>
      </c>
    </row>
    <row r="3561" spans="1:25" ht="15" customHeight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0">
        <f t="shared" si="607"/>
        <v>42194.096157407403</v>
      </c>
      <c r="J3561" s="11">
        <f t="shared" si="608"/>
        <v>42194.096157407403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609"/>
        <v>1.0349999999999999</v>
      </c>
      <c r="R3561">
        <f t="shared" si="610"/>
        <v>43.13</v>
      </c>
      <c r="S3561" t="str">
        <f t="shared" si="616"/>
        <v>theater</v>
      </c>
      <c r="T3561" t="str">
        <f t="shared" si="611"/>
        <v>plays</v>
      </c>
      <c r="U3561" t="str">
        <f t="shared" si="617"/>
        <v>1000 to 4999</v>
      </c>
      <c r="V3561">
        <f t="shared" si="612"/>
        <v>1</v>
      </c>
      <c r="W3561">
        <f t="shared" si="613"/>
        <v>0</v>
      </c>
      <c r="X3561">
        <f t="shared" si="614"/>
        <v>0</v>
      </c>
      <c r="Y3561">
        <f t="shared" si="615"/>
        <v>1</v>
      </c>
    </row>
    <row r="3562" spans="1:25" ht="15" customHeight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0">
        <f t="shared" si="607"/>
        <v>42115.889652777783</v>
      </c>
      <c r="J3562" s="11">
        <f t="shared" si="608"/>
        <v>42115.889652777783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609"/>
        <v>1.0843750000000001</v>
      </c>
      <c r="R3562">
        <f t="shared" si="610"/>
        <v>46.89</v>
      </c>
      <c r="S3562" t="str">
        <f t="shared" si="616"/>
        <v>theater</v>
      </c>
      <c r="T3562" t="str">
        <f t="shared" si="611"/>
        <v>plays</v>
      </c>
      <c r="U3562" t="str">
        <f t="shared" si="617"/>
        <v>1000 to 4999</v>
      </c>
      <c r="V3562">
        <f t="shared" si="612"/>
        <v>1</v>
      </c>
      <c r="W3562">
        <f t="shared" si="613"/>
        <v>0</v>
      </c>
      <c r="X3562">
        <f t="shared" si="614"/>
        <v>0</v>
      </c>
      <c r="Y3562">
        <f t="shared" si="615"/>
        <v>1</v>
      </c>
    </row>
    <row r="3563" spans="1:25" ht="15" customHeight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0">
        <f t="shared" si="607"/>
        <v>42203.680300925931</v>
      </c>
      <c r="J3563" s="11">
        <f t="shared" si="608"/>
        <v>42203.680300925931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609"/>
        <v>1.024</v>
      </c>
      <c r="R3563">
        <f t="shared" si="610"/>
        <v>47.41</v>
      </c>
      <c r="S3563" t="str">
        <f t="shared" si="616"/>
        <v>theater</v>
      </c>
      <c r="T3563" t="str">
        <f t="shared" si="611"/>
        <v>plays</v>
      </c>
      <c r="U3563" t="str">
        <f t="shared" si="617"/>
        <v>1000 to 4999</v>
      </c>
      <c r="V3563">
        <f t="shared" si="612"/>
        <v>1</v>
      </c>
      <c r="W3563">
        <f t="shared" si="613"/>
        <v>0</v>
      </c>
      <c r="X3563">
        <f t="shared" si="614"/>
        <v>0</v>
      </c>
      <c r="Y3563">
        <f t="shared" si="615"/>
        <v>1</v>
      </c>
    </row>
    <row r="3564" spans="1:25" ht="15" customHeight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0">
        <f t="shared" si="607"/>
        <v>42433.761886574073</v>
      </c>
      <c r="J3564" s="11">
        <f t="shared" si="608"/>
        <v>42433.761886574073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609"/>
        <v>1.4888888888888889</v>
      </c>
      <c r="R3564">
        <f t="shared" si="610"/>
        <v>15.13</v>
      </c>
      <c r="S3564" t="str">
        <f t="shared" si="616"/>
        <v>theater</v>
      </c>
      <c r="T3564" t="str">
        <f t="shared" si="611"/>
        <v>plays</v>
      </c>
      <c r="U3564" t="str">
        <f t="shared" si="617"/>
        <v>Less than 1000</v>
      </c>
      <c r="V3564">
        <f t="shared" si="612"/>
        <v>1</v>
      </c>
      <c r="W3564">
        <f t="shared" si="613"/>
        <v>0</v>
      </c>
      <c r="X3564">
        <f t="shared" si="614"/>
        <v>0</v>
      </c>
      <c r="Y3564">
        <f t="shared" si="615"/>
        <v>1</v>
      </c>
    </row>
    <row r="3565" spans="1:25" ht="15" customHeight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0">
        <f t="shared" si="607"/>
        <v>42555.671944444446</v>
      </c>
      <c r="J3565" s="11">
        <f t="shared" si="608"/>
        <v>42555.671944444446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609"/>
        <v>1.0549000000000002</v>
      </c>
      <c r="R3565">
        <f t="shared" si="610"/>
        <v>21.1</v>
      </c>
      <c r="S3565" t="str">
        <f t="shared" si="616"/>
        <v>theater</v>
      </c>
      <c r="T3565" t="str">
        <f t="shared" si="611"/>
        <v>plays</v>
      </c>
      <c r="U3565" t="str">
        <f t="shared" si="617"/>
        <v>Less than 1000</v>
      </c>
      <c r="V3565">
        <f t="shared" si="612"/>
        <v>1</v>
      </c>
      <c r="W3565">
        <f t="shared" si="613"/>
        <v>0</v>
      </c>
      <c r="X3565">
        <f t="shared" si="614"/>
        <v>0</v>
      </c>
      <c r="Y3565">
        <f t="shared" si="615"/>
        <v>1</v>
      </c>
    </row>
    <row r="3566" spans="1:25" ht="15" customHeight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0">
        <f t="shared" si="607"/>
        <v>42236.623252314821</v>
      </c>
      <c r="J3566" s="11">
        <f t="shared" si="608"/>
        <v>42236.623252314821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609"/>
        <v>1.0049999999999999</v>
      </c>
      <c r="R3566">
        <f t="shared" si="610"/>
        <v>59.12</v>
      </c>
      <c r="S3566" t="str">
        <f t="shared" si="616"/>
        <v>theater</v>
      </c>
      <c r="T3566" t="str">
        <f t="shared" si="611"/>
        <v>plays</v>
      </c>
      <c r="U3566" t="str">
        <f t="shared" si="617"/>
        <v>1000 to 4999</v>
      </c>
      <c r="V3566">
        <f t="shared" si="612"/>
        <v>1</v>
      </c>
      <c r="W3566">
        <f t="shared" si="613"/>
        <v>0</v>
      </c>
      <c r="X3566">
        <f t="shared" si="614"/>
        <v>0</v>
      </c>
      <c r="Y3566">
        <f t="shared" si="615"/>
        <v>1</v>
      </c>
    </row>
    <row r="3567" spans="1:25" ht="15" customHeight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0">
        <f t="shared" si="607"/>
        <v>41974.743148148147</v>
      </c>
      <c r="J3567" s="11">
        <f t="shared" si="608"/>
        <v>41974.743148148147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609"/>
        <v>1.3055555555555556</v>
      </c>
      <c r="R3567">
        <f t="shared" si="610"/>
        <v>97.92</v>
      </c>
      <c r="S3567" t="str">
        <f t="shared" si="616"/>
        <v>theater</v>
      </c>
      <c r="T3567" t="str">
        <f t="shared" si="611"/>
        <v>plays</v>
      </c>
      <c r="U3567" t="str">
        <f t="shared" si="617"/>
        <v>Less than 1000</v>
      </c>
      <c r="V3567">
        <f t="shared" si="612"/>
        <v>1</v>
      </c>
      <c r="W3567">
        <f t="shared" si="613"/>
        <v>0</v>
      </c>
      <c r="X3567">
        <f t="shared" si="614"/>
        <v>0</v>
      </c>
      <c r="Y3567">
        <f t="shared" si="615"/>
        <v>1</v>
      </c>
    </row>
    <row r="3568" spans="1:25" ht="15" customHeight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0">
        <f t="shared" si="607"/>
        <v>41997.507905092592</v>
      </c>
      <c r="J3568" s="11">
        <f t="shared" si="608"/>
        <v>41997.507905092592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609"/>
        <v>1.0475000000000001</v>
      </c>
      <c r="R3568">
        <f t="shared" si="610"/>
        <v>55.13</v>
      </c>
      <c r="S3568" t="str">
        <f t="shared" si="616"/>
        <v>theater</v>
      </c>
      <c r="T3568" t="str">
        <f t="shared" si="611"/>
        <v>plays</v>
      </c>
      <c r="U3568" t="str">
        <f t="shared" si="617"/>
        <v>1000 to 4999</v>
      </c>
      <c r="V3568">
        <f t="shared" si="612"/>
        <v>1</v>
      </c>
      <c r="W3568">
        <f t="shared" si="613"/>
        <v>0</v>
      </c>
      <c r="X3568">
        <f t="shared" si="614"/>
        <v>0</v>
      </c>
      <c r="Y3568">
        <f t="shared" si="615"/>
        <v>1</v>
      </c>
    </row>
    <row r="3569" spans="1:25" ht="15" customHeight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0">
        <f t="shared" si="607"/>
        <v>42135.810694444444</v>
      </c>
      <c r="J3569" s="11">
        <f t="shared" si="608"/>
        <v>42135.810694444444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609"/>
        <v>1.0880000000000001</v>
      </c>
      <c r="R3569">
        <f t="shared" si="610"/>
        <v>26.54</v>
      </c>
      <c r="S3569" t="str">
        <f t="shared" si="616"/>
        <v>theater</v>
      </c>
      <c r="T3569" t="str">
        <f t="shared" si="611"/>
        <v>plays</v>
      </c>
      <c r="U3569" t="str">
        <f t="shared" si="617"/>
        <v>1000 to 4999</v>
      </c>
      <c r="V3569">
        <f t="shared" si="612"/>
        <v>1</v>
      </c>
      <c r="W3569">
        <f t="shared" si="613"/>
        <v>0</v>
      </c>
      <c r="X3569">
        <f t="shared" si="614"/>
        <v>0</v>
      </c>
      <c r="Y3569">
        <f t="shared" si="615"/>
        <v>1</v>
      </c>
    </row>
    <row r="3570" spans="1:25" ht="15" customHeight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0">
        <f t="shared" si="607"/>
        <v>41869.740671296298</v>
      </c>
      <c r="J3570" s="11">
        <f t="shared" si="608"/>
        <v>41869.740671296298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609"/>
        <v>1.1100000000000001</v>
      </c>
      <c r="R3570">
        <f t="shared" si="610"/>
        <v>58.42</v>
      </c>
      <c r="S3570" t="str">
        <f t="shared" si="616"/>
        <v>theater</v>
      </c>
      <c r="T3570" t="str">
        <f t="shared" si="611"/>
        <v>plays</v>
      </c>
      <c r="U3570" t="str">
        <f t="shared" si="617"/>
        <v>1000 to 4999</v>
      </c>
      <c r="V3570">
        <f t="shared" si="612"/>
        <v>1</v>
      </c>
      <c r="W3570">
        <f t="shared" si="613"/>
        <v>0</v>
      </c>
      <c r="X3570">
        <f t="shared" si="614"/>
        <v>0</v>
      </c>
      <c r="Y3570">
        <f t="shared" si="615"/>
        <v>1</v>
      </c>
    </row>
    <row r="3571" spans="1:25" ht="15" customHeight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0">
        <f t="shared" si="607"/>
        <v>41982.688611111109</v>
      </c>
      <c r="J3571" s="11">
        <f t="shared" si="608"/>
        <v>41982.688611111109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609"/>
        <v>1.0047999999999999</v>
      </c>
      <c r="R3571">
        <f t="shared" si="610"/>
        <v>122.54</v>
      </c>
      <c r="S3571" t="str">
        <f t="shared" si="616"/>
        <v>theater</v>
      </c>
      <c r="T3571" t="str">
        <f t="shared" si="611"/>
        <v>plays</v>
      </c>
      <c r="U3571" t="str">
        <f t="shared" si="617"/>
        <v>5000 to 9999</v>
      </c>
      <c r="V3571">
        <f t="shared" si="612"/>
        <v>1</v>
      </c>
      <c r="W3571">
        <f t="shared" si="613"/>
        <v>0</v>
      </c>
      <c r="X3571">
        <f t="shared" si="614"/>
        <v>0</v>
      </c>
      <c r="Y3571">
        <f t="shared" si="615"/>
        <v>1</v>
      </c>
    </row>
    <row r="3572" spans="1:25" ht="15" customHeight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0">
        <f t="shared" si="607"/>
        <v>41976.331979166673</v>
      </c>
      <c r="J3572" s="11">
        <f t="shared" si="608"/>
        <v>41976.331979166673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609"/>
        <v>1.1435</v>
      </c>
      <c r="R3572">
        <f t="shared" si="610"/>
        <v>87.96</v>
      </c>
      <c r="S3572" t="str">
        <f t="shared" si="616"/>
        <v>theater</v>
      </c>
      <c r="T3572" t="str">
        <f t="shared" si="611"/>
        <v>plays</v>
      </c>
      <c r="U3572" t="str">
        <f t="shared" si="617"/>
        <v>1000 to 4999</v>
      </c>
      <c r="V3572">
        <f t="shared" si="612"/>
        <v>1</v>
      </c>
      <c r="W3572">
        <f t="shared" si="613"/>
        <v>0</v>
      </c>
      <c r="X3572">
        <f t="shared" si="614"/>
        <v>0</v>
      </c>
      <c r="Y3572">
        <f t="shared" si="615"/>
        <v>1</v>
      </c>
    </row>
    <row r="3573" spans="1:25" ht="15" customHeight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0">
        <f t="shared" si="607"/>
        <v>41912.858946759261</v>
      </c>
      <c r="J3573" s="11">
        <f t="shared" si="608"/>
        <v>41912.858946759261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609"/>
        <v>1.2206666666666666</v>
      </c>
      <c r="R3573">
        <f t="shared" si="610"/>
        <v>73.239999999999995</v>
      </c>
      <c r="S3573" t="str">
        <f t="shared" si="616"/>
        <v>theater</v>
      </c>
      <c r="T3573" t="str">
        <f t="shared" si="611"/>
        <v>plays</v>
      </c>
      <c r="U3573" t="str">
        <f t="shared" si="617"/>
        <v>1000 to 4999</v>
      </c>
      <c r="V3573">
        <f t="shared" si="612"/>
        <v>1</v>
      </c>
      <c r="W3573">
        <f t="shared" si="613"/>
        <v>0</v>
      </c>
      <c r="X3573">
        <f t="shared" si="614"/>
        <v>0</v>
      </c>
      <c r="Y3573">
        <f t="shared" si="615"/>
        <v>1</v>
      </c>
    </row>
    <row r="3574" spans="1:25" ht="15" customHeight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0">
        <f t="shared" si="607"/>
        <v>42146.570393518516</v>
      </c>
      <c r="J3574" s="11">
        <f t="shared" si="608"/>
        <v>42146.570393518516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609"/>
        <v>1</v>
      </c>
      <c r="R3574">
        <f t="shared" si="610"/>
        <v>55.56</v>
      </c>
      <c r="S3574" t="str">
        <f t="shared" si="616"/>
        <v>theater</v>
      </c>
      <c r="T3574" t="str">
        <f t="shared" si="611"/>
        <v>plays</v>
      </c>
      <c r="U3574" t="str">
        <f t="shared" si="617"/>
        <v>Less than 1000</v>
      </c>
      <c r="V3574">
        <f t="shared" si="612"/>
        <v>1</v>
      </c>
      <c r="W3574">
        <f t="shared" si="613"/>
        <v>0</v>
      </c>
      <c r="X3574">
        <f t="shared" si="614"/>
        <v>0</v>
      </c>
      <c r="Y3574">
        <f t="shared" si="615"/>
        <v>1</v>
      </c>
    </row>
    <row r="3575" spans="1:25" ht="15" customHeight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0">
        <f t="shared" si="607"/>
        <v>41921.375532407408</v>
      </c>
      <c r="J3575" s="11">
        <f t="shared" si="608"/>
        <v>41921.375532407408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609"/>
        <v>1.028</v>
      </c>
      <c r="R3575">
        <f t="shared" si="610"/>
        <v>39.54</v>
      </c>
      <c r="S3575" t="str">
        <f t="shared" si="616"/>
        <v>theater</v>
      </c>
      <c r="T3575" t="str">
        <f t="shared" si="611"/>
        <v>plays</v>
      </c>
      <c r="U3575" t="str">
        <f t="shared" si="617"/>
        <v>1000 to 4999</v>
      </c>
      <c r="V3575">
        <f t="shared" si="612"/>
        <v>1</v>
      </c>
      <c r="W3575">
        <f t="shared" si="613"/>
        <v>0</v>
      </c>
      <c r="X3575">
        <f t="shared" si="614"/>
        <v>0</v>
      </c>
      <c r="Y3575">
        <f t="shared" si="615"/>
        <v>1</v>
      </c>
    </row>
    <row r="3576" spans="1:25" ht="15" customHeight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0">
        <f t="shared" si="607"/>
        <v>41926.942685185182</v>
      </c>
      <c r="J3576" s="11">
        <f t="shared" si="608"/>
        <v>41926.942685185182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609"/>
        <v>1.0612068965517241</v>
      </c>
      <c r="R3576">
        <f t="shared" si="610"/>
        <v>136.78</v>
      </c>
      <c r="S3576" t="str">
        <f t="shared" si="616"/>
        <v>theater</v>
      </c>
      <c r="T3576" t="str">
        <f t="shared" si="611"/>
        <v>plays</v>
      </c>
      <c r="U3576" t="str">
        <f t="shared" si="617"/>
        <v>5000 to 9999</v>
      </c>
      <c r="V3576">
        <f t="shared" si="612"/>
        <v>1</v>
      </c>
      <c r="W3576">
        <f t="shared" si="613"/>
        <v>0</v>
      </c>
      <c r="X3576">
        <f t="shared" si="614"/>
        <v>0</v>
      </c>
      <c r="Y3576">
        <f t="shared" si="615"/>
        <v>1</v>
      </c>
    </row>
    <row r="3577" spans="1:25" ht="15" customHeight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0">
        <f t="shared" si="607"/>
        <v>42561.783877314811</v>
      </c>
      <c r="J3577" s="11">
        <f t="shared" si="608"/>
        <v>42561.783877314811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609"/>
        <v>1.0133000000000001</v>
      </c>
      <c r="R3577">
        <f t="shared" si="610"/>
        <v>99.34</v>
      </c>
      <c r="S3577" t="str">
        <f t="shared" si="616"/>
        <v>theater</v>
      </c>
      <c r="T3577" t="str">
        <f t="shared" si="611"/>
        <v>plays</v>
      </c>
      <c r="U3577" t="str">
        <f t="shared" si="617"/>
        <v>10000 to 14999</v>
      </c>
      <c r="V3577">
        <f t="shared" si="612"/>
        <v>1</v>
      </c>
      <c r="W3577">
        <f t="shared" si="613"/>
        <v>0</v>
      </c>
      <c r="X3577">
        <f t="shared" si="614"/>
        <v>0</v>
      </c>
      <c r="Y3577">
        <f t="shared" si="615"/>
        <v>1</v>
      </c>
    </row>
    <row r="3578" spans="1:25" ht="15" customHeight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0">
        <f t="shared" si="607"/>
        <v>42649.54923611111</v>
      </c>
      <c r="J3578" s="11">
        <f t="shared" si="608"/>
        <v>42649.54923611111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609"/>
        <v>1</v>
      </c>
      <c r="R3578">
        <f t="shared" si="610"/>
        <v>20</v>
      </c>
      <c r="S3578" t="str">
        <f t="shared" si="616"/>
        <v>theater</v>
      </c>
      <c r="T3578" t="str">
        <f t="shared" si="611"/>
        <v>plays</v>
      </c>
      <c r="U3578" t="str">
        <f t="shared" si="617"/>
        <v>Less than 1000</v>
      </c>
      <c r="V3578">
        <f t="shared" si="612"/>
        <v>1</v>
      </c>
      <c r="W3578">
        <f t="shared" si="613"/>
        <v>0</v>
      </c>
      <c r="X3578">
        <f t="shared" si="614"/>
        <v>0</v>
      </c>
      <c r="Y3578">
        <f t="shared" si="615"/>
        <v>1</v>
      </c>
    </row>
    <row r="3579" spans="1:25" ht="15" customHeight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0">
        <f t="shared" si="607"/>
        <v>42093.786840277782</v>
      </c>
      <c r="J3579" s="11">
        <f t="shared" si="608"/>
        <v>42093.786840277782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609"/>
        <v>1.3</v>
      </c>
      <c r="R3579">
        <f t="shared" si="610"/>
        <v>28.89</v>
      </c>
      <c r="S3579" t="str">
        <f t="shared" si="616"/>
        <v>theater</v>
      </c>
      <c r="T3579" t="str">
        <f t="shared" si="611"/>
        <v>plays</v>
      </c>
      <c r="U3579" t="str">
        <f t="shared" si="617"/>
        <v>Less than 1000</v>
      </c>
      <c r="V3579">
        <f t="shared" si="612"/>
        <v>1</v>
      </c>
      <c r="W3579">
        <f t="shared" si="613"/>
        <v>0</v>
      </c>
      <c r="X3579">
        <f t="shared" si="614"/>
        <v>0</v>
      </c>
      <c r="Y3579">
        <f t="shared" si="615"/>
        <v>1</v>
      </c>
    </row>
    <row r="3580" spans="1:25" ht="15" customHeight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0">
        <f t="shared" si="607"/>
        <v>42460.733530092592</v>
      </c>
      <c r="J3580" s="11">
        <f t="shared" si="608"/>
        <v>42460.733530092592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609"/>
        <v>1.0001333333333333</v>
      </c>
      <c r="R3580">
        <f t="shared" si="610"/>
        <v>40.549999999999997</v>
      </c>
      <c r="S3580" t="str">
        <f t="shared" si="616"/>
        <v>theater</v>
      </c>
      <c r="T3580" t="str">
        <f t="shared" si="611"/>
        <v>plays</v>
      </c>
      <c r="U3580" t="str">
        <f t="shared" si="617"/>
        <v>1000 to 4999</v>
      </c>
      <c r="V3580">
        <f t="shared" si="612"/>
        <v>1</v>
      </c>
      <c r="W3580">
        <f t="shared" si="613"/>
        <v>0</v>
      </c>
      <c r="X3580">
        <f t="shared" si="614"/>
        <v>0</v>
      </c>
      <c r="Y3580">
        <f t="shared" si="615"/>
        <v>1</v>
      </c>
    </row>
    <row r="3581" spans="1:25" ht="15" customHeight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0">
        <f t="shared" si="607"/>
        <v>42430.762222222227</v>
      </c>
      <c r="J3581" s="11">
        <f t="shared" si="608"/>
        <v>42430.762222222227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609"/>
        <v>1</v>
      </c>
      <c r="R3581">
        <f t="shared" si="610"/>
        <v>35.71</v>
      </c>
      <c r="S3581" t="str">
        <f t="shared" si="616"/>
        <v>theater</v>
      </c>
      <c r="T3581" t="str">
        <f t="shared" si="611"/>
        <v>plays</v>
      </c>
      <c r="U3581" t="str">
        <f t="shared" si="617"/>
        <v>Less than 1000</v>
      </c>
      <c r="V3581">
        <f t="shared" si="612"/>
        <v>1</v>
      </c>
      <c r="W3581">
        <f t="shared" si="613"/>
        <v>0</v>
      </c>
      <c r="X3581">
        <f t="shared" si="614"/>
        <v>0</v>
      </c>
      <c r="Y3581">
        <f t="shared" si="615"/>
        <v>1</v>
      </c>
    </row>
    <row r="3582" spans="1:25" ht="15" customHeight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0">
        <f t="shared" si="607"/>
        <v>42026.176180555558</v>
      </c>
      <c r="J3582" s="11">
        <f t="shared" si="608"/>
        <v>42026.176180555558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609"/>
        <v>1.1388888888888888</v>
      </c>
      <c r="R3582">
        <f t="shared" si="610"/>
        <v>37.96</v>
      </c>
      <c r="S3582" t="str">
        <f t="shared" si="616"/>
        <v>theater</v>
      </c>
      <c r="T3582" t="str">
        <f t="shared" si="611"/>
        <v>plays</v>
      </c>
      <c r="U3582" t="str">
        <f t="shared" si="617"/>
        <v>Less than 1000</v>
      </c>
      <c r="V3582">
        <f t="shared" si="612"/>
        <v>1</v>
      </c>
      <c r="W3582">
        <f t="shared" si="613"/>
        <v>0</v>
      </c>
      <c r="X3582">
        <f t="shared" si="614"/>
        <v>0</v>
      </c>
      <c r="Y3582">
        <f t="shared" si="615"/>
        <v>1</v>
      </c>
    </row>
    <row r="3583" spans="1:25" ht="15" customHeight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0">
        <f t="shared" si="607"/>
        <v>41836.471180555556</v>
      </c>
      <c r="J3583" s="11">
        <f t="shared" si="608"/>
        <v>41836.471180555556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609"/>
        <v>1</v>
      </c>
      <c r="R3583">
        <f t="shared" si="610"/>
        <v>33.33</v>
      </c>
      <c r="S3583" t="str">
        <f t="shared" si="616"/>
        <v>theater</v>
      </c>
      <c r="T3583" t="str">
        <f t="shared" si="611"/>
        <v>plays</v>
      </c>
      <c r="U3583" t="str">
        <f t="shared" si="617"/>
        <v>1000 to 4999</v>
      </c>
      <c r="V3583">
        <f t="shared" si="612"/>
        <v>1</v>
      </c>
      <c r="W3583">
        <f t="shared" si="613"/>
        <v>0</v>
      </c>
      <c r="X3583">
        <f t="shared" si="614"/>
        <v>0</v>
      </c>
      <c r="Y3583">
        <f t="shared" si="615"/>
        <v>1</v>
      </c>
    </row>
    <row r="3584" spans="1:25" ht="15" customHeight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0">
        <f t="shared" si="607"/>
        <v>42451.095856481479</v>
      </c>
      <c r="J3584" s="11">
        <f t="shared" si="608"/>
        <v>42451.095856481479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609"/>
        <v>2.87</v>
      </c>
      <c r="R3584">
        <f t="shared" si="610"/>
        <v>58.57</v>
      </c>
      <c r="S3584" t="str">
        <f t="shared" si="616"/>
        <v>theater</v>
      </c>
      <c r="T3584" t="str">
        <f t="shared" si="611"/>
        <v>plays</v>
      </c>
      <c r="U3584" t="str">
        <f t="shared" si="617"/>
        <v>1000 to 4999</v>
      </c>
      <c r="V3584">
        <f t="shared" si="612"/>
        <v>1</v>
      </c>
      <c r="W3584">
        <f t="shared" si="613"/>
        <v>0</v>
      </c>
      <c r="X3584">
        <f t="shared" si="614"/>
        <v>0</v>
      </c>
      <c r="Y3584">
        <f t="shared" si="615"/>
        <v>1</v>
      </c>
    </row>
    <row r="3585" spans="1:25" ht="15" customHeight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0">
        <f t="shared" si="607"/>
        <v>42418.425983796296</v>
      </c>
      <c r="J3585" s="11">
        <f t="shared" si="608"/>
        <v>42418.425983796296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609"/>
        <v>1.085</v>
      </c>
      <c r="R3585">
        <f t="shared" si="610"/>
        <v>135.63</v>
      </c>
      <c r="S3585" t="str">
        <f t="shared" si="616"/>
        <v>theater</v>
      </c>
      <c r="T3585" t="str">
        <f t="shared" si="611"/>
        <v>plays</v>
      </c>
      <c r="U3585" t="str">
        <f t="shared" si="617"/>
        <v>1000 to 4999</v>
      </c>
      <c r="V3585">
        <f t="shared" si="612"/>
        <v>1</v>
      </c>
      <c r="W3585">
        <f t="shared" si="613"/>
        <v>0</v>
      </c>
      <c r="X3585">
        <f t="shared" si="614"/>
        <v>0</v>
      </c>
      <c r="Y3585">
        <f t="shared" si="615"/>
        <v>1</v>
      </c>
    </row>
    <row r="3586" spans="1:25" ht="15" customHeight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0">
        <f t="shared" si="607"/>
        <v>42168.316481481481</v>
      </c>
      <c r="J3586" s="11">
        <f t="shared" si="608"/>
        <v>42168.316481481481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609"/>
        <v>1.155</v>
      </c>
      <c r="R3586">
        <f t="shared" si="610"/>
        <v>30.94</v>
      </c>
      <c r="S3586" t="str">
        <f t="shared" si="616"/>
        <v>theater</v>
      </c>
      <c r="T3586" t="str">
        <f t="shared" si="611"/>
        <v>plays</v>
      </c>
      <c r="U3586" t="str">
        <f t="shared" si="617"/>
        <v>1000 to 4999</v>
      </c>
      <c r="V3586">
        <f t="shared" si="612"/>
        <v>1</v>
      </c>
      <c r="W3586">
        <f t="shared" si="613"/>
        <v>0</v>
      </c>
      <c r="X3586">
        <f t="shared" si="614"/>
        <v>0</v>
      </c>
      <c r="Y3586">
        <f t="shared" si="615"/>
        <v>1</v>
      </c>
    </row>
    <row r="3587" spans="1:25" ht="15" customHeight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0">
        <f t="shared" ref="I3587:I3650" si="618">(((L3587/60)/60)/24)+DATE(1970,1,1)</f>
        <v>41964.716319444444</v>
      </c>
      <c r="J3587" s="11">
        <f t="shared" ref="J3587:J3650" si="619">(((L3587/60)/60)/24)+DATE(1970,1,1)</f>
        <v>41964.716319444444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620">E3587/D3587</f>
        <v>1.1911764705882353</v>
      </c>
      <c r="R3587">
        <f t="shared" ref="R3587:R3650" si="621">ROUND(E3587/N3587,2)</f>
        <v>176.09</v>
      </c>
      <c r="S3587" t="str">
        <f t="shared" si="616"/>
        <v>theater</v>
      </c>
      <c r="T3587" t="str">
        <f t="shared" ref="T3587:T3650" si="622">MID(P3587,FIND("/",P3587,1)+1,LEN(P3587))</f>
        <v>plays</v>
      </c>
      <c r="U3587" t="str">
        <f t="shared" si="617"/>
        <v>1000 to 4999</v>
      </c>
      <c r="V3587">
        <f t="shared" ref="V3587:V3650" si="623">COUNTIF(F3587,"successful")</f>
        <v>1</v>
      </c>
      <c r="W3587">
        <f t="shared" ref="W3587:W3650" si="624">COUNTIF(F3587,"Failed")</f>
        <v>0</v>
      </c>
      <c r="X3587">
        <f t="shared" ref="X3587:X3650" si="625">COUNTIF(F3587,"Canceled")</f>
        <v>0</v>
      </c>
      <c r="Y3587">
        <f t="shared" ref="Y3587:Y3650" si="626">COUNTIF(F3587,"Successful")+ COUNTIF(F3587,"Failed") + COUNTIF(F3587,"Canceled")</f>
        <v>1</v>
      </c>
    </row>
    <row r="3588" spans="1:25" ht="15" customHeight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0">
        <f t="shared" si="618"/>
        <v>42576.697569444441</v>
      </c>
      <c r="J3588" s="11">
        <f t="shared" si="619"/>
        <v>42576.697569444441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620"/>
        <v>1.0942666666666667</v>
      </c>
      <c r="R3588">
        <f t="shared" si="621"/>
        <v>151.97999999999999</v>
      </c>
      <c r="S3588" t="str">
        <f t="shared" ref="S3588:S3651" si="627">LEFT(P3588,FIND("/",P3588,1)-1)</f>
        <v>theater</v>
      </c>
      <c r="T3588" t="str">
        <f t="shared" si="622"/>
        <v>plays</v>
      </c>
      <c r="U3588" t="str">
        <f t="shared" ref="U3588:U3651" si="628">IF(D3588&lt;1000,"Less than 1000",
IF(D3588&lt;5000,"1000 to 4999",
IF(D3588 &lt; 10000,"5000 to 9999",
IF(D3588&lt;15000,"10000 to 14999",
IF(D3588&lt;20000,"15000 to 19999",
IF(D3588&lt;25000,"20000 to 24999",
IF(D3588&lt;30000,"25000 to 29999",
IF(D3588&lt;35000,"30000 to 34999",
IF(D3588&lt;40000,"35000 to 39999",
IF(D3588&lt;45000,"40000 to 44999",IF(D3588&lt;50000,"45000 to 49999","Greater than 50000")))))))))))</f>
        <v>5000 to 9999</v>
      </c>
      <c r="V3588">
        <f t="shared" si="623"/>
        <v>1</v>
      </c>
      <c r="W3588">
        <f t="shared" si="624"/>
        <v>0</v>
      </c>
      <c r="X3588">
        <f t="shared" si="625"/>
        <v>0</v>
      </c>
      <c r="Y3588">
        <f t="shared" si="626"/>
        <v>1</v>
      </c>
    </row>
    <row r="3589" spans="1:25" ht="15" customHeight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0">
        <f t="shared" si="618"/>
        <v>42503.539976851855</v>
      </c>
      <c r="J3589" s="11">
        <f t="shared" si="619"/>
        <v>42503.539976851855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620"/>
        <v>1.266</v>
      </c>
      <c r="R3589">
        <f t="shared" si="621"/>
        <v>22.61</v>
      </c>
      <c r="S3589" t="str">
        <f t="shared" si="627"/>
        <v>theater</v>
      </c>
      <c r="T3589" t="str">
        <f t="shared" si="622"/>
        <v>plays</v>
      </c>
      <c r="U3589" t="str">
        <f t="shared" si="628"/>
        <v>Less than 1000</v>
      </c>
      <c r="V3589">
        <f t="shared" si="623"/>
        <v>1</v>
      </c>
      <c r="W3589">
        <f t="shared" si="624"/>
        <v>0</v>
      </c>
      <c r="X3589">
        <f t="shared" si="625"/>
        <v>0</v>
      </c>
      <c r="Y3589">
        <f t="shared" si="626"/>
        <v>1</v>
      </c>
    </row>
    <row r="3590" spans="1:25" ht="15" customHeight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0">
        <f t="shared" si="618"/>
        <v>42101.828819444447</v>
      </c>
      <c r="J3590" s="11">
        <f t="shared" si="619"/>
        <v>42101.828819444447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620"/>
        <v>1.0049999999999999</v>
      </c>
      <c r="R3590">
        <f t="shared" si="621"/>
        <v>18.27</v>
      </c>
      <c r="S3590" t="str">
        <f t="shared" si="627"/>
        <v>theater</v>
      </c>
      <c r="T3590" t="str">
        <f t="shared" si="622"/>
        <v>plays</v>
      </c>
      <c r="U3590" t="str">
        <f t="shared" si="628"/>
        <v>Less than 1000</v>
      </c>
      <c r="V3590">
        <f t="shared" si="623"/>
        <v>1</v>
      </c>
      <c r="W3590">
        <f t="shared" si="624"/>
        <v>0</v>
      </c>
      <c r="X3590">
        <f t="shared" si="625"/>
        <v>0</v>
      </c>
      <c r="Y3590">
        <f t="shared" si="626"/>
        <v>1</v>
      </c>
    </row>
    <row r="3591" spans="1:25" ht="15" customHeight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0">
        <f t="shared" si="618"/>
        <v>42125.647534722222</v>
      </c>
      <c r="J3591" s="11">
        <f t="shared" si="619"/>
        <v>42125.647534722222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620"/>
        <v>1.2749999999999999</v>
      </c>
      <c r="R3591">
        <f t="shared" si="621"/>
        <v>82.26</v>
      </c>
      <c r="S3591" t="str">
        <f t="shared" si="627"/>
        <v>theater</v>
      </c>
      <c r="T3591" t="str">
        <f t="shared" si="622"/>
        <v>plays</v>
      </c>
      <c r="U3591" t="str">
        <f t="shared" si="628"/>
        <v>1000 to 4999</v>
      </c>
      <c r="V3591">
        <f t="shared" si="623"/>
        <v>1</v>
      </c>
      <c r="W3591">
        <f t="shared" si="624"/>
        <v>0</v>
      </c>
      <c r="X3591">
        <f t="shared" si="625"/>
        <v>0</v>
      </c>
      <c r="Y3591">
        <f t="shared" si="626"/>
        <v>1</v>
      </c>
    </row>
    <row r="3592" spans="1:25" ht="15" customHeight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0">
        <f t="shared" si="618"/>
        <v>41902.333726851852</v>
      </c>
      <c r="J3592" s="11">
        <f t="shared" si="619"/>
        <v>41902.333726851852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620"/>
        <v>1.0005999999999999</v>
      </c>
      <c r="R3592">
        <f t="shared" si="621"/>
        <v>68.53</v>
      </c>
      <c r="S3592" t="str">
        <f t="shared" si="627"/>
        <v>theater</v>
      </c>
      <c r="T3592" t="str">
        <f t="shared" si="622"/>
        <v>plays</v>
      </c>
      <c r="U3592" t="str">
        <f t="shared" si="628"/>
        <v>5000 to 9999</v>
      </c>
      <c r="V3592">
        <f t="shared" si="623"/>
        <v>1</v>
      </c>
      <c r="W3592">
        <f t="shared" si="624"/>
        <v>0</v>
      </c>
      <c r="X3592">
        <f t="shared" si="625"/>
        <v>0</v>
      </c>
      <c r="Y3592">
        <f t="shared" si="626"/>
        <v>1</v>
      </c>
    </row>
    <row r="3593" spans="1:25" ht="15" customHeight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0">
        <f t="shared" si="618"/>
        <v>42003.948425925926</v>
      </c>
      <c r="J3593" s="11">
        <f t="shared" si="619"/>
        <v>42003.948425925926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620"/>
        <v>1.75</v>
      </c>
      <c r="R3593">
        <f t="shared" si="621"/>
        <v>68.06</v>
      </c>
      <c r="S3593" t="str">
        <f t="shared" si="627"/>
        <v>theater</v>
      </c>
      <c r="T3593" t="str">
        <f t="shared" si="622"/>
        <v>plays</v>
      </c>
      <c r="U3593" t="str">
        <f t="shared" si="628"/>
        <v>Less than 1000</v>
      </c>
      <c r="V3593">
        <f t="shared" si="623"/>
        <v>1</v>
      </c>
      <c r="W3593">
        <f t="shared" si="624"/>
        <v>0</v>
      </c>
      <c r="X3593">
        <f t="shared" si="625"/>
        <v>0</v>
      </c>
      <c r="Y3593">
        <f t="shared" si="626"/>
        <v>1</v>
      </c>
    </row>
    <row r="3594" spans="1:25" ht="15" customHeight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0">
        <f t="shared" si="618"/>
        <v>41988.829942129625</v>
      </c>
      <c r="J3594" s="11">
        <f t="shared" si="619"/>
        <v>41988.829942129625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620"/>
        <v>1.2725</v>
      </c>
      <c r="R3594">
        <f t="shared" si="621"/>
        <v>72.709999999999994</v>
      </c>
      <c r="S3594" t="str">
        <f t="shared" si="627"/>
        <v>theater</v>
      </c>
      <c r="T3594" t="str">
        <f t="shared" si="622"/>
        <v>plays</v>
      </c>
      <c r="U3594" t="str">
        <f t="shared" si="628"/>
        <v>1000 to 4999</v>
      </c>
      <c r="V3594">
        <f t="shared" si="623"/>
        <v>1</v>
      </c>
      <c r="W3594">
        <f t="shared" si="624"/>
        <v>0</v>
      </c>
      <c r="X3594">
        <f t="shared" si="625"/>
        <v>0</v>
      </c>
      <c r="Y3594">
        <f t="shared" si="626"/>
        <v>1</v>
      </c>
    </row>
    <row r="3595" spans="1:25" ht="15" customHeight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0">
        <f t="shared" si="618"/>
        <v>41974.898599537039</v>
      </c>
      <c r="J3595" s="11">
        <f t="shared" si="619"/>
        <v>41974.898599537039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620"/>
        <v>1.1063333333333334</v>
      </c>
      <c r="R3595">
        <f t="shared" si="621"/>
        <v>77.19</v>
      </c>
      <c r="S3595" t="str">
        <f t="shared" si="627"/>
        <v>theater</v>
      </c>
      <c r="T3595" t="str">
        <f t="shared" si="622"/>
        <v>plays</v>
      </c>
      <c r="U3595" t="str">
        <f t="shared" si="628"/>
        <v>1000 to 4999</v>
      </c>
      <c r="V3595">
        <f t="shared" si="623"/>
        <v>1</v>
      </c>
      <c r="W3595">
        <f t="shared" si="624"/>
        <v>0</v>
      </c>
      <c r="X3595">
        <f t="shared" si="625"/>
        <v>0</v>
      </c>
      <c r="Y3595">
        <f t="shared" si="626"/>
        <v>1</v>
      </c>
    </row>
    <row r="3596" spans="1:25" ht="15" customHeight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0">
        <f t="shared" si="618"/>
        <v>42592.066921296297</v>
      </c>
      <c r="J3596" s="11">
        <f t="shared" si="619"/>
        <v>42592.066921296297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620"/>
        <v>1.2593749999999999</v>
      </c>
      <c r="R3596">
        <f t="shared" si="621"/>
        <v>55.97</v>
      </c>
      <c r="S3596" t="str">
        <f t="shared" si="627"/>
        <v>theater</v>
      </c>
      <c r="T3596" t="str">
        <f t="shared" si="622"/>
        <v>plays</v>
      </c>
      <c r="U3596" t="str">
        <f t="shared" si="628"/>
        <v>1000 to 4999</v>
      </c>
      <c r="V3596">
        <f t="shared" si="623"/>
        <v>1</v>
      </c>
      <c r="W3596">
        <f t="shared" si="624"/>
        <v>0</v>
      </c>
      <c r="X3596">
        <f t="shared" si="625"/>
        <v>0</v>
      </c>
      <c r="Y3596">
        <f t="shared" si="626"/>
        <v>1</v>
      </c>
    </row>
    <row r="3597" spans="1:25" ht="15" customHeight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0">
        <f t="shared" si="618"/>
        <v>42050.008368055554</v>
      </c>
      <c r="J3597" s="11">
        <f t="shared" si="619"/>
        <v>42050.008368055554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620"/>
        <v>1.1850000000000001</v>
      </c>
      <c r="R3597">
        <f t="shared" si="621"/>
        <v>49.69</v>
      </c>
      <c r="S3597" t="str">
        <f t="shared" si="627"/>
        <v>theater</v>
      </c>
      <c r="T3597" t="str">
        <f t="shared" si="622"/>
        <v>plays</v>
      </c>
      <c r="U3597" t="str">
        <f t="shared" si="628"/>
        <v>1000 to 4999</v>
      </c>
      <c r="V3597">
        <f t="shared" si="623"/>
        <v>1</v>
      </c>
      <c r="W3597">
        <f t="shared" si="624"/>
        <v>0</v>
      </c>
      <c r="X3597">
        <f t="shared" si="625"/>
        <v>0</v>
      </c>
      <c r="Y3597">
        <f t="shared" si="626"/>
        <v>1</v>
      </c>
    </row>
    <row r="3598" spans="1:25" ht="15" customHeight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0">
        <f t="shared" si="618"/>
        <v>41856.715069444443</v>
      </c>
      <c r="J3598" s="11">
        <f t="shared" si="619"/>
        <v>41856.715069444443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620"/>
        <v>1.0772727272727274</v>
      </c>
      <c r="R3598">
        <f t="shared" si="621"/>
        <v>79</v>
      </c>
      <c r="S3598" t="str">
        <f t="shared" si="627"/>
        <v>theater</v>
      </c>
      <c r="T3598" t="str">
        <f t="shared" si="622"/>
        <v>plays</v>
      </c>
      <c r="U3598" t="str">
        <f t="shared" si="628"/>
        <v>1000 to 4999</v>
      </c>
      <c r="V3598">
        <f t="shared" si="623"/>
        <v>1</v>
      </c>
      <c r="W3598">
        <f t="shared" si="624"/>
        <v>0</v>
      </c>
      <c r="X3598">
        <f t="shared" si="625"/>
        <v>0</v>
      </c>
      <c r="Y3598">
        <f t="shared" si="626"/>
        <v>1</v>
      </c>
    </row>
    <row r="3599" spans="1:25" ht="15" customHeight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0">
        <f t="shared" si="618"/>
        <v>42417.585532407407</v>
      </c>
      <c r="J3599" s="11">
        <f t="shared" si="619"/>
        <v>42417.585532407407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620"/>
        <v>1.026</v>
      </c>
      <c r="R3599">
        <f t="shared" si="621"/>
        <v>77.73</v>
      </c>
      <c r="S3599" t="str">
        <f t="shared" si="627"/>
        <v>theater</v>
      </c>
      <c r="T3599" t="str">
        <f t="shared" si="622"/>
        <v>plays</v>
      </c>
      <c r="U3599" t="str">
        <f t="shared" si="628"/>
        <v>1000 to 4999</v>
      </c>
      <c r="V3599">
        <f t="shared" si="623"/>
        <v>1</v>
      </c>
      <c r="W3599">
        <f t="shared" si="624"/>
        <v>0</v>
      </c>
      <c r="X3599">
        <f t="shared" si="625"/>
        <v>0</v>
      </c>
      <c r="Y3599">
        <f t="shared" si="626"/>
        <v>1</v>
      </c>
    </row>
    <row r="3600" spans="1:25" ht="15" customHeight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0">
        <f t="shared" si="618"/>
        <v>41866.79886574074</v>
      </c>
      <c r="J3600" s="11">
        <f t="shared" si="619"/>
        <v>41866.79886574074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620"/>
        <v>1.101</v>
      </c>
      <c r="R3600">
        <f t="shared" si="621"/>
        <v>40.78</v>
      </c>
      <c r="S3600" t="str">
        <f t="shared" si="627"/>
        <v>theater</v>
      </c>
      <c r="T3600" t="str">
        <f t="shared" si="622"/>
        <v>plays</v>
      </c>
      <c r="U3600" t="str">
        <f t="shared" si="628"/>
        <v>1000 to 4999</v>
      </c>
      <c r="V3600">
        <f t="shared" si="623"/>
        <v>1</v>
      </c>
      <c r="W3600">
        <f t="shared" si="624"/>
        <v>0</v>
      </c>
      <c r="X3600">
        <f t="shared" si="625"/>
        <v>0</v>
      </c>
      <c r="Y3600">
        <f t="shared" si="626"/>
        <v>1</v>
      </c>
    </row>
    <row r="3601" spans="1:25" ht="15" customHeight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0">
        <f t="shared" si="618"/>
        <v>42220.79487268519</v>
      </c>
      <c r="J3601" s="11">
        <f t="shared" si="619"/>
        <v>42220.79487268519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620"/>
        <v>2.02</v>
      </c>
      <c r="R3601">
        <f t="shared" si="621"/>
        <v>59.41</v>
      </c>
      <c r="S3601" t="str">
        <f t="shared" si="627"/>
        <v>theater</v>
      </c>
      <c r="T3601" t="str">
        <f t="shared" si="622"/>
        <v>plays</v>
      </c>
      <c r="U3601" t="str">
        <f t="shared" si="628"/>
        <v>Less than 1000</v>
      </c>
      <c r="V3601">
        <f t="shared" si="623"/>
        <v>1</v>
      </c>
      <c r="W3601">
        <f t="shared" si="624"/>
        <v>0</v>
      </c>
      <c r="X3601">
        <f t="shared" si="625"/>
        <v>0</v>
      </c>
      <c r="Y3601">
        <f t="shared" si="626"/>
        <v>1</v>
      </c>
    </row>
    <row r="3602" spans="1:25" ht="15" customHeight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0">
        <f t="shared" si="618"/>
        <v>42628.849120370374</v>
      </c>
      <c r="J3602" s="11">
        <f t="shared" si="619"/>
        <v>42628.849120370374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620"/>
        <v>1.3</v>
      </c>
      <c r="R3602">
        <f t="shared" si="621"/>
        <v>3.25</v>
      </c>
      <c r="S3602" t="str">
        <f t="shared" si="627"/>
        <v>theater</v>
      </c>
      <c r="T3602" t="str">
        <f t="shared" si="622"/>
        <v>plays</v>
      </c>
      <c r="U3602" t="str">
        <f t="shared" si="628"/>
        <v>Less than 1000</v>
      </c>
      <c r="V3602">
        <f t="shared" si="623"/>
        <v>1</v>
      </c>
      <c r="W3602">
        <f t="shared" si="624"/>
        <v>0</v>
      </c>
      <c r="X3602">
        <f t="shared" si="625"/>
        <v>0</v>
      </c>
      <c r="Y3602">
        <f t="shared" si="626"/>
        <v>1</v>
      </c>
    </row>
    <row r="3603" spans="1:25" ht="15" customHeight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0">
        <f t="shared" si="618"/>
        <v>41990.99863425926</v>
      </c>
      <c r="J3603" s="11">
        <f t="shared" si="619"/>
        <v>41990.99863425926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620"/>
        <v>1.0435000000000001</v>
      </c>
      <c r="R3603">
        <f t="shared" si="621"/>
        <v>39.380000000000003</v>
      </c>
      <c r="S3603" t="str">
        <f t="shared" si="627"/>
        <v>theater</v>
      </c>
      <c r="T3603" t="str">
        <f t="shared" si="622"/>
        <v>plays</v>
      </c>
      <c r="U3603" t="str">
        <f t="shared" si="628"/>
        <v>1000 to 4999</v>
      </c>
      <c r="V3603">
        <f t="shared" si="623"/>
        <v>1</v>
      </c>
      <c r="W3603">
        <f t="shared" si="624"/>
        <v>0</v>
      </c>
      <c r="X3603">
        <f t="shared" si="625"/>
        <v>0</v>
      </c>
      <c r="Y3603">
        <f t="shared" si="626"/>
        <v>1</v>
      </c>
    </row>
    <row r="3604" spans="1:25" ht="15" customHeight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0">
        <f t="shared" si="618"/>
        <v>42447.894432870366</v>
      </c>
      <c r="J3604" s="11">
        <f t="shared" si="619"/>
        <v>42447.894432870366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620"/>
        <v>1.0004999999999999</v>
      </c>
      <c r="R3604">
        <f t="shared" si="621"/>
        <v>81.67</v>
      </c>
      <c r="S3604" t="str">
        <f t="shared" si="627"/>
        <v>theater</v>
      </c>
      <c r="T3604" t="str">
        <f t="shared" si="622"/>
        <v>plays</v>
      </c>
      <c r="U3604" t="str">
        <f t="shared" si="628"/>
        <v>1000 to 4999</v>
      </c>
      <c r="V3604">
        <f t="shared" si="623"/>
        <v>1</v>
      </c>
      <c r="W3604">
        <f t="shared" si="624"/>
        <v>0</v>
      </c>
      <c r="X3604">
        <f t="shared" si="625"/>
        <v>0</v>
      </c>
      <c r="Y3604">
        <f t="shared" si="626"/>
        <v>1</v>
      </c>
    </row>
    <row r="3605" spans="1:25" ht="15" customHeight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0">
        <f t="shared" si="618"/>
        <v>42283.864351851851</v>
      </c>
      <c r="J3605" s="11">
        <f t="shared" si="619"/>
        <v>42283.864351851851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620"/>
        <v>1.7066666666666668</v>
      </c>
      <c r="R3605">
        <f t="shared" si="621"/>
        <v>44.91</v>
      </c>
      <c r="S3605" t="str">
        <f t="shared" si="627"/>
        <v>theater</v>
      </c>
      <c r="T3605" t="str">
        <f t="shared" si="622"/>
        <v>plays</v>
      </c>
      <c r="U3605" t="str">
        <f t="shared" si="628"/>
        <v>1000 to 4999</v>
      </c>
      <c r="V3605">
        <f t="shared" si="623"/>
        <v>1</v>
      </c>
      <c r="W3605">
        <f t="shared" si="624"/>
        <v>0</v>
      </c>
      <c r="X3605">
        <f t="shared" si="625"/>
        <v>0</v>
      </c>
      <c r="Y3605">
        <f t="shared" si="626"/>
        <v>1</v>
      </c>
    </row>
    <row r="3606" spans="1:25" ht="15" customHeight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0">
        <f t="shared" si="618"/>
        <v>42483.015694444446</v>
      </c>
      <c r="J3606" s="11">
        <f t="shared" si="619"/>
        <v>42483.015694444446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620"/>
        <v>1.1283333333333334</v>
      </c>
      <c r="R3606">
        <f t="shared" si="621"/>
        <v>49.06</v>
      </c>
      <c r="S3606" t="str">
        <f t="shared" si="627"/>
        <v>theater</v>
      </c>
      <c r="T3606" t="str">
        <f t="shared" si="622"/>
        <v>plays</v>
      </c>
      <c r="U3606" t="str">
        <f t="shared" si="628"/>
        <v>1000 to 4999</v>
      </c>
      <c r="V3606">
        <f t="shared" si="623"/>
        <v>1</v>
      </c>
      <c r="W3606">
        <f t="shared" si="624"/>
        <v>0</v>
      </c>
      <c r="X3606">
        <f t="shared" si="625"/>
        <v>0</v>
      </c>
      <c r="Y3606">
        <f t="shared" si="626"/>
        <v>1</v>
      </c>
    </row>
    <row r="3607" spans="1:25" ht="15" customHeight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0">
        <f t="shared" si="618"/>
        <v>42383.793124999997</v>
      </c>
      <c r="J3607" s="11">
        <f t="shared" si="619"/>
        <v>42383.793124999997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620"/>
        <v>1.84</v>
      </c>
      <c r="R3607">
        <f t="shared" si="621"/>
        <v>30.67</v>
      </c>
      <c r="S3607" t="str">
        <f t="shared" si="627"/>
        <v>theater</v>
      </c>
      <c r="T3607" t="str">
        <f t="shared" si="622"/>
        <v>plays</v>
      </c>
      <c r="U3607" t="str">
        <f t="shared" si="628"/>
        <v>Less than 1000</v>
      </c>
      <c r="V3607">
        <f t="shared" si="623"/>
        <v>1</v>
      </c>
      <c r="W3607">
        <f t="shared" si="624"/>
        <v>0</v>
      </c>
      <c r="X3607">
        <f t="shared" si="625"/>
        <v>0</v>
      </c>
      <c r="Y3607">
        <f t="shared" si="626"/>
        <v>1</v>
      </c>
    </row>
    <row r="3608" spans="1:25" ht="15" customHeight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0">
        <f t="shared" si="618"/>
        <v>42566.604826388888</v>
      </c>
      <c r="J3608" s="11">
        <f t="shared" si="619"/>
        <v>42566.604826388888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620"/>
        <v>1.3026666666666666</v>
      </c>
      <c r="R3608">
        <f t="shared" si="621"/>
        <v>61.06</v>
      </c>
      <c r="S3608" t="str">
        <f t="shared" si="627"/>
        <v>theater</v>
      </c>
      <c r="T3608" t="str">
        <f t="shared" si="622"/>
        <v>plays</v>
      </c>
      <c r="U3608" t="str">
        <f t="shared" si="628"/>
        <v>1000 to 4999</v>
      </c>
      <c r="V3608">
        <f t="shared" si="623"/>
        <v>1</v>
      </c>
      <c r="W3608">
        <f t="shared" si="624"/>
        <v>0</v>
      </c>
      <c r="X3608">
        <f t="shared" si="625"/>
        <v>0</v>
      </c>
      <c r="Y3608">
        <f t="shared" si="626"/>
        <v>1</v>
      </c>
    </row>
    <row r="3609" spans="1:25" ht="15" customHeight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0">
        <f t="shared" si="618"/>
        <v>42338.963912037041</v>
      </c>
      <c r="J3609" s="11">
        <f t="shared" si="619"/>
        <v>42338.963912037041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620"/>
        <v>1.0545454545454545</v>
      </c>
      <c r="R3609">
        <f t="shared" si="621"/>
        <v>29</v>
      </c>
      <c r="S3609" t="str">
        <f t="shared" si="627"/>
        <v>theater</v>
      </c>
      <c r="T3609" t="str">
        <f t="shared" si="622"/>
        <v>plays</v>
      </c>
      <c r="U3609" t="str">
        <f t="shared" si="628"/>
        <v>Less than 1000</v>
      </c>
      <c r="V3609">
        <f t="shared" si="623"/>
        <v>1</v>
      </c>
      <c r="W3609">
        <f t="shared" si="624"/>
        <v>0</v>
      </c>
      <c r="X3609">
        <f t="shared" si="625"/>
        <v>0</v>
      </c>
      <c r="Y3609">
        <f t="shared" si="626"/>
        <v>1</v>
      </c>
    </row>
    <row r="3610" spans="1:25" ht="15" customHeight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0">
        <f t="shared" si="618"/>
        <v>42506.709375000006</v>
      </c>
      <c r="J3610" s="11">
        <f t="shared" si="619"/>
        <v>42506.709375000006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620"/>
        <v>1</v>
      </c>
      <c r="R3610">
        <f t="shared" si="621"/>
        <v>29.63</v>
      </c>
      <c r="S3610" t="str">
        <f t="shared" si="627"/>
        <v>theater</v>
      </c>
      <c r="T3610" t="str">
        <f t="shared" si="622"/>
        <v>plays</v>
      </c>
      <c r="U3610" t="str">
        <f t="shared" si="628"/>
        <v>Less than 1000</v>
      </c>
      <c r="V3610">
        <f t="shared" si="623"/>
        <v>1</v>
      </c>
      <c r="W3610">
        <f t="shared" si="624"/>
        <v>0</v>
      </c>
      <c r="X3610">
        <f t="shared" si="625"/>
        <v>0</v>
      </c>
      <c r="Y3610">
        <f t="shared" si="626"/>
        <v>1</v>
      </c>
    </row>
    <row r="3611" spans="1:25" ht="15" customHeight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0">
        <f t="shared" si="618"/>
        <v>42429.991724537031</v>
      </c>
      <c r="J3611" s="11">
        <f t="shared" si="619"/>
        <v>42429.991724537031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620"/>
        <v>1.5331632653061225</v>
      </c>
      <c r="R3611">
        <f t="shared" si="621"/>
        <v>143.1</v>
      </c>
      <c r="S3611" t="str">
        <f t="shared" si="627"/>
        <v>theater</v>
      </c>
      <c r="T3611" t="str">
        <f t="shared" si="622"/>
        <v>plays</v>
      </c>
      <c r="U3611" t="str">
        <f t="shared" si="628"/>
        <v>1000 to 4999</v>
      </c>
      <c r="V3611">
        <f t="shared" si="623"/>
        <v>1</v>
      </c>
      <c r="W3611">
        <f t="shared" si="624"/>
        <v>0</v>
      </c>
      <c r="X3611">
        <f t="shared" si="625"/>
        <v>0</v>
      </c>
      <c r="Y3611">
        <f t="shared" si="626"/>
        <v>1</v>
      </c>
    </row>
    <row r="3612" spans="1:25" ht="15" customHeight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0">
        <f t="shared" si="618"/>
        <v>42203.432129629626</v>
      </c>
      <c r="J3612" s="11">
        <f t="shared" si="619"/>
        <v>42203.432129629626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620"/>
        <v>1.623</v>
      </c>
      <c r="R3612">
        <f t="shared" si="621"/>
        <v>52.35</v>
      </c>
      <c r="S3612" t="str">
        <f t="shared" si="627"/>
        <v>theater</v>
      </c>
      <c r="T3612" t="str">
        <f t="shared" si="622"/>
        <v>plays</v>
      </c>
      <c r="U3612" t="str">
        <f t="shared" si="628"/>
        <v>1000 to 4999</v>
      </c>
      <c r="V3612">
        <f t="shared" si="623"/>
        <v>1</v>
      </c>
      <c r="W3612">
        <f t="shared" si="624"/>
        <v>0</v>
      </c>
      <c r="X3612">
        <f t="shared" si="625"/>
        <v>0</v>
      </c>
      <c r="Y3612">
        <f t="shared" si="626"/>
        <v>1</v>
      </c>
    </row>
    <row r="3613" spans="1:25" ht="15" customHeight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0">
        <f t="shared" si="618"/>
        <v>42072.370381944449</v>
      </c>
      <c r="J3613" s="11">
        <f t="shared" si="619"/>
        <v>42072.370381944449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620"/>
        <v>1.36</v>
      </c>
      <c r="R3613">
        <f t="shared" si="621"/>
        <v>66.67</v>
      </c>
      <c r="S3613" t="str">
        <f t="shared" si="627"/>
        <v>theater</v>
      </c>
      <c r="T3613" t="str">
        <f t="shared" si="622"/>
        <v>plays</v>
      </c>
      <c r="U3613" t="str">
        <f t="shared" si="628"/>
        <v>1000 to 4999</v>
      </c>
      <c r="V3613">
        <f t="shared" si="623"/>
        <v>1</v>
      </c>
      <c r="W3613">
        <f t="shared" si="624"/>
        <v>0</v>
      </c>
      <c r="X3613">
        <f t="shared" si="625"/>
        <v>0</v>
      </c>
      <c r="Y3613">
        <f t="shared" si="626"/>
        <v>1</v>
      </c>
    </row>
    <row r="3614" spans="1:25" ht="15" customHeight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0">
        <f t="shared" si="618"/>
        <v>41789.726979166669</v>
      </c>
      <c r="J3614" s="11">
        <f t="shared" si="619"/>
        <v>41789.726979166669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620"/>
        <v>1.444</v>
      </c>
      <c r="R3614">
        <f t="shared" si="621"/>
        <v>126.67</v>
      </c>
      <c r="S3614" t="str">
        <f t="shared" si="627"/>
        <v>theater</v>
      </c>
      <c r="T3614" t="str">
        <f t="shared" si="622"/>
        <v>plays</v>
      </c>
      <c r="U3614" t="str">
        <f t="shared" si="628"/>
        <v>5000 to 9999</v>
      </c>
      <c r="V3614">
        <f t="shared" si="623"/>
        <v>1</v>
      </c>
      <c r="W3614">
        <f t="shared" si="624"/>
        <v>0</v>
      </c>
      <c r="X3614">
        <f t="shared" si="625"/>
        <v>0</v>
      </c>
      <c r="Y3614">
        <f t="shared" si="626"/>
        <v>1</v>
      </c>
    </row>
    <row r="3615" spans="1:25" ht="15" customHeight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0">
        <f t="shared" si="618"/>
        <v>41788.58997685185</v>
      </c>
      <c r="J3615" s="11">
        <f t="shared" si="619"/>
        <v>41788.58997685185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620"/>
        <v>1</v>
      </c>
      <c r="R3615">
        <f t="shared" si="621"/>
        <v>62.5</v>
      </c>
      <c r="S3615" t="str">
        <f t="shared" si="627"/>
        <v>theater</v>
      </c>
      <c r="T3615" t="str">
        <f t="shared" si="622"/>
        <v>plays</v>
      </c>
      <c r="U3615" t="str">
        <f t="shared" si="628"/>
        <v>1000 to 4999</v>
      </c>
      <c r="V3615">
        <f t="shared" si="623"/>
        <v>1</v>
      </c>
      <c r="W3615">
        <f t="shared" si="624"/>
        <v>0</v>
      </c>
      <c r="X3615">
        <f t="shared" si="625"/>
        <v>0</v>
      </c>
      <c r="Y3615">
        <f t="shared" si="626"/>
        <v>1</v>
      </c>
    </row>
    <row r="3616" spans="1:25" ht="15" customHeight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0">
        <f t="shared" si="618"/>
        <v>42144.041851851856</v>
      </c>
      <c r="J3616" s="11">
        <f t="shared" si="619"/>
        <v>42144.041851851856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620"/>
        <v>1.008</v>
      </c>
      <c r="R3616">
        <f t="shared" si="621"/>
        <v>35.49</v>
      </c>
      <c r="S3616" t="str">
        <f t="shared" si="627"/>
        <v>theater</v>
      </c>
      <c r="T3616" t="str">
        <f t="shared" si="622"/>
        <v>plays</v>
      </c>
      <c r="U3616" t="str">
        <f t="shared" si="628"/>
        <v>1000 to 4999</v>
      </c>
      <c r="V3616">
        <f t="shared" si="623"/>
        <v>1</v>
      </c>
      <c r="W3616">
        <f t="shared" si="624"/>
        <v>0</v>
      </c>
      <c r="X3616">
        <f t="shared" si="625"/>
        <v>0</v>
      </c>
      <c r="Y3616">
        <f t="shared" si="626"/>
        <v>1</v>
      </c>
    </row>
    <row r="3617" spans="1:25" ht="15" customHeight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0">
        <f t="shared" si="618"/>
        <v>42318.593703703707</v>
      </c>
      <c r="J3617" s="11">
        <f t="shared" si="619"/>
        <v>42318.593703703707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620"/>
        <v>1.0680000000000001</v>
      </c>
      <c r="R3617">
        <f t="shared" si="621"/>
        <v>37.08</v>
      </c>
      <c r="S3617" t="str">
        <f t="shared" si="627"/>
        <v>theater</v>
      </c>
      <c r="T3617" t="str">
        <f t="shared" si="622"/>
        <v>plays</v>
      </c>
      <c r="U3617" t="str">
        <f t="shared" si="628"/>
        <v>1000 to 4999</v>
      </c>
      <c r="V3617">
        <f t="shared" si="623"/>
        <v>1</v>
      </c>
      <c r="W3617">
        <f t="shared" si="624"/>
        <v>0</v>
      </c>
      <c r="X3617">
        <f t="shared" si="625"/>
        <v>0</v>
      </c>
      <c r="Y3617">
        <f t="shared" si="626"/>
        <v>1</v>
      </c>
    </row>
    <row r="3618" spans="1:25" ht="15" customHeight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0">
        <f t="shared" si="618"/>
        <v>42052.949814814812</v>
      </c>
      <c r="J3618" s="11">
        <f t="shared" si="619"/>
        <v>42052.949814814812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620"/>
        <v>1.248</v>
      </c>
      <c r="R3618">
        <f t="shared" si="621"/>
        <v>69.33</v>
      </c>
      <c r="S3618" t="str">
        <f t="shared" si="627"/>
        <v>theater</v>
      </c>
      <c r="T3618" t="str">
        <f t="shared" si="622"/>
        <v>plays</v>
      </c>
      <c r="U3618" t="str">
        <f t="shared" si="628"/>
        <v>1000 to 4999</v>
      </c>
      <c r="V3618">
        <f t="shared" si="623"/>
        <v>1</v>
      </c>
      <c r="W3618">
        <f t="shared" si="624"/>
        <v>0</v>
      </c>
      <c r="X3618">
        <f t="shared" si="625"/>
        <v>0</v>
      </c>
      <c r="Y3618">
        <f t="shared" si="626"/>
        <v>1</v>
      </c>
    </row>
    <row r="3619" spans="1:25" ht="15" customHeight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0">
        <f t="shared" si="618"/>
        <v>42779.610289351855</v>
      </c>
      <c r="J3619" s="11">
        <f t="shared" si="619"/>
        <v>42779.610289351855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620"/>
        <v>1.1891891891891893</v>
      </c>
      <c r="R3619">
        <f t="shared" si="621"/>
        <v>17.25</v>
      </c>
      <c r="S3619" t="str">
        <f t="shared" si="627"/>
        <v>theater</v>
      </c>
      <c r="T3619" t="str">
        <f t="shared" si="622"/>
        <v>plays</v>
      </c>
      <c r="U3619" t="str">
        <f t="shared" si="628"/>
        <v>Less than 1000</v>
      </c>
      <c r="V3619">
        <f t="shared" si="623"/>
        <v>1</v>
      </c>
      <c r="W3619">
        <f t="shared" si="624"/>
        <v>0</v>
      </c>
      <c r="X3619">
        <f t="shared" si="625"/>
        <v>0</v>
      </c>
      <c r="Y3619">
        <f t="shared" si="626"/>
        <v>1</v>
      </c>
    </row>
    <row r="3620" spans="1:25" ht="15" customHeight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0">
        <f t="shared" si="618"/>
        <v>42128.627893518518</v>
      </c>
      <c r="J3620" s="11">
        <f t="shared" si="619"/>
        <v>42128.627893518518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620"/>
        <v>1.01</v>
      </c>
      <c r="R3620">
        <f t="shared" si="621"/>
        <v>36.07</v>
      </c>
      <c r="S3620" t="str">
        <f t="shared" si="627"/>
        <v>theater</v>
      </c>
      <c r="T3620" t="str">
        <f t="shared" si="622"/>
        <v>plays</v>
      </c>
      <c r="U3620" t="str">
        <f t="shared" si="628"/>
        <v>1000 to 4999</v>
      </c>
      <c r="V3620">
        <f t="shared" si="623"/>
        <v>1</v>
      </c>
      <c r="W3620">
        <f t="shared" si="624"/>
        <v>0</v>
      </c>
      <c r="X3620">
        <f t="shared" si="625"/>
        <v>0</v>
      </c>
      <c r="Y3620">
        <f t="shared" si="626"/>
        <v>1</v>
      </c>
    </row>
    <row r="3621" spans="1:25" ht="15" customHeight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0">
        <f t="shared" si="618"/>
        <v>42661.132245370376</v>
      </c>
      <c r="J3621" s="11">
        <f t="shared" si="619"/>
        <v>42661.132245370376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620"/>
        <v>1.1299999999999999</v>
      </c>
      <c r="R3621">
        <f t="shared" si="621"/>
        <v>66.47</v>
      </c>
      <c r="S3621" t="str">
        <f t="shared" si="627"/>
        <v>theater</v>
      </c>
      <c r="T3621" t="str">
        <f t="shared" si="622"/>
        <v>plays</v>
      </c>
      <c r="U3621" t="str">
        <f t="shared" si="628"/>
        <v>1000 to 4999</v>
      </c>
      <c r="V3621">
        <f t="shared" si="623"/>
        <v>1</v>
      </c>
      <c r="W3621">
        <f t="shared" si="624"/>
        <v>0</v>
      </c>
      <c r="X3621">
        <f t="shared" si="625"/>
        <v>0</v>
      </c>
      <c r="Y3621">
        <f t="shared" si="626"/>
        <v>1</v>
      </c>
    </row>
    <row r="3622" spans="1:25" ht="15" customHeight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0">
        <f t="shared" si="618"/>
        <v>42037.938206018516</v>
      </c>
      <c r="J3622" s="11">
        <f t="shared" si="619"/>
        <v>42037.938206018516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620"/>
        <v>1.0519047619047619</v>
      </c>
      <c r="R3622">
        <f t="shared" si="621"/>
        <v>56.07</v>
      </c>
      <c r="S3622" t="str">
        <f t="shared" si="627"/>
        <v>theater</v>
      </c>
      <c r="T3622" t="str">
        <f t="shared" si="622"/>
        <v>plays</v>
      </c>
      <c r="U3622" t="str">
        <f t="shared" si="628"/>
        <v>10000 to 14999</v>
      </c>
      <c r="V3622">
        <f t="shared" si="623"/>
        <v>1</v>
      </c>
      <c r="W3622">
        <f t="shared" si="624"/>
        <v>0</v>
      </c>
      <c r="X3622">
        <f t="shared" si="625"/>
        <v>0</v>
      </c>
      <c r="Y3622">
        <f t="shared" si="626"/>
        <v>1</v>
      </c>
    </row>
    <row r="3623" spans="1:25" ht="15" customHeight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0">
        <f t="shared" si="618"/>
        <v>42619.935694444444</v>
      </c>
      <c r="J3623" s="11">
        <f t="shared" si="619"/>
        <v>42619.935694444444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620"/>
        <v>1.0973333333333333</v>
      </c>
      <c r="R3623">
        <f t="shared" si="621"/>
        <v>47.03</v>
      </c>
      <c r="S3623" t="str">
        <f t="shared" si="627"/>
        <v>theater</v>
      </c>
      <c r="T3623" t="str">
        <f t="shared" si="622"/>
        <v>plays</v>
      </c>
      <c r="U3623" t="str">
        <f t="shared" si="628"/>
        <v>1000 to 4999</v>
      </c>
      <c r="V3623">
        <f t="shared" si="623"/>
        <v>1</v>
      </c>
      <c r="W3623">
        <f t="shared" si="624"/>
        <v>0</v>
      </c>
      <c r="X3623">
        <f t="shared" si="625"/>
        <v>0</v>
      </c>
      <c r="Y3623">
        <f t="shared" si="626"/>
        <v>1</v>
      </c>
    </row>
    <row r="3624" spans="1:25" ht="15" customHeight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0">
        <f t="shared" si="618"/>
        <v>41877.221886574072</v>
      </c>
      <c r="J3624" s="11">
        <f t="shared" si="619"/>
        <v>41877.221886574072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620"/>
        <v>1.00099</v>
      </c>
      <c r="R3624">
        <f t="shared" si="621"/>
        <v>47.67</v>
      </c>
      <c r="S3624" t="str">
        <f t="shared" si="627"/>
        <v>theater</v>
      </c>
      <c r="T3624" t="str">
        <f t="shared" si="622"/>
        <v>plays</v>
      </c>
      <c r="U3624" t="str">
        <f t="shared" si="628"/>
        <v>1000 to 4999</v>
      </c>
      <c r="V3624">
        <f t="shared" si="623"/>
        <v>1</v>
      </c>
      <c r="W3624">
        <f t="shared" si="624"/>
        <v>0</v>
      </c>
      <c r="X3624">
        <f t="shared" si="625"/>
        <v>0</v>
      </c>
      <c r="Y3624">
        <f t="shared" si="626"/>
        <v>1</v>
      </c>
    </row>
    <row r="3625" spans="1:25" ht="15" customHeight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0">
        <f t="shared" si="618"/>
        <v>41828.736921296295</v>
      </c>
      <c r="J3625" s="11">
        <f t="shared" si="619"/>
        <v>41828.736921296295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620"/>
        <v>1.2</v>
      </c>
      <c r="R3625">
        <f t="shared" si="621"/>
        <v>88.24</v>
      </c>
      <c r="S3625" t="str">
        <f t="shared" si="627"/>
        <v>theater</v>
      </c>
      <c r="T3625" t="str">
        <f t="shared" si="622"/>
        <v>plays</v>
      </c>
      <c r="U3625" t="str">
        <f t="shared" si="628"/>
        <v>1000 to 4999</v>
      </c>
      <c r="V3625">
        <f t="shared" si="623"/>
        <v>1</v>
      </c>
      <c r="W3625">
        <f t="shared" si="624"/>
        <v>0</v>
      </c>
      <c r="X3625">
        <f t="shared" si="625"/>
        <v>0</v>
      </c>
      <c r="Y3625">
        <f t="shared" si="626"/>
        <v>1</v>
      </c>
    </row>
    <row r="3626" spans="1:25" ht="15" customHeight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0">
        <f t="shared" si="618"/>
        <v>42545.774189814809</v>
      </c>
      <c r="J3626" s="11">
        <f t="shared" si="619"/>
        <v>42545.774189814809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620"/>
        <v>1.0493333333333332</v>
      </c>
      <c r="R3626">
        <f t="shared" si="621"/>
        <v>80.72</v>
      </c>
      <c r="S3626" t="str">
        <f t="shared" si="627"/>
        <v>theater</v>
      </c>
      <c r="T3626" t="str">
        <f t="shared" si="622"/>
        <v>plays</v>
      </c>
      <c r="U3626" t="str">
        <f t="shared" si="628"/>
        <v>1000 to 4999</v>
      </c>
      <c r="V3626">
        <f t="shared" si="623"/>
        <v>1</v>
      </c>
      <c r="W3626">
        <f t="shared" si="624"/>
        <v>0</v>
      </c>
      <c r="X3626">
        <f t="shared" si="625"/>
        <v>0</v>
      </c>
      <c r="Y3626">
        <f t="shared" si="626"/>
        <v>1</v>
      </c>
    </row>
    <row r="3627" spans="1:25" ht="15" customHeight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0">
        <f t="shared" si="618"/>
        <v>42157.652511574073</v>
      </c>
      <c r="J3627" s="11">
        <f t="shared" si="619"/>
        <v>42157.652511574073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620"/>
        <v>1.0266666666666666</v>
      </c>
      <c r="R3627">
        <f t="shared" si="621"/>
        <v>39.49</v>
      </c>
      <c r="S3627" t="str">
        <f t="shared" si="627"/>
        <v>theater</v>
      </c>
      <c r="T3627" t="str">
        <f t="shared" si="622"/>
        <v>plays</v>
      </c>
      <c r="U3627" t="str">
        <f t="shared" si="628"/>
        <v>1000 to 4999</v>
      </c>
      <c r="V3627">
        <f t="shared" si="623"/>
        <v>1</v>
      </c>
      <c r="W3627">
        <f t="shared" si="624"/>
        <v>0</v>
      </c>
      <c r="X3627">
        <f t="shared" si="625"/>
        <v>0</v>
      </c>
      <c r="Y3627">
        <f t="shared" si="626"/>
        <v>1</v>
      </c>
    </row>
    <row r="3628" spans="1:25" ht="15" customHeight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0">
        <f t="shared" si="618"/>
        <v>41846.667326388888</v>
      </c>
      <c r="J3628" s="11">
        <f t="shared" si="619"/>
        <v>41846.667326388888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620"/>
        <v>1.0182500000000001</v>
      </c>
      <c r="R3628">
        <f t="shared" si="621"/>
        <v>84.85</v>
      </c>
      <c r="S3628" t="str">
        <f t="shared" si="627"/>
        <v>theater</v>
      </c>
      <c r="T3628" t="str">
        <f t="shared" si="622"/>
        <v>plays</v>
      </c>
      <c r="U3628" t="str">
        <f t="shared" si="628"/>
        <v>1000 to 4999</v>
      </c>
      <c r="V3628">
        <f t="shared" si="623"/>
        <v>1</v>
      </c>
      <c r="W3628">
        <f t="shared" si="624"/>
        <v>0</v>
      </c>
      <c r="X3628">
        <f t="shared" si="625"/>
        <v>0</v>
      </c>
      <c r="Y3628">
        <f t="shared" si="626"/>
        <v>1</v>
      </c>
    </row>
    <row r="3629" spans="1:25" ht="15" customHeigh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0">
        <f t="shared" si="618"/>
        <v>42460.741747685184</v>
      </c>
      <c r="J3629" s="11">
        <f t="shared" si="619"/>
        <v>42460.741747685184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620"/>
        <v>1</v>
      </c>
      <c r="R3629">
        <f t="shared" si="621"/>
        <v>68.97</v>
      </c>
      <c r="S3629" t="str">
        <f t="shared" si="627"/>
        <v>theater</v>
      </c>
      <c r="T3629" t="str">
        <f t="shared" si="622"/>
        <v>plays</v>
      </c>
      <c r="U3629" t="str">
        <f t="shared" si="628"/>
        <v>1000 to 4999</v>
      </c>
      <c r="V3629">
        <f t="shared" si="623"/>
        <v>1</v>
      </c>
      <c r="W3629">
        <f t="shared" si="624"/>
        <v>0</v>
      </c>
      <c r="X3629">
        <f t="shared" si="625"/>
        <v>0</v>
      </c>
      <c r="Y3629">
        <f t="shared" si="626"/>
        <v>1</v>
      </c>
    </row>
    <row r="3630" spans="1:25" ht="15" customHeight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0">
        <f t="shared" si="618"/>
        <v>42291.833287037036</v>
      </c>
      <c r="J3630" s="11">
        <f t="shared" si="619"/>
        <v>42291.833287037036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620"/>
        <v>0</v>
      </c>
      <c r="R3630" t="e">
        <f t="shared" si="621"/>
        <v>#DIV/0!</v>
      </c>
      <c r="S3630" t="str">
        <f t="shared" si="627"/>
        <v>theater</v>
      </c>
      <c r="T3630" t="str">
        <f t="shared" si="622"/>
        <v>musical</v>
      </c>
      <c r="U3630" t="str">
        <f t="shared" si="628"/>
        <v>Greater than 50000</v>
      </c>
      <c r="V3630">
        <f t="shared" si="623"/>
        <v>0</v>
      </c>
      <c r="W3630">
        <f t="shared" si="624"/>
        <v>1</v>
      </c>
      <c r="X3630">
        <f t="shared" si="625"/>
        <v>0</v>
      </c>
      <c r="Y3630">
        <f t="shared" si="626"/>
        <v>1</v>
      </c>
    </row>
    <row r="3631" spans="1:25" ht="15" customHeight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0">
        <f t="shared" si="618"/>
        <v>42437.094490740739</v>
      </c>
      <c r="J3631" s="11">
        <f t="shared" si="619"/>
        <v>42437.094490740739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620"/>
        <v>1.9999999999999999E-6</v>
      </c>
      <c r="R3631">
        <f t="shared" si="621"/>
        <v>1</v>
      </c>
      <c r="S3631" t="str">
        <f t="shared" si="627"/>
        <v>theater</v>
      </c>
      <c r="T3631" t="str">
        <f t="shared" si="622"/>
        <v>musical</v>
      </c>
      <c r="U3631" t="str">
        <f t="shared" si="628"/>
        <v>Greater than 50000</v>
      </c>
      <c r="V3631">
        <f t="shared" si="623"/>
        <v>0</v>
      </c>
      <c r="W3631">
        <f t="shared" si="624"/>
        <v>1</v>
      </c>
      <c r="X3631">
        <f t="shared" si="625"/>
        <v>0</v>
      </c>
      <c r="Y3631">
        <f t="shared" si="626"/>
        <v>1</v>
      </c>
    </row>
    <row r="3632" spans="1:25" ht="15" customHeight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0">
        <f t="shared" si="618"/>
        <v>41942.84710648148</v>
      </c>
      <c r="J3632" s="11">
        <f t="shared" si="619"/>
        <v>41942.84710648148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620"/>
        <v>3.3333333333333332E-4</v>
      </c>
      <c r="R3632">
        <f t="shared" si="621"/>
        <v>1</v>
      </c>
      <c r="S3632" t="str">
        <f t="shared" si="627"/>
        <v>theater</v>
      </c>
      <c r="T3632" t="str">
        <f t="shared" si="622"/>
        <v>musical</v>
      </c>
      <c r="U3632" t="str">
        <f t="shared" si="628"/>
        <v>1000 to 4999</v>
      </c>
      <c r="V3632">
        <f t="shared" si="623"/>
        <v>0</v>
      </c>
      <c r="W3632">
        <f t="shared" si="624"/>
        <v>1</v>
      </c>
      <c r="X3632">
        <f t="shared" si="625"/>
        <v>0</v>
      </c>
      <c r="Y3632">
        <f t="shared" si="626"/>
        <v>1</v>
      </c>
    </row>
    <row r="3633" spans="1:25" ht="15" customHeight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0">
        <f t="shared" si="618"/>
        <v>41880.753437499996</v>
      </c>
      <c r="J3633" s="11">
        <f t="shared" si="619"/>
        <v>41880.753437499996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620"/>
        <v>0.51023391812865493</v>
      </c>
      <c r="R3633">
        <f t="shared" si="621"/>
        <v>147.88</v>
      </c>
      <c r="S3633" t="str">
        <f t="shared" si="627"/>
        <v>theater</v>
      </c>
      <c r="T3633" t="str">
        <f t="shared" si="622"/>
        <v>musical</v>
      </c>
      <c r="U3633" t="str">
        <f t="shared" si="628"/>
        <v>15000 to 19999</v>
      </c>
      <c r="V3633">
        <f t="shared" si="623"/>
        <v>0</v>
      </c>
      <c r="W3633">
        <f t="shared" si="624"/>
        <v>1</v>
      </c>
      <c r="X3633">
        <f t="shared" si="625"/>
        <v>0</v>
      </c>
      <c r="Y3633">
        <f t="shared" si="626"/>
        <v>1</v>
      </c>
    </row>
    <row r="3634" spans="1:25" ht="15" customHeight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0">
        <f t="shared" si="618"/>
        <v>41946.936909722222</v>
      </c>
      <c r="J3634" s="11">
        <f t="shared" si="619"/>
        <v>41946.936909722222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620"/>
        <v>0.2</v>
      </c>
      <c r="R3634">
        <f t="shared" si="621"/>
        <v>100</v>
      </c>
      <c r="S3634" t="str">
        <f t="shared" si="627"/>
        <v>theater</v>
      </c>
      <c r="T3634" t="str">
        <f t="shared" si="622"/>
        <v>musical</v>
      </c>
      <c r="U3634" t="str">
        <f t="shared" si="628"/>
        <v>Less than 1000</v>
      </c>
      <c r="V3634">
        <f t="shared" si="623"/>
        <v>0</v>
      </c>
      <c r="W3634">
        <f t="shared" si="624"/>
        <v>1</v>
      </c>
      <c r="X3634">
        <f t="shared" si="625"/>
        <v>0</v>
      </c>
      <c r="Y3634">
        <f t="shared" si="626"/>
        <v>1</v>
      </c>
    </row>
    <row r="3635" spans="1:25" ht="15" customHeight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0">
        <f t="shared" si="618"/>
        <v>42649.623460648145</v>
      </c>
      <c r="J3635" s="11">
        <f t="shared" si="619"/>
        <v>42649.623460648145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620"/>
        <v>0.35239999999999999</v>
      </c>
      <c r="R3635">
        <f t="shared" si="621"/>
        <v>56.84</v>
      </c>
      <c r="S3635" t="str">
        <f t="shared" si="627"/>
        <v>theater</v>
      </c>
      <c r="T3635" t="str">
        <f t="shared" si="622"/>
        <v>musical</v>
      </c>
      <c r="U3635" t="str">
        <f t="shared" si="628"/>
        <v>5000 to 9999</v>
      </c>
      <c r="V3635">
        <f t="shared" si="623"/>
        <v>0</v>
      </c>
      <c r="W3635">
        <f t="shared" si="624"/>
        <v>1</v>
      </c>
      <c r="X3635">
        <f t="shared" si="625"/>
        <v>0</v>
      </c>
      <c r="Y3635">
        <f t="shared" si="626"/>
        <v>1</v>
      </c>
    </row>
    <row r="3636" spans="1:25" ht="15" customHeight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0">
        <f t="shared" si="618"/>
        <v>42701.166365740741</v>
      </c>
      <c r="J3636" s="11">
        <f t="shared" si="619"/>
        <v>42701.166365740741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620"/>
        <v>4.2466666666666666E-2</v>
      </c>
      <c r="R3636">
        <f t="shared" si="621"/>
        <v>176.94</v>
      </c>
      <c r="S3636" t="str">
        <f t="shared" si="627"/>
        <v>theater</v>
      </c>
      <c r="T3636" t="str">
        <f t="shared" si="622"/>
        <v>musical</v>
      </c>
      <c r="U3636" t="str">
        <f t="shared" si="628"/>
        <v>Greater than 50000</v>
      </c>
      <c r="V3636">
        <f t="shared" si="623"/>
        <v>0</v>
      </c>
      <c r="W3636">
        <f t="shared" si="624"/>
        <v>1</v>
      </c>
      <c r="X3636">
        <f t="shared" si="625"/>
        <v>0</v>
      </c>
      <c r="Y3636">
        <f t="shared" si="626"/>
        <v>1</v>
      </c>
    </row>
    <row r="3637" spans="1:25" ht="15" customHeight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0">
        <f t="shared" si="618"/>
        <v>42450.88282407407</v>
      </c>
      <c r="J3637" s="11">
        <f t="shared" si="619"/>
        <v>42450.88282407407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620"/>
        <v>0.36457142857142855</v>
      </c>
      <c r="R3637">
        <f t="shared" si="621"/>
        <v>127.6</v>
      </c>
      <c r="S3637" t="str">
        <f t="shared" si="627"/>
        <v>theater</v>
      </c>
      <c r="T3637" t="str">
        <f t="shared" si="622"/>
        <v>musical</v>
      </c>
      <c r="U3637" t="str">
        <f t="shared" si="628"/>
        <v>1000 to 4999</v>
      </c>
      <c r="V3637">
        <f t="shared" si="623"/>
        <v>0</v>
      </c>
      <c r="W3637">
        <f t="shared" si="624"/>
        <v>1</v>
      </c>
      <c r="X3637">
        <f t="shared" si="625"/>
        <v>0</v>
      </c>
      <c r="Y3637">
        <f t="shared" si="626"/>
        <v>1</v>
      </c>
    </row>
    <row r="3638" spans="1:25" ht="15" customHeight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0">
        <f t="shared" si="618"/>
        <v>42226.694780092599</v>
      </c>
      <c r="J3638" s="11">
        <f t="shared" si="619"/>
        <v>42226.694780092599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620"/>
        <v>0</v>
      </c>
      <c r="R3638" t="e">
        <f t="shared" si="621"/>
        <v>#DIV/0!</v>
      </c>
      <c r="S3638" t="str">
        <f t="shared" si="627"/>
        <v>theater</v>
      </c>
      <c r="T3638" t="str">
        <f t="shared" si="622"/>
        <v>musical</v>
      </c>
      <c r="U3638" t="str">
        <f t="shared" si="628"/>
        <v>Greater than 50000</v>
      </c>
      <c r="V3638">
        <f t="shared" si="623"/>
        <v>0</v>
      </c>
      <c r="W3638">
        <f t="shared" si="624"/>
        <v>1</v>
      </c>
      <c r="X3638">
        <f t="shared" si="625"/>
        <v>0</v>
      </c>
      <c r="Y3638">
        <f t="shared" si="626"/>
        <v>1</v>
      </c>
    </row>
    <row r="3639" spans="1:25" ht="15" customHeight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0">
        <f t="shared" si="618"/>
        <v>41975.700636574074</v>
      </c>
      <c r="J3639" s="11">
        <f t="shared" si="619"/>
        <v>41975.700636574074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620"/>
        <v>0.30866666666666664</v>
      </c>
      <c r="R3639">
        <f t="shared" si="621"/>
        <v>66.14</v>
      </c>
      <c r="S3639" t="str">
        <f t="shared" si="627"/>
        <v>theater</v>
      </c>
      <c r="T3639" t="str">
        <f t="shared" si="622"/>
        <v>musical</v>
      </c>
      <c r="U3639" t="str">
        <f t="shared" si="628"/>
        <v>1000 to 4999</v>
      </c>
      <c r="V3639">
        <f t="shared" si="623"/>
        <v>0</v>
      </c>
      <c r="W3639">
        <f t="shared" si="624"/>
        <v>1</v>
      </c>
      <c r="X3639">
        <f t="shared" si="625"/>
        <v>0</v>
      </c>
      <c r="Y3639">
        <f t="shared" si="626"/>
        <v>1</v>
      </c>
    </row>
    <row r="3640" spans="1:25" ht="15" customHeight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0">
        <f t="shared" si="618"/>
        <v>42053.672824074078</v>
      </c>
      <c r="J3640" s="11">
        <f t="shared" si="619"/>
        <v>42053.672824074078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620"/>
        <v>6.545454545454546E-2</v>
      </c>
      <c r="R3640">
        <f t="shared" si="621"/>
        <v>108</v>
      </c>
      <c r="S3640" t="str">
        <f t="shared" si="627"/>
        <v>theater</v>
      </c>
      <c r="T3640" t="str">
        <f t="shared" si="622"/>
        <v>musical</v>
      </c>
      <c r="U3640" t="str">
        <f t="shared" si="628"/>
        <v>1000 to 4999</v>
      </c>
      <c r="V3640">
        <f t="shared" si="623"/>
        <v>0</v>
      </c>
      <c r="W3640">
        <f t="shared" si="624"/>
        <v>1</v>
      </c>
      <c r="X3640">
        <f t="shared" si="625"/>
        <v>0</v>
      </c>
      <c r="Y3640">
        <f t="shared" si="626"/>
        <v>1</v>
      </c>
    </row>
    <row r="3641" spans="1:25" ht="15" customHeight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0">
        <f t="shared" si="618"/>
        <v>42590.677152777775</v>
      </c>
      <c r="J3641" s="11">
        <f t="shared" si="619"/>
        <v>42590.677152777775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620"/>
        <v>4.0000000000000003E-5</v>
      </c>
      <c r="R3641">
        <f t="shared" si="621"/>
        <v>1</v>
      </c>
      <c r="S3641" t="str">
        <f t="shared" si="627"/>
        <v>theater</v>
      </c>
      <c r="T3641" t="str">
        <f t="shared" si="622"/>
        <v>musical</v>
      </c>
      <c r="U3641" t="str">
        <f t="shared" si="628"/>
        <v>25000 to 29999</v>
      </c>
      <c r="V3641">
        <f t="shared" si="623"/>
        <v>0</v>
      </c>
      <c r="W3641">
        <f t="shared" si="624"/>
        <v>1</v>
      </c>
      <c r="X3641">
        <f t="shared" si="625"/>
        <v>0</v>
      </c>
      <c r="Y3641">
        <f t="shared" si="626"/>
        <v>1</v>
      </c>
    </row>
    <row r="3642" spans="1:25" ht="15" customHeight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0">
        <f t="shared" si="618"/>
        <v>42104.781597222223</v>
      </c>
      <c r="J3642" s="11">
        <f t="shared" si="619"/>
        <v>42104.781597222223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620"/>
        <v>5.5E-2</v>
      </c>
      <c r="R3642">
        <f t="shared" si="621"/>
        <v>18.329999999999998</v>
      </c>
      <c r="S3642" t="str">
        <f t="shared" si="627"/>
        <v>theater</v>
      </c>
      <c r="T3642" t="str">
        <f t="shared" si="622"/>
        <v>musical</v>
      </c>
      <c r="U3642" t="str">
        <f t="shared" si="628"/>
        <v>1000 to 4999</v>
      </c>
      <c r="V3642">
        <f t="shared" si="623"/>
        <v>0</v>
      </c>
      <c r="W3642">
        <f t="shared" si="624"/>
        <v>1</v>
      </c>
      <c r="X3642">
        <f t="shared" si="625"/>
        <v>0</v>
      </c>
      <c r="Y3642">
        <f t="shared" si="626"/>
        <v>1</v>
      </c>
    </row>
    <row r="3643" spans="1:25" ht="15" customHeight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0">
        <f t="shared" si="618"/>
        <v>41899.627071759263</v>
      </c>
      <c r="J3643" s="11">
        <f t="shared" si="619"/>
        <v>41899.627071759263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620"/>
        <v>0</v>
      </c>
      <c r="R3643" t="e">
        <f t="shared" si="621"/>
        <v>#DIV/0!</v>
      </c>
      <c r="S3643" t="str">
        <f t="shared" si="627"/>
        <v>theater</v>
      </c>
      <c r="T3643" t="str">
        <f t="shared" si="622"/>
        <v>musical</v>
      </c>
      <c r="U3643" t="str">
        <f t="shared" si="628"/>
        <v>1000 to 4999</v>
      </c>
      <c r="V3643">
        <f t="shared" si="623"/>
        <v>0</v>
      </c>
      <c r="W3643">
        <f t="shared" si="624"/>
        <v>1</v>
      </c>
      <c r="X3643">
        <f t="shared" si="625"/>
        <v>0</v>
      </c>
      <c r="Y3643">
        <f t="shared" si="626"/>
        <v>1</v>
      </c>
    </row>
    <row r="3644" spans="1:25" ht="15" customHeight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0">
        <f t="shared" si="618"/>
        <v>42297.816284722227</v>
      </c>
      <c r="J3644" s="11">
        <f t="shared" si="619"/>
        <v>42297.816284722227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620"/>
        <v>2.1428571428571429E-2</v>
      </c>
      <c r="R3644">
        <f t="shared" si="621"/>
        <v>7.5</v>
      </c>
      <c r="S3644" t="str">
        <f t="shared" si="627"/>
        <v>theater</v>
      </c>
      <c r="T3644" t="str">
        <f t="shared" si="622"/>
        <v>musical</v>
      </c>
      <c r="U3644" t="str">
        <f t="shared" si="628"/>
        <v>Less than 1000</v>
      </c>
      <c r="V3644">
        <f t="shared" si="623"/>
        <v>0</v>
      </c>
      <c r="W3644">
        <f t="shared" si="624"/>
        <v>1</v>
      </c>
      <c r="X3644">
        <f t="shared" si="625"/>
        <v>0</v>
      </c>
      <c r="Y3644">
        <f t="shared" si="626"/>
        <v>1</v>
      </c>
    </row>
    <row r="3645" spans="1:25" ht="15" customHeight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0">
        <f t="shared" si="618"/>
        <v>42285.143969907411</v>
      </c>
      <c r="J3645" s="11">
        <f t="shared" si="619"/>
        <v>42285.143969907411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620"/>
        <v>0</v>
      </c>
      <c r="R3645" t="e">
        <f t="shared" si="621"/>
        <v>#DIV/0!</v>
      </c>
      <c r="S3645" t="str">
        <f t="shared" si="627"/>
        <v>theater</v>
      </c>
      <c r="T3645" t="str">
        <f t="shared" si="622"/>
        <v>musical</v>
      </c>
      <c r="U3645" t="str">
        <f t="shared" si="628"/>
        <v>25000 to 29999</v>
      </c>
      <c r="V3645">
        <f t="shared" si="623"/>
        <v>0</v>
      </c>
      <c r="W3645">
        <f t="shared" si="624"/>
        <v>1</v>
      </c>
      <c r="X3645">
        <f t="shared" si="625"/>
        <v>0</v>
      </c>
      <c r="Y3645">
        <f t="shared" si="626"/>
        <v>1</v>
      </c>
    </row>
    <row r="3646" spans="1:25" ht="15" customHeight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0">
        <f t="shared" si="618"/>
        <v>42409.241747685184</v>
      </c>
      <c r="J3646" s="11">
        <f t="shared" si="619"/>
        <v>42409.241747685184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620"/>
        <v>0.16420000000000001</v>
      </c>
      <c r="R3646">
        <f t="shared" si="621"/>
        <v>68.42</v>
      </c>
      <c r="S3646" t="str">
        <f t="shared" si="627"/>
        <v>theater</v>
      </c>
      <c r="T3646" t="str">
        <f t="shared" si="622"/>
        <v>musical</v>
      </c>
      <c r="U3646" t="str">
        <f t="shared" si="628"/>
        <v>5000 to 9999</v>
      </c>
      <c r="V3646">
        <f t="shared" si="623"/>
        <v>0</v>
      </c>
      <c r="W3646">
        <f t="shared" si="624"/>
        <v>1</v>
      </c>
      <c r="X3646">
        <f t="shared" si="625"/>
        <v>0</v>
      </c>
      <c r="Y3646">
        <f t="shared" si="626"/>
        <v>1</v>
      </c>
    </row>
    <row r="3647" spans="1:25" ht="15" customHeight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0">
        <f t="shared" si="618"/>
        <v>42665.970347222217</v>
      </c>
      <c r="J3647" s="11">
        <f t="shared" si="619"/>
        <v>42665.970347222217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620"/>
        <v>1E-3</v>
      </c>
      <c r="R3647">
        <f t="shared" si="621"/>
        <v>1</v>
      </c>
      <c r="S3647" t="str">
        <f t="shared" si="627"/>
        <v>theater</v>
      </c>
      <c r="T3647" t="str">
        <f t="shared" si="622"/>
        <v>musical</v>
      </c>
      <c r="U3647" t="str">
        <f t="shared" si="628"/>
        <v>1000 to 4999</v>
      </c>
      <c r="V3647">
        <f t="shared" si="623"/>
        <v>0</v>
      </c>
      <c r="W3647">
        <f t="shared" si="624"/>
        <v>1</v>
      </c>
      <c r="X3647">
        <f t="shared" si="625"/>
        <v>0</v>
      </c>
      <c r="Y3647">
        <f t="shared" si="626"/>
        <v>1</v>
      </c>
    </row>
    <row r="3648" spans="1:25" ht="15" customHeight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0">
        <f t="shared" si="618"/>
        <v>42140.421319444446</v>
      </c>
      <c r="J3648" s="11">
        <f t="shared" si="619"/>
        <v>42140.421319444446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620"/>
        <v>4.8099999999999997E-2</v>
      </c>
      <c r="R3648">
        <f t="shared" si="621"/>
        <v>60.13</v>
      </c>
      <c r="S3648" t="str">
        <f t="shared" si="627"/>
        <v>theater</v>
      </c>
      <c r="T3648" t="str">
        <f t="shared" si="622"/>
        <v>musical</v>
      </c>
      <c r="U3648" t="str">
        <f t="shared" si="628"/>
        <v>10000 to 14999</v>
      </c>
      <c r="V3648">
        <f t="shared" si="623"/>
        <v>0</v>
      </c>
      <c r="W3648">
        <f t="shared" si="624"/>
        <v>1</v>
      </c>
      <c r="X3648">
        <f t="shared" si="625"/>
        <v>0</v>
      </c>
      <c r="Y3648">
        <f t="shared" si="626"/>
        <v>1</v>
      </c>
    </row>
    <row r="3649" spans="1:25" ht="15" customHeight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0">
        <f t="shared" si="618"/>
        <v>42598.749155092592</v>
      </c>
      <c r="J3649" s="11">
        <f t="shared" si="619"/>
        <v>42598.749155092592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620"/>
        <v>0.06</v>
      </c>
      <c r="R3649">
        <f t="shared" si="621"/>
        <v>15</v>
      </c>
      <c r="S3649" t="str">
        <f t="shared" si="627"/>
        <v>theater</v>
      </c>
      <c r="T3649" t="str">
        <f t="shared" si="622"/>
        <v>musical</v>
      </c>
      <c r="U3649" t="str">
        <f t="shared" si="628"/>
        <v>Less than 1000</v>
      </c>
      <c r="V3649">
        <f t="shared" si="623"/>
        <v>0</v>
      </c>
      <c r="W3649">
        <f t="shared" si="624"/>
        <v>1</v>
      </c>
      <c r="X3649">
        <f t="shared" si="625"/>
        <v>0</v>
      </c>
      <c r="Y3649">
        <f t="shared" si="626"/>
        <v>1</v>
      </c>
    </row>
    <row r="3650" spans="1:25" ht="15" customHeight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0">
        <f t="shared" si="618"/>
        <v>41887.292187500003</v>
      </c>
      <c r="J3650" s="11">
        <f t="shared" si="619"/>
        <v>41887.292187500003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620"/>
        <v>1.003825</v>
      </c>
      <c r="R3650">
        <f t="shared" si="621"/>
        <v>550.04</v>
      </c>
      <c r="S3650" t="str">
        <f t="shared" si="627"/>
        <v>theater</v>
      </c>
      <c r="T3650" t="str">
        <f t="shared" si="622"/>
        <v>plays</v>
      </c>
      <c r="U3650" t="str">
        <f t="shared" si="628"/>
        <v>40000 to 44999</v>
      </c>
      <c r="V3650">
        <f t="shared" si="623"/>
        <v>1</v>
      </c>
      <c r="W3650">
        <f t="shared" si="624"/>
        <v>0</v>
      </c>
      <c r="X3650">
        <f t="shared" si="625"/>
        <v>0</v>
      </c>
      <c r="Y3650">
        <f t="shared" si="626"/>
        <v>1</v>
      </c>
    </row>
    <row r="3651" spans="1:25" ht="15" customHeight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0">
        <f t="shared" ref="I3651:I3714" si="629">(((L3651/60)/60)/24)+DATE(1970,1,1)</f>
        <v>41780.712893518517</v>
      </c>
      <c r="J3651" s="11">
        <f t="shared" ref="J3651:J3714" si="630">(((L3651/60)/60)/24)+DATE(1970,1,1)</f>
        <v>41780.712893518517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631">E3651/D3651</f>
        <v>1.04</v>
      </c>
      <c r="R3651">
        <f t="shared" ref="R3651:R3714" si="632">ROUND(E3651/N3651,2)</f>
        <v>97.5</v>
      </c>
      <c r="S3651" t="str">
        <f t="shared" si="627"/>
        <v>theater</v>
      </c>
      <c r="T3651" t="str">
        <f t="shared" ref="T3651:T3714" si="633">MID(P3651,FIND("/",P3651,1)+1,LEN(P3651))</f>
        <v>plays</v>
      </c>
      <c r="U3651" t="str">
        <f t="shared" si="628"/>
        <v>Less than 1000</v>
      </c>
      <c r="V3651">
        <f t="shared" ref="V3651:V3714" si="634">COUNTIF(F3651,"successful")</f>
        <v>1</v>
      </c>
      <c r="W3651">
        <f t="shared" ref="W3651:W3714" si="635">COUNTIF(F3651,"Failed")</f>
        <v>0</v>
      </c>
      <c r="X3651">
        <f t="shared" ref="X3651:X3714" si="636">COUNTIF(F3651,"Canceled")</f>
        <v>0</v>
      </c>
      <c r="Y3651">
        <f t="shared" ref="Y3651:Y3714" si="637">COUNTIF(F3651,"Successful")+ COUNTIF(F3651,"Failed") + COUNTIF(F3651,"Canceled")</f>
        <v>1</v>
      </c>
    </row>
    <row r="3652" spans="1:25" ht="15" customHeight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0">
        <f t="shared" si="629"/>
        <v>42381.478981481487</v>
      </c>
      <c r="J3652" s="11">
        <f t="shared" si="630"/>
        <v>42381.478981481487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631"/>
        <v>1</v>
      </c>
      <c r="R3652">
        <f t="shared" si="632"/>
        <v>29.41</v>
      </c>
      <c r="S3652" t="str">
        <f t="shared" ref="S3652:S3715" si="638">LEFT(P3652,FIND("/",P3652,1)-1)</f>
        <v>theater</v>
      </c>
      <c r="T3652" t="str">
        <f t="shared" si="633"/>
        <v>plays</v>
      </c>
      <c r="U3652" t="str">
        <f t="shared" ref="U3652:U3715" si="639">IF(D3652&lt;1000,"Less than 1000",
IF(D3652&lt;5000,"1000 to 4999",
IF(D3652 &lt; 10000,"5000 to 9999",
IF(D3652&lt;15000,"10000 to 14999",
IF(D3652&lt;20000,"15000 to 19999",
IF(D3652&lt;25000,"20000 to 24999",
IF(D3652&lt;30000,"25000 to 29999",
IF(D3652&lt;35000,"30000 to 34999",
IF(D3652&lt;40000,"35000 to 39999",
IF(D3652&lt;45000,"40000 to 44999",IF(D3652&lt;50000,"45000 to 49999","Greater than 50000")))))))))))</f>
        <v>Less than 1000</v>
      </c>
      <c r="V3652">
        <f t="shared" si="634"/>
        <v>1</v>
      </c>
      <c r="W3652">
        <f t="shared" si="635"/>
        <v>0</v>
      </c>
      <c r="X3652">
        <f t="shared" si="636"/>
        <v>0</v>
      </c>
      <c r="Y3652">
        <f t="shared" si="637"/>
        <v>1</v>
      </c>
    </row>
    <row r="3653" spans="1:25" ht="15" customHeight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0">
        <f t="shared" si="629"/>
        <v>41828.646319444444</v>
      </c>
      <c r="J3653" s="11">
        <f t="shared" si="630"/>
        <v>41828.646319444444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631"/>
        <v>1.04</v>
      </c>
      <c r="R3653">
        <f t="shared" si="632"/>
        <v>57.78</v>
      </c>
      <c r="S3653" t="str">
        <f t="shared" si="638"/>
        <v>theater</v>
      </c>
      <c r="T3653" t="str">
        <f t="shared" si="633"/>
        <v>plays</v>
      </c>
      <c r="U3653" t="str">
        <f t="shared" si="639"/>
        <v>Less than 1000</v>
      </c>
      <c r="V3653">
        <f t="shared" si="634"/>
        <v>1</v>
      </c>
      <c r="W3653">
        <f t="shared" si="635"/>
        <v>0</v>
      </c>
      <c r="X3653">
        <f t="shared" si="636"/>
        <v>0</v>
      </c>
      <c r="Y3653">
        <f t="shared" si="637"/>
        <v>1</v>
      </c>
    </row>
    <row r="3654" spans="1:25" ht="15" customHeight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0">
        <f t="shared" si="629"/>
        <v>42596.644699074073</v>
      </c>
      <c r="J3654" s="11">
        <f t="shared" si="630"/>
        <v>42596.644699074073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631"/>
        <v>2.5066666666666668</v>
      </c>
      <c r="R3654">
        <f t="shared" si="632"/>
        <v>44.24</v>
      </c>
      <c r="S3654" t="str">
        <f t="shared" si="638"/>
        <v>theater</v>
      </c>
      <c r="T3654" t="str">
        <f t="shared" si="633"/>
        <v>plays</v>
      </c>
      <c r="U3654" t="str">
        <f t="shared" si="639"/>
        <v>Less than 1000</v>
      </c>
      <c r="V3654">
        <f t="shared" si="634"/>
        <v>1</v>
      </c>
      <c r="W3654">
        <f t="shared" si="635"/>
        <v>0</v>
      </c>
      <c r="X3654">
        <f t="shared" si="636"/>
        <v>0</v>
      </c>
      <c r="Y3654">
        <f t="shared" si="637"/>
        <v>1</v>
      </c>
    </row>
    <row r="3655" spans="1:25" ht="15" customHeight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0">
        <f t="shared" si="629"/>
        <v>42191.363506944443</v>
      </c>
      <c r="J3655" s="11">
        <f t="shared" si="630"/>
        <v>42191.363506944443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631"/>
        <v>1.0049999999999999</v>
      </c>
      <c r="R3655">
        <f t="shared" si="632"/>
        <v>60.91</v>
      </c>
      <c r="S3655" t="str">
        <f t="shared" si="638"/>
        <v>theater</v>
      </c>
      <c r="T3655" t="str">
        <f t="shared" si="633"/>
        <v>plays</v>
      </c>
      <c r="U3655" t="str">
        <f t="shared" si="639"/>
        <v>1000 to 4999</v>
      </c>
      <c r="V3655">
        <f t="shared" si="634"/>
        <v>1</v>
      </c>
      <c r="W3655">
        <f t="shared" si="635"/>
        <v>0</v>
      </c>
      <c r="X3655">
        <f t="shared" si="636"/>
        <v>0</v>
      </c>
      <c r="Y3655">
        <f t="shared" si="637"/>
        <v>1</v>
      </c>
    </row>
    <row r="3656" spans="1:25" ht="15" customHeight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0">
        <f t="shared" si="629"/>
        <v>42440.416504629626</v>
      </c>
      <c r="J3656" s="11">
        <f t="shared" si="630"/>
        <v>42440.416504629626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631"/>
        <v>1.744</v>
      </c>
      <c r="R3656">
        <f t="shared" si="632"/>
        <v>68.84</v>
      </c>
      <c r="S3656" t="str">
        <f t="shared" si="638"/>
        <v>theater</v>
      </c>
      <c r="T3656" t="str">
        <f t="shared" si="633"/>
        <v>plays</v>
      </c>
      <c r="U3656" t="str">
        <f t="shared" si="639"/>
        <v>1000 to 4999</v>
      </c>
      <c r="V3656">
        <f t="shared" si="634"/>
        <v>1</v>
      </c>
      <c r="W3656">
        <f t="shared" si="635"/>
        <v>0</v>
      </c>
      <c r="X3656">
        <f t="shared" si="636"/>
        <v>0</v>
      </c>
      <c r="Y3656">
        <f t="shared" si="637"/>
        <v>1</v>
      </c>
    </row>
    <row r="3657" spans="1:25" ht="15" customHeight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0">
        <f t="shared" si="629"/>
        <v>42173.803217592591</v>
      </c>
      <c r="J3657" s="11">
        <f t="shared" si="630"/>
        <v>42173.803217592591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631"/>
        <v>1.1626000000000001</v>
      </c>
      <c r="R3657">
        <f t="shared" si="632"/>
        <v>73.58</v>
      </c>
      <c r="S3657" t="str">
        <f t="shared" si="638"/>
        <v>theater</v>
      </c>
      <c r="T3657" t="str">
        <f t="shared" si="633"/>
        <v>plays</v>
      </c>
      <c r="U3657" t="str">
        <f t="shared" si="639"/>
        <v>5000 to 9999</v>
      </c>
      <c r="V3657">
        <f t="shared" si="634"/>
        <v>1</v>
      </c>
      <c r="W3657">
        <f t="shared" si="635"/>
        <v>0</v>
      </c>
      <c r="X3657">
        <f t="shared" si="636"/>
        <v>0</v>
      </c>
      <c r="Y3657">
        <f t="shared" si="637"/>
        <v>1</v>
      </c>
    </row>
    <row r="3658" spans="1:25" ht="15" customHeight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0">
        <f t="shared" si="629"/>
        <v>42737.910138888896</v>
      </c>
      <c r="J3658" s="11">
        <f t="shared" si="630"/>
        <v>42737.910138888896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631"/>
        <v>1.0582</v>
      </c>
      <c r="R3658">
        <f t="shared" si="632"/>
        <v>115.02</v>
      </c>
      <c r="S3658" t="str">
        <f t="shared" si="638"/>
        <v>theater</v>
      </c>
      <c r="T3658" t="str">
        <f t="shared" si="633"/>
        <v>plays</v>
      </c>
      <c r="U3658" t="str">
        <f t="shared" si="639"/>
        <v>5000 to 9999</v>
      </c>
      <c r="V3658">
        <f t="shared" si="634"/>
        <v>1</v>
      </c>
      <c r="W3658">
        <f t="shared" si="635"/>
        <v>0</v>
      </c>
      <c r="X3658">
        <f t="shared" si="636"/>
        <v>0</v>
      </c>
      <c r="Y3658">
        <f t="shared" si="637"/>
        <v>1</v>
      </c>
    </row>
    <row r="3659" spans="1:25" ht="15" customHeight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0">
        <f t="shared" si="629"/>
        <v>42499.629849537043</v>
      </c>
      <c r="J3659" s="11">
        <f t="shared" si="630"/>
        <v>42499.629849537043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631"/>
        <v>1.1074999999999999</v>
      </c>
      <c r="R3659">
        <f t="shared" si="632"/>
        <v>110.75</v>
      </c>
      <c r="S3659" t="str">
        <f t="shared" si="638"/>
        <v>theater</v>
      </c>
      <c r="T3659" t="str">
        <f t="shared" si="633"/>
        <v>plays</v>
      </c>
      <c r="U3659" t="str">
        <f t="shared" si="639"/>
        <v>1000 to 4999</v>
      </c>
      <c r="V3659">
        <f t="shared" si="634"/>
        <v>1</v>
      </c>
      <c r="W3659">
        <f t="shared" si="635"/>
        <v>0</v>
      </c>
      <c r="X3659">
        <f t="shared" si="636"/>
        <v>0</v>
      </c>
      <c r="Y3659">
        <f t="shared" si="637"/>
        <v>1</v>
      </c>
    </row>
    <row r="3660" spans="1:25" ht="15" customHeight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0">
        <f t="shared" si="629"/>
        <v>41775.858564814815</v>
      </c>
      <c r="J3660" s="11">
        <f t="shared" si="630"/>
        <v>41775.858564814815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631"/>
        <v>1.0066666666666666</v>
      </c>
      <c r="R3660">
        <f t="shared" si="632"/>
        <v>75.5</v>
      </c>
      <c r="S3660" t="str">
        <f t="shared" si="638"/>
        <v>theater</v>
      </c>
      <c r="T3660" t="str">
        <f t="shared" si="633"/>
        <v>plays</v>
      </c>
      <c r="U3660" t="str">
        <f t="shared" si="639"/>
        <v>1000 to 4999</v>
      </c>
      <c r="V3660">
        <f t="shared" si="634"/>
        <v>1</v>
      </c>
      <c r="W3660">
        <f t="shared" si="635"/>
        <v>0</v>
      </c>
      <c r="X3660">
        <f t="shared" si="636"/>
        <v>0</v>
      </c>
      <c r="Y3660">
        <f t="shared" si="637"/>
        <v>1</v>
      </c>
    </row>
    <row r="3661" spans="1:25" ht="15" customHeight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0">
        <f t="shared" si="629"/>
        <v>42055.277199074073</v>
      </c>
      <c r="J3661" s="11">
        <f t="shared" si="630"/>
        <v>42055.277199074073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631"/>
        <v>1.0203333333333333</v>
      </c>
      <c r="R3661">
        <f t="shared" si="632"/>
        <v>235.46</v>
      </c>
      <c r="S3661" t="str">
        <f t="shared" si="638"/>
        <v>theater</v>
      </c>
      <c r="T3661" t="str">
        <f t="shared" si="633"/>
        <v>plays</v>
      </c>
      <c r="U3661" t="str">
        <f t="shared" si="639"/>
        <v>1000 to 4999</v>
      </c>
      <c r="V3661">
        <f t="shared" si="634"/>
        <v>1</v>
      </c>
      <c r="W3661">
        <f t="shared" si="635"/>
        <v>0</v>
      </c>
      <c r="X3661">
        <f t="shared" si="636"/>
        <v>0</v>
      </c>
      <c r="Y3661">
        <f t="shared" si="637"/>
        <v>1</v>
      </c>
    </row>
    <row r="3662" spans="1:25" ht="15" customHeight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0">
        <f t="shared" si="629"/>
        <v>41971.881076388891</v>
      </c>
      <c r="J3662" s="11">
        <f t="shared" si="630"/>
        <v>41971.881076388891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631"/>
        <v>1</v>
      </c>
      <c r="R3662">
        <f t="shared" si="632"/>
        <v>11.36</v>
      </c>
      <c r="S3662" t="str">
        <f t="shared" si="638"/>
        <v>theater</v>
      </c>
      <c r="T3662" t="str">
        <f t="shared" si="633"/>
        <v>plays</v>
      </c>
      <c r="U3662" t="str">
        <f t="shared" si="639"/>
        <v>Less than 1000</v>
      </c>
      <c r="V3662">
        <f t="shared" si="634"/>
        <v>1</v>
      </c>
      <c r="W3662">
        <f t="shared" si="635"/>
        <v>0</v>
      </c>
      <c r="X3662">
        <f t="shared" si="636"/>
        <v>0</v>
      </c>
      <c r="Y3662">
        <f t="shared" si="637"/>
        <v>1</v>
      </c>
    </row>
    <row r="3663" spans="1:25" ht="15" customHeight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0">
        <f t="shared" si="629"/>
        <v>42447.896666666667</v>
      </c>
      <c r="J3663" s="11">
        <f t="shared" si="630"/>
        <v>42447.896666666667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631"/>
        <v>1.1100000000000001</v>
      </c>
      <c r="R3663">
        <f t="shared" si="632"/>
        <v>92.5</v>
      </c>
      <c r="S3663" t="str">
        <f t="shared" si="638"/>
        <v>theater</v>
      </c>
      <c r="T3663" t="str">
        <f t="shared" si="633"/>
        <v>plays</v>
      </c>
      <c r="U3663" t="str">
        <f t="shared" si="639"/>
        <v>1000 to 4999</v>
      </c>
      <c r="V3663">
        <f t="shared" si="634"/>
        <v>1</v>
      </c>
      <c r="W3663">
        <f t="shared" si="635"/>
        <v>0</v>
      </c>
      <c r="X3663">
        <f t="shared" si="636"/>
        <v>0</v>
      </c>
      <c r="Y3663">
        <f t="shared" si="637"/>
        <v>1</v>
      </c>
    </row>
    <row r="3664" spans="1:25" ht="15" customHeight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0">
        <f t="shared" si="629"/>
        <v>42064.220069444447</v>
      </c>
      <c r="J3664" s="11">
        <f t="shared" si="630"/>
        <v>42064.220069444447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631"/>
        <v>1.0142500000000001</v>
      </c>
      <c r="R3664">
        <f t="shared" si="632"/>
        <v>202.85</v>
      </c>
      <c r="S3664" t="str">
        <f t="shared" si="638"/>
        <v>theater</v>
      </c>
      <c r="T3664" t="str">
        <f t="shared" si="633"/>
        <v>plays</v>
      </c>
      <c r="U3664" t="str">
        <f t="shared" si="639"/>
        <v>5000 to 9999</v>
      </c>
      <c r="V3664">
        <f t="shared" si="634"/>
        <v>1</v>
      </c>
      <c r="W3664">
        <f t="shared" si="635"/>
        <v>0</v>
      </c>
      <c r="X3664">
        <f t="shared" si="636"/>
        <v>0</v>
      </c>
      <c r="Y3664">
        <f t="shared" si="637"/>
        <v>1</v>
      </c>
    </row>
    <row r="3665" spans="1:25" ht="15" customHeight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0">
        <f t="shared" si="629"/>
        <v>42665.451736111107</v>
      </c>
      <c r="J3665" s="11">
        <f t="shared" si="630"/>
        <v>42665.451736111107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631"/>
        <v>1.04</v>
      </c>
      <c r="R3665">
        <f t="shared" si="632"/>
        <v>26</v>
      </c>
      <c r="S3665" t="str">
        <f t="shared" si="638"/>
        <v>theater</v>
      </c>
      <c r="T3665" t="str">
        <f t="shared" si="633"/>
        <v>plays</v>
      </c>
      <c r="U3665" t="str">
        <f t="shared" si="639"/>
        <v>Less than 1000</v>
      </c>
      <c r="V3665">
        <f t="shared" si="634"/>
        <v>1</v>
      </c>
      <c r="W3665">
        <f t="shared" si="635"/>
        <v>0</v>
      </c>
      <c r="X3665">
        <f t="shared" si="636"/>
        <v>0</v>
      </c>
      <c r="Y3665">
        <f t="shared" si="637"/>
        <v>1</v>
      </c>
    </row>
    <row r="3666" spans="1:25" ht="15" customHeight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0">
        <f t="shared" si="629"/>
        <v>42523.248715277776</v>
      </c>
      <c r="J3666" s="11">
        <f t="shared" si="630"/>
        <v>42523.248715277776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631"/>
        <v>1.09375</v>
      </c>
      <c r="R3666">
        <f t="shared" si="632"/>
        <v>46.05</v>
      </c>
      <c r="S3666" t="str">
        <f t="shared" si="638"/>
        <v>theater</v>
      </c>
      <c r="T3666" t="str">
        <f t="shared" si="633"/>
        <v>plays</v>
      </c>
      <c r="U3666" t="str">
        <f t="shared" si="639"/>
        <v>Less than 1000</v>
      </c>
      <c r="V3666">
        <f t="shared" si="634"/>
        <v>1</v>
      </c>
      <c r="W3666">
        <f t="shared" si="635"/>
        <v>0</v>
      </c>
      <c r="X3666">
        <f t="shared" si="636"/>
        <v>0</v>
      </c>
      <c r="Y3666">
        <f t="shared" si="637"/>
        <v>1</v>
      </c>
    </row>
    <row r="3667" spans="1:25" ht="15" customHeight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0">
        <f t="shared" si="629"/>
        <v>42294.808124999996</v>
      </c>
      <c r="J3667" s="11">
        <f t="shared" si="630"/>
        <v>42294.808124999996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631"/>
        <v>1.1516129032258065</v>
      </c>
      <c r="R3667">
        <f t="shared" si="632"/>
        <v>51</v>
      </c>
      <c r="S3667" t="str">
        <f t="shared" si="638"/>
        <v>theater</v>
      </c>
      <c r="T3667" t="str">
        <f t="shared" si="633"/>
        <v>plays</v>
      </c>
      <c r="U3667" t="str">
        <f t="shared" si="639"/>
        <v>Less than 1000</v>
      </c>
      <c r="V3667">
        <f t="shared" si="634"/>
        <v>1</v>
      </c>
      <c r="W3667">
        <f t="shared" si="635"/>
        <v>0</v>
      </c>
      <c r="X3667">
        <f t="shared" si="636"/>
        <v>0</v>
      </c>
      <c r="Y3667">
        <f t="shared" si="637"/>
        <v>1</v>
      </c>
    </row>
    <row r="3668" spans="1:25" ht="15" customHeight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0">
        <f t="shared" si="629"/>
        <v>41822.90488425926</v>
      </c>
      <c r="J3668" s="11">
        <f t="shared" si="630"/>
        <v>41822.90488425926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631"/>
        <v>1</v>
      </c>
      <c r="R3668">
        <f t="shared" si="632"/>
        <v>31.58</v>
      </c>
      <c r="S3668" t="str">
        <f t="shared" si="638"/>
        <v>theater</v>
      </c>
      <c r="T3668" t="str">
        <f t="shared" si="633"/>
        <v>plays</v>
      </c>
      <c r="U3668" t="str">
        <f t="shared" si="639"/>
        <v>1000 to 4999</v>
      </c>
      <c r="V3668">
        <f t="shared" si="634"/>
        <v>1</v>
      </c>
      <c r="W3668">
        <f t="shared" si="635"/>
        <v>0</v>
      </c>
      <c r="X3668">
        <f t="shared" si="636"/>
        <v>0</v>
      </c>
      <c r="Y3668">
        <f t="shared" si="637"/>
        <v>1</v>
      </c>
    </row>
    <row r="3669" spans="1:25" ht="15" customHeight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0">
        <f t="shared" si="629"/>
        <v>42173.970127314817</v>
      </c>
      <c r="J3669" s="11">
        <f t="shared" si="630"/>
        <v>42173.970127314817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631"/>
        <v>1.0317033333333334</v>
      </c>
      <c r="R3669">
        <f t="shared" si="632"/>
        <v>53.36</v>
      </c>
      <c r="S3669" t="str">
        <f t="shared" si="638"/>
        <v>theater</v>
      </c>
      <c r="T3669" t="str">
        <f t="shared" si="633"/>
        <v>plays</v>
      </c>
      <c r="U3669" t="str">
        <f t="shared" si="639"/>
        <v>1000 to 4999</v>
      </c>
      <c r="V3669">
        <f t="shared" si="634"/>
        <v>1</v>
      </c>
      <c r="W3669">
        <f t="shared" si="635"/>
        <v>0</v>
      </c>
      <c r="X3669">
        <f t="shared" si="636"/>
        <v>0</v>
      </c>
      <c r="Y3669">
        <f t="shared" si="637"/>
        <v>1</v>
      </c>
    </row>
    <row r="3670" spans="1:25" ht="15" customHeight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0">
        <f t="shared" si="629"/>
        <v>42185.556157407409</v>
      </c>
      <c r="J3670" s="11">
        <f t="shared" si="630"/>
        <v>42185.556157407409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631"/>
        <v>1.0349999999999999</v>
      </c>
      <c r="R3670">
        <f t="shared" si="632"/>
        <v>36.96</v>
      </c>
      <c r="S3670" t="str">
        <f t="shared" si="638"/>
        <v>theater</v>
      </c>
      <c r="T3670" t="str">
        <f t="shared" si="633"/>
        <v>plays</v>
      </c>
      <c r="U3670" t="str">
        <f t="shared" si="639"/>
        <v>1000 to 4999</v>
      </c>
      <c r="V3670">
        <f t="shared" si="634"/>
        <v>1</v>
      </c>
      <c r="W3670">
        <f t="shared" si="635"/>
        <v>0</v>
      </c>
      <c r="X3670">
        <f t="shared" si="636"/>
        <v>0</v>
      </c>
      <c r="Y3670">
        <f t="shared" si="637"/>
        <v>1</v>
      </c>
    </row>
    <row r="3671" spans="1:25" ht="15" customHeight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0">
        <f t="shared" si="629"/>
        <v>42136.675196759257</v>
      </c>
      <c r="J3671" s="11">
        <f t="shared" si="630"/>
        <v>42136.675196759257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631"/>
        <v>1.3819999999999999</v>
      </c>
      <c r="R3671">
        <f t="shared" si="632"/>
        <v>81.290000000000006</v>
      </c>
      <c r="S3671" t="str">
        <f t="shared" si="638"/>
        <v>theater</v>
      </c>
      <c r="T3671" t="str">
        <f t="shared" si="633"/>
        <v>plays</v>
      </c>
      <c r="U3671" t="str">
        <f t="shared" si="639"/>
        <v>1000 to 4999</v>
      </c>
      <c r="V3671">
        <f t="shared" si="634"/>
        <v>1</v>
      </c>
      <c r="W3671">
        <f t="shared" si="635"/>
        <v>0</v>
      </c>
      <c r="X3671">
        <f t="shared" si="636"/>
        <v>0</v>
      </c>
      <c r="Y3671">
        <f t="shared" si="637"/>
        <v>1</v>
      </c>
    </row>
    <row r="3672" spans="1:25" ht="15" customHeight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0">
        <f t="shared" si="629"/>
        <v>42142.514016203699</v>
      </c>
      <c r="J3672" s="11">
        <f t="shared" si="630"/>
        <v>42142.514016203699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631"/>
        <v>1.0954545454545455</v>
      </c>
      <c r="R3672">
        <f t="shared" si="632"/>
        <v>20.079999999999998</v>
      </c>
      <c r="S3672" t="str">
        <f t="shared" si="638"/>
        <v>theater</v>
      </c>
      <c r="T3672" t="str">
        <f t="shared" si="633"/>
        <v>plays</v>
      </c>
      <c r="U3672" t="str">
        <f t="shared" si="639"/>
        <v>Less than 1000</v>
      </c>
      <c r="V3672">
        <f t="shared" si="634"/>
        <v>1</v>
      </c>
      <c r="W3672">
        <f t="shared" si="635"/>
        <v>0</v>
      </c>
      <c r="X3672">
        <f t="shared" si="636"/>
        <v>0</v>
      </c>
      <c r="Y3672">
        <f t="shared" si="637"/>
        <v>1</v>
      </c>
    </row>
    <row r="3673" spans="1:25" ht="15" customHeight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0">
        <f t="shared" si="629"/>
        <v>41820.62809027778</v>
      </c>
      <c r="J3673" s="11">
        <f t="shared" si="630"/>
        <v>41820.62809027778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631"/>
        <v>1.0085714285714287</v>
      </c>
      <c r="R3673">
        <f t="shared" si="632"/>
        <v>88.25</v>
      </c>
      <c r="S3673" t="str">
        <f t="shared" si="638"/>
        <v>theater</v>
      </c>
      <c r="T3673" t="str">
        <f t="shared" si="633"/>
        <v>plays</v>
      </c>
      <c r="U3673" t="str">
        <f t="shared" si="639"/>
        <v>1000 to 4999</v>
      </c>
      <c r="V3673">
        <f t="shared" si="634"/>
        <v>1</v>
      </c>
      <c r="W3673">
        <f t="shared" si="635"/>
        <v>0</v>
      </c>
      <c r="X3673">
        <f t="shared" si="636"/>
        <v>0</v>
      </c>
      <c r="Y3673">
        <f t="shared" si="637"/>
        <v>1</v>
      </c>
    </row>
    <row r="3674" spans="1:25" ht="15" customHeight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0">
        <f t="shared" si="629"/>
        <v>41878.946574074071</v>
      </c>
      <c r="J3674" s="11">
        <f t="shared" si="630"/>
        <v>41878.946574074071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631"/>
        <v>1.0153333333333334</v>
      </c>
      <c r="R3674">
        <f t="shared" si="632"/>
        <v>53.44</v>
      </c>
      <c r="S3674" t="str">
        <f t="shared" si="638"/>
        <v>theater</v>
      </c>
      <c r="T3674" t="str">
        <f t="shared" si="633"/>
        <v>plays</v>
      </c>
      <c r="U3674" t="str">
        <f t="shared" si="639"/>
        <v>1000 to 4999</v>
      </c>
      <c r="V3674">
        <f t="shared" si="634"/>
        <v>1</v>
      </c>
      <c r="W3674">
        <f t="shared" si="635"/>
        <v>0</v>
      </c>
      <c r="X3674">
        <f t="shared" si="636"/>
        <v>0</v>
      </c>
      <c r="Y3674">
        <f t="shared" si="637"/>
        <v>1</v>
      </c>
    </row>
    <row r="3675" spans="1:25" ht="15" customHeight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0">
        <f t="shared" si="629"/>
        <v>41914.295104166667</v>
      </c>
      <c r="J3675" s="11">
        <f t="shared" si="630"/>
        <v>41914.295104166667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631"/>
        <v>1.13625</v>
      </c>
      <c r="R3675">
        <f t="shared" si="632"/>
        <v>39.869999999999997</v>
      </c>
      <c r="S3675" t="str">
        <f t="shared" si="638"/>
        <v>theater</v>
      </c>
      <c r="T3675" t="str">
        <f t="shared" si="633"/>
        <v>plays</v>
      </c>
      <c r="U3675" t="str">
        <f t="shared" si="639"/>
        <v>1000 to 4999</v>
      </c>
      <c r="V3675">
        <f t="shared" si="634"/>
        <v>1</v>
      </c>
      <c r="W3675">
        <f t="shared" si="635"/>
        <v>0</v>
      </c>
      <c r="X3675">
        <f t="shared" si="636"/>
        <v>0</v>
      </c>
      <c r="Y3675">
        <f t="shared" si="637"/>
        <v>1</v>
      </c>
    </row>
    <row r="3676" spans="1:25" ht="15" customHeight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0">
        <f t="shared" si="629"/>
        <v>42556.873020833329</v>
      </c>
      <c r="J3676" s="11">
        <f t="shared" si="630"/>
        <v>42556.873020833329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631"/>
        <v>1</v>
      </c>
      <c r="R3676">
        <f t="shared" si="632"/>
        <v>145.16</v>
      </c>
      <c r="S3676" t="str">
        <f t="shared" si="638"/>
        <v>theater</v>
      </c>
      <c r="T3676" t="str">
        <f t="shared" si="633"/>
        <v>plays</v>
      </c>
      <c r="U3676" t="str">
        <f t="shared" si="639"/>
        <v>1000 to 4999</v>
      </c>
      <c r="V3676">
        <f t="shared" si="634"/>
        <v>1</v>
      </c>
      <c r="W3676">
        <f t="shared" si="635"/>
        <v>0</v>
      </c>
      <c r="X3676">
        <f t="shared" si="636"/>
        <v>0</v>
      </c>
      <c r="Y3676">
        <f t="shared" si="637"/>
        <v>1</v>
      </c>
    </row>
    <row r="3677" spans="1:25" ht="15" customHeight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0">
        <f t="shared" si="629"/>
        <v>42493.597013888888</v>
      </c>
      <c r="J3677" s="11">
        <f t="shared" si="630"/>
        <v>42493.597013888888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631"/>
        <v>1.4</v>
      </c>
      <c r="R3677">
        <f t="shared" si="632"/>
        <v>23.33</v>
      </c>
      <c r="S3677" t="str">
        <f t="shared" si="638"/>
        <v>theater</v>
      </c>
      <c r="T3677" t="str">
        <f t="shared" si="633"/>
        <v>plays</v>
      </c>
      <c r="U3677" t="str">
        <f t="shared" si="639"/>
        <v>Less than 1000</v>
      </c>
      <c r="V3677">
        <f t="shared" si="634"/>
        <v>1</v>
      </c>
      <c r="W3677">
        <f t="shared" si="635"/>
        <v>0</v>
      </c>
      <c r="X3677">
        <f t="shared" si="636"/>
        <v>0</v>
      </c>
      <c r="Y3677">
        <f t="shared" si="637"/>
        <v>1</v>
      </c>
    </row>
    <row r="3678" spans="1:25" ht="15" customHeight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0">
        <f t="shared" si="629"/>
        <v>41876.815787037034</v>
      </c>
      <c r="J3678" s="11">
        <f t="shared" si="630"/>
        <v>41876.815787037034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631"/>
        <v>1.2875000000000001</v>
      </c>
      <c r="R3678">
        <f t="shared" si="632"/>
        <v>64.38</v>
      </c>
      <c r="S3678" t="str">
        <f t="shared" si="638"/>
        <v>theater</v>
      </c>
      <c r="T3678" t="str">
        <f t="shared" si="633"/>
        <v>plays</v>
      </c>
      <c r="U3678" t="str">
        <f t="shared" si="639"/>
        <v>Less than 1000</v>
      </c>
      <c r="V3678">
        <f t="shared" si="634"/>
        <v>1</v>
      </c>
      <c r="W3678">
        <f t="shared" si="635"/>
        <v>0</v>
      </c>
      <c r="X3678">
        <f t="shared" si="636"/>
        <v>0</v>
      </c>
      <c r="Y3678">
        <f t="shared" si="637"/>
        <v>1</v>
      </c>
    </row>
    <row r="3679" spans="1:25" ht="15" customHeight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0">
        <f t="shared" si="629"/>
        <v>41802.574282407404</v>
      </c>
      <c r="J3679" s="11">
        <f t="shared" si="630"/>
        <v>41802.574282407404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631"/>
        <v>1.0290416666666666</v>
      </c>
      <c r="R3679">
        <f t="shared" si="632"/>
        <v>62.05</v>
      </c>
      <c r="S3679" t="str">
        <f t="shared" si="638"/>
        <v>theater</v>
      </c>
      <c r="T3679" t="str">
        <f t="shared" si="633"/>
        <v>plays</v>
      </c>
      <c r="U3679" t="str">
        <f t="shared" si="639"/>
        <v>10000 to 14999</v>
      </c>
      <c r="V3679">
        <f t="shared" si="634"/>
        <v>1</v>
      </c>
      <c r="W3679">
        <f t="shared" si="635"/>
        <v>0</v>
      </c>
      <c r="X3679">
        <f t="shared" si="636"/>
        <v>0</v>
      </c>
      <c r="Y3679">
        <f t="shared" si="637"/>
        <v>1</v>
      </c>
    </row>
    <row r="3680" spans="1:25" ht="15" customHeight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0">
        <f t="shared" si="629"/>
        <v>42120.531226851846</v>
      </c>
      <c r="J3680" s="11">
        <f t="shared" si="630"/>
        <v>42120.531226851846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631"/>
        <v>1.0249999999999999</v>
      </c>
      <c r="R3680">
        <f t="shared" si="632"/>
        <v>66.13</v>
      </c>
      <c r="S3680" t="str">
        <f t="shared" si="638"/>
        <v>theater</v>
      </c>
      <c r="T3680" t="str">
        <f t="shared" si="633"/>
        <v>plays</v>
      </c>
      <c r="U3680" t="str">
        <f t="shared" si="639"/>
        <v>1000 to 4999</v>
      </c>
      <c r="V3680">
        <f t="shared" si="634"/>
        <v>1</v>
      </c>
      <c r="W3680">
        <f t="shared" si="635"/>
        <v>0</v>
      </c>
      <c r="X3680">
        <f t="shared" si="636"/>
        <v>0</v>
      </c>
      <c r="Y3680">
        <f t="shared" si="637"/>
        <v>1</v>
      </c>
    </row>
    <row r="3681" spans="1:25" ht="15" customHeight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0">
        <f t="shared" si="629"/>
        <v>41786.761354166665</v>
      </c>
      <c r="J3681" s="11">
        <f t="shared" si="630"/>
        <v>41786.761354166665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631"/>
        <v>1.101</v>
      </c>
      <c r="R3681">
        <f t="shared" si="632"/>
        <v>73.400000000000006</v>
      </c>
      <c r="S3681" t="str">
        <f t="shared" si="638"/>
        <v>theater</v>
      </c>
      <c r="T3681" t="str">
        <f t="shared" si="633"/>
        <v>plays</v>
      </c>
      <c r="U3681" t="str">
        <f t="shared" si="639"/>
        <v>1000 to 4999</v>
      </c>
      <c r="V3681">
        <f t="shared" si="634"/>
        <v>1</v>
      </c>
      <c r="W3681">
        <f t="shared" si="635"/>
        <v>0</v>
      </c>
      <c r="X3681">
        <f t="shared" si="636"/>
        <v>0</v>
      </c>
      <c r="Y3681">
        <f t="shared" si="637"/>
        <v>1</v>
      </c>
    </row>
    <row r="3682" spans="1:25" ht="15" customHeight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0">
        <f t="shared" si="629"/>
        <v>42627.454097222217</v>
      </c>
      <c r="J3682" s="11">
        <f t="shared" si="630"/>
        <v>42627.454097222217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631"/>
        <v>1.1276666666666666</v>
      </c>
      <c r="R3682">
        <f t="shared" si="632"/>
        <v>99.5</v>
      </c>
      <c r="S3682" t="str">
        <f t="shared" si="638"/>
        <v>theater</v>
      </c>
      <c r="T3682" t="str">
        <f t="shared" si="633"/>
        <v>plays</v>
      </c>
      <c r="U3682" t="str">
        <f t="shared" si="639"/>
        <v>1000 to 4999</v>
      </c>
      <c r="V3682">
        <f t="shared" si="634"/>
        <v>1</v>
      </c>
      <c r="W3682">
        <f t="shared" si="635"/>
        <v>0</v>
      </c>
      <c r="X3682">
        <f t="shared" si="636"/>
        <v>0</v>
      </c>
      <c r="Y3682">
        <f t="shared" si="637"/>
        <v>1</v>
      </c>
    </row>
    <row r="3683" spans="1:25" ht="15" customHeight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0">
        <f t="shared" si="629"/>
        <v>42374.651504629626</v>
      </c>
      <c r="J3683" s="11">
        <f t="shared" si="630"/>
        <v>42374.651504629626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631"/>
        <v>1.119</v>
      </c>
      <c r="R3683">
        <f t="shared" si="632"/>
        <v>62.17</v>
      </c>
      <c r="S3683" t="str">
        <f t="shared" si="638"/>
        <v>theater</v>
      </c>
      <c r="T3683" t="str">
        <f t="shared" si="633"/>
        <v>plays</v>
      </c>
      <c r="U3683" t="str">
        <f t="shared" si="639"/>
        <v>1000 to 4999</v>
      </c>
      <c r="V3683">
        <f t="shared" si="634"/>
        <v>1</v>
      </c>
      <c r="W3683">
        <f t="shared" si="635"/>
        <v>0</v>
      </c>
      <c r="X3683">
        <f t="shared" si="636"/>
        <v>0</v>
      </c>
      <c r="Y3683">
        <f t="shared" si="637"/>
        <v>1</v>
      </c>
    </row>
    <row r="3684" spans="1:25" ht="15" customHeight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0">
        <f t="shared" si="629"/>
        <v>41772.685393518521</v>
      </c>
      <c r="J3684" s="11">
        <f t="shared" si="630"/>
        <v>41772.685393518521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631"/>
        <v>1.3919999999999999</v>
      </c>
      <c r="R3684">
        <f t="shared" si="632"/>
        <v>62.33</v>
      </c>
      <c r="S3684" t="str">
        <f t="shared" si="638"/>
        <v>theater</v>
      </c>
      <c r="T3684" t="str">
        <f t="shared" si="633"/>
        <v>plays</v>
      </c>
      <c r="U3684" t="str">
        <f t="shared" si="639"/>
        <v>1000 to 4999</v>
      </c>
      <c r="V3684">
        <f t="shared" si="634"/>
        <v>1</v>
      </c>
      <c r="W3684">
        <f t="shared" si="635"/>
        <v>0</v>
      </c>
      <c r="X3684">
        <f t="shared" si="636"/>
        <v>0</v>
      </c>
      <c r="Y3684">
        <f t="shared" si="637"/>
        <v>1</v>
      </c>
    </row>
    <row r="3685" spans="1:25" ht="15" customHeight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0">
        <f t="shared" si="629"/>
        <v>42633.116851851853</v>
      </c>
      <c r="J3685" s="11">
        <f t="shared" si="630"/>
        <v>42633.116851851853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631"/>
        <v>1.1085714285714285</v>
      </c>
      <c r="R3685">
        <f t="shared" si="632"/>
        <v>58.79</v>
      </c>
      <c r="S3685" t="str">
        <f t="shared" si="638"/>
        <v>theater</v>
      </c>
      <c r="T3685" t="str">
        <f t="shared" si="633"/>
        <v>plays</v>
      </c>
      <c r="U3685" t="str">
        <f t="shared" si="639"/>
        <v>1000 to 4999</v>
      </c>
      <c r="V3685">
        <f t="shared" si="634"/>
        <v>1</v>
      </c>
      <c r="W3685">
        <f t="shared" si="635"/>
        <v>0</v>
      </c>
      <c r="X3685">
        <f t="shared" si="636"/>
        <v>0</v>
      </c>
      <c r="Y3685">
        <f t="shared" si="637"/>
        <v>1</v>
      </c>
    </row>
    <row r="3686" spans="1:25" ht="15" customHeight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0">
        <f t="shared" si="629"/>
        <v>42219.180393518516</v>
      </c>
      <c r="J3686" s="11">
        <f t="shared" si="630"/>
        <v>42219.180393518516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631"/>
        <v>1.3906666666666667</v>
      </c>
      <c r="R3686">
        <f t="shared" si="632"/>
        <v>45.35</v>
      </c>
      <c r="S3686" t="str">
        <f t="shared" si="638"/>
        <v>theater</v>
      </c>
      <c r="T3686" t="str">
        <f t="shared" si="633"/>
        <v>plays</v>
      </c>
      <c r="U3686" t="str">
        <f t="shared" si="639"/>
        <v>Less than 1000</v>
      </c>
      <c r="V3686">
        <f t="shared" si="634"/>
        <v>1</v>
      </c>
      <c r="W3686">
        <f t="shared" si="635"/>
        <v>0</v>
      </c>
      <c r="X3686">
        <f t="shared" si="636"/>
        <v>0</v>
      </c>
      <c r="Y3686">
        <f t="shared" si="637"/>
        <v>1</v>
      </c>
    </row>
    <row r="3687" spans="1:25" ht="15" customHeight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0">
        <f t="shared" si="629"/>
        <v>41753.593275462961</v>
      </c>
      <c r="J3687" s="11">
        <f t="shared" si="630"/>
        <v>41753.593275462961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631"/>
        <v>1.0569999999999999</v>
      </c>
      <c r="R3687">
        <f t="shared" si="632"/>
        <v>41.94</v>
      </c>
      <c r="S3687" t="str">
        <f t="shared" si="638"/>
        <v>theater</v>
      </c>
      <c r="T3687" t="str">
        <f t="shared" si="633"/>
        <v>plays</v>
      </c>
      <c r="U3687" t="str">
        <f t="shared" si="639"/>
        <v>5000 to 9999</v>
      </c>
      <c r="V3687">
        <f t="shared" si="634"/>
        <v>1</v>
      </c>
      <c r="W3687">
        <f t="shared" si="635"/>
        <v>0</v>
      </c>
      <c r="X3687">
        <f t="shared" si="636"/>
        <v>0</v>
      </c>
      <c r="Y3687">
        <f t="shared" si="637"/>
        <v>1</v>
      </c>
    </row>
    <row r="3688" spans="1:25" ht="15" customHeight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0">
        <f t="shared" si="629"/>
        <v>42230.662731481483</v>
      </c>
      <c r="J3688" s="11">
        <f t="shared" si="630"/>
        <v>42230.662731481483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631"/>
        <v>1.0142857142857142</v>
      </c>
      <c r="R3688">
        <f t="shared" si="632"/>
        <v>59.17</v>
      </c>
      <c r="S3688" t="str">
        <f t="shared" si="638"/>
        <v>theater</v>
      </c>
      <c r="T3688" t="str">
        <f t="shared" si="633"/>
        <v>plays</v>
      </c>
      <c r="U3688" t="str">
        <f t="shared" si="639"/>
        <v>Less than 1000</v>
      </c>
      <c r="V3688">
        <f t="shared" si="634"/>
        <v>1</v>
      </c>
      <c r="W3688">
        <f t="shared" si="635"/>
        <v>0</v>
      </c>
      <c r="X3688">
        <f t="shared" si="636"/>
        <v>0</v>
      </c>
      <c r="Y3688">
        <f t="shared" si="637"/>
        <v>1</v>
      </c>
    </row>
    <row r="3689" spans="1:25" ht="15" customHeight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0">
        <f t="shared" si="629"/>
        <v>41787.218229166669</v>
      </c>
      <c r="J3689" s="11">
        <f t="shared" si="630"/>
        <v>41787.218229166669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631"/>
        <v>1.0024500000000001</v>
      </c>
      <c r="R3689">
        <f t="shared" si="632"/>
        <v>200.49</v>
      </c>
      <c r="S3689" t="str">
        <f t="shared" si="638"/>
        <v>theater</v>
      </c>
      <c r="T3689" t="str">
        <f t="shared" si="633"/>
        <v>plays</v>
      </c>
      <c r="U3689" t="str">
        <f t="shared" si="639"/>
        <v>5000 to 9999</v>
      </c>
      <c r="V3689">
        <f t="shared" si="634"/>
        <v>1</v>
      </c>
      <c r="W3689">
        <f t="shared" si="635"/>
        <v>0</v>
      </c>
      <c r="X3689">
        <f t="shared" si="636"/>
        <v>0</v>
      </c>
      <c r="Y3689">
        <f t="shared" si="637"/>
        <v>1</v>
      </c>
    </row>
    <row r="3690" spans="1:25" ht="15" customHeight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0">
        <f t="shared" si="629"/>
        <v>41829.787083333329</v>
      </c>
      <c r="J3690" s="11">
        <f t="shared" si="630"/>
        <v>41829.787083333329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631"/>
        <v>1.0916666666666666</v>
      </c>
      <c r="R3690">
        <f t="shared" si="632"/>
        <v>83.97</v>
      </c>
      <c r="S3690" t="str">
        <f t="shared" si="638"/>
        <v>theater</v>
      </c>
      <c r="T3690" t="str">
        <f t="shared" si="633"/>
        <v>plays</v>
      </c>
      <c r="U3690" t="str">
        <f t="shared" si="639"/>
        <v>1000 to 4999</v>
      </c>
      <c r="V3690">
        <f t="shared" si="634"/>
        <v>1</v>
      </c>
      <c r="W3690">
        <f t="shared" si="635"/>
        <v>0</v>
      </c>
      <c r="X3690">
        <f t="shared" si="636"/>
        <v>0</v>
      </c>
      <c r="Y3690">
        <f t="shared" si="637"/>
        <v>1</v>
      </c>
    </row>
    <row r="3691" spans="1:25" ht="15" customHeight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0">
        <f t="shared" si="629"/>
        <v>42147.826840277776</v>
      </c>
      <c r="J3691" s="11">
        <f t="shared" si="630"/>
        <v>42147.826840277776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631"/>
        <v>1.1833333333333333</v>
      </c>
      <c r="R3691">
        <f t="shared" si="632"/>
        <v>57.26</v>
      </c>
      <c r="S3691" t="str">
        <f t="shared" si="638"/>
        <v>theater</v>
      </c>
      <c r="T3691" t="str">
        <f t="shared" si="633"/>
        <v>plays</v>
      </c>
      <c r="U3691" t="str">
        <f t="shared" si="639"/>
        <v>1000 to 4999</v>
      </c>
      <c r="V3691">
        <f t="shared" si="634"/>
        <v>1</v>
      </c>
      <c r="W3691">
        <f t="shared" si="635"/>
        <v>0</v>
      </c>
      <c r="X3691">
        <f t="shared" si="636"/>
        <v>0</v>
      </c>
      <c r="Y3691">
        <f t="shared" si="637"/>
        <v>1</v>
      </c>
    </row>
    <row r="3692" spans="1:25" ht="15" customHeight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0">
        <f t="shared" si="629"/>
        <v>41940.598182870373</v>
      </c>
      <c r="J3692" s="11">
        <f t="shared" si="630"/>
        <v>41940.598182870373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631"/>
        <v>1.2</v>
      </c>
      <c r="R3692">
        <f t="shared" si="632"/>
        <v>58.06</v>
      </c>
      <c r="S3692" t="str">
        <f t="shared" si="638"/>
        <v>theater</v>
      </c>
      <c r="T3692" t="str">
        <f t="shared" si="633"/>
        <v>plays</v>
      </c>
      <c r="U3692" t="str">
        <f t="shared" si="639"/>
        <v>1000 to 4999</v>
      </c>
      <c r="V3692">
        <f t="shared" si="634"/>
        <v>1</v>
      </c>
      <c r="W3692">
        <f t="shared" si="635"/>
        <v>0</v>
      </c>
      <c r="X3692">
        <f t="shared" si="636"/>
        <v>0</v>
      </c>
      <c r="Y3692">
        <f t="shared" si="637"/>
        <v>1</v>
      </c>
    </row>
    <row r="3693" spans="1:25" ht="15" customHeight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0">
        <f t="shared" si="629"/>
        <v>42020.700567129628</v>
      </c>
      <c r="J3693" s="11">
        <f t="shared" si="630"/>
        <v>42020.700567129628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631"/>
        <v>1.2796000000000001</v>
      </c>
      <c r="R3693">
        <f t="shared" si="632"/>
        <v>186.8</v>
      </c>
      <c r="S3693" t="str">
        <f t="shared" si="638"/>
        <v>theater</v>
      </c>
      <c r="T3693" t="str">
        <f t="shared" si="633"/>
        <v>plays</v>
      </c>
      <c r="U3693" t="str">
        <f t="shared" si="639"/>
        <v>40000 to 44999</v>
      </c>
      <c r="V3693">
        <f t="shared" si="634"/>
        <v>1</v>
      </c>
      <c r="W3693">
        <f t="shared" si="635"/>
        <v>0</v>
      </c>
      <c r="X3693">
        <f t="shared" si="636"/>
        <v>0</v>
      </c>
      <c r="Y3693">
        <f t="shared" si="637"/>
        <v>1</v>
      </c>
    </row>
    <row r="3694" spans="1:25" ht="15" customHeight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0">
        <f t="shared" si="629"/>
        <v>41891.96503472222</v>
      </c>
      <c r="J3694" s="11">
        <f t="shared" si="630"/>
        <v>41891.96503472222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631"/>
        <v>1.26</v>
      </c>
      <c r="R3694">
        <f t="shared" si="632"/>
        <v>74.12</v>
      </c>
      <c r="S3694" t="str">
        <f t="shared" si="638"/>
        <v>theater</v>
      </c>
      <c r="T3694" t="str">
        <f t="shared" si="633"/>
        <v>plays</v>
      </c>
      <c r="U3694" t="str">
        <f t="shared" si="639"/>
        <v>1000 to 4999</v>
      </c>
      <c r="V3694">
        <f t="shared" si="634"/>
        <v>1</v>
      </c>
      <c r="W3694">
        <f t="shared" si="635"/>
        <v>0</v>
      </c>
      <c r="X3694">
        <f t="shared" si="636"/>
        <v>0</v>
      </c>
      <c r="Y3694">
        <f t="shared" si="637"/>
        <v>1</v>
      </c>
    </row>
    <row r="3695" spans="1:25" ht="15" customHeight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0">
        <f t="shared" si="629"/>
        <v>42309.191307870366</v>
      </c>
      <c r="J3695" s="11">
        <f t="shared" si="630"/>
        <v>42309.191307870366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631"/>
        <v>1.2912912912912913</v>
      </c>
      <c r="R3695">
        <f t="shared" si="632"/>
        <v>30.71</v>
      </c>
      <c r="S3695" t="str">
        <f t="shared" si="638"/>
        <v>theater</v>
      </c>
      <c r="T3695" t="str">
        <f t="shared" si="633"/>
        <v>plays</v>
      </c>
      <c r="U3695" t="str">
        <f t="shared" si="639"/>
        <v>Less than 1000</v>
      </c>
      <c r="V3695">
        <f t="shared" si="634"/>
        <v>1</v>
      </c>
      <c r="W3695">
        <f t="shared" si="635"/>
        <v>0</v>
      </c>
      <c r="X3695">
        <f t="shared" si="636"/>
        <v>0</v>
      </c>
      <c r="Y3695">
        <f t="shared" si="637"/>
        <v>1</v>
      </c>
    </row>
    <row r="3696" spans="1:25" ht="15" customHeight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0">
        <f t="shared" si="629"/>
        <v>42490.133877314816</v>
      </c>
      <c r="J3696" s="11">
        <f t="shared" si="630"/>
        <v>42490.133877314816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631"/>
        <v>1.0742857142857143</v>
      </c>
      <c r="R3696">
        <f t="shared" si="632"/>
        <v>62.67</v>
      </c>
      <c r="S3696" t="str">
        <f t="shared" si="638"/>
        <v>theater</v>
      </c>
      <c r="T3696" t="str">
        <f t="shared" si="633"/>
        <v>plays</v>
      </c>
      <c r="U3696" t="str">
        <f t="shared" si="639"/>
        <v>1000 to 4999</v>
      </c>
      <c r="V3696">
        <f t="shared" si="634"/>
        <v>1</v>
      </c>
      <c r="W3696">
        <f t="shared" si="635"/>
        <v>0</v>
      </c>
      <c r="X3696">
        <f t="shared" si="636"/>
        <v>0</v>
      </c>
      <c r="Y3696">
        <f t="shared" si="637"/>
        <v>1</v>
      </c>
    </row>
    <row r="3697" spans="1:25" ht="15" customHeight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0">
        <f t="shared" si="629"/>
        <v>41995.870486111111</v>
      </c>
      <c r="J3697" s="11">
        <f t="shared" si="630"/>
        <v>41995.870486111111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631"/>
        <v>1.00125</v>
      </c>
      <c r="R3697">
        <f t="shared" si="632"/>
        <v>121.36</v>
      </c>
      <c r="S3697" t="str">
        <f t="shared" si="638"/>
        <v>theater</v>
      </c>
      <c r="T3697" t="str">
        <f t="shared" si="633"/>
        <v>plays</v>
      </c>
      <c r="U3697" t="str">
        <f t="shared" si="639"/>
        <v>1000 to 4999</v>
      </c>
      <c r="V3697">
        <f t="shared" si="634"/>
        <v>1</v>
      </c>
      <c r="W3697">
        <f t="shared" si="635"/>
        <v>0</v>
      </c>
      <c r="X3697">
        <f t="shared" si="636"/>
        <v>0</v>
      </c>
      <c r="Y3697">
        <f t="shared" si="637"/>
        <v>1</v>
      </c>
    </row>
    <row r="3698" spans="1:25" ht="15" customHeight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0">
        <f t="shared" si="629"/>
        <v>41988.617083333331</v>
      </c>
      <c r="J3698" s="11">
        <f t="shared" si="630"/>
        <v>41988.617083333331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631"/>
        <v>1.55</v>
      </c>
      <c r="R3698">
        <f t="shared" si="632"/>
        <v>39.74</v>
      </c>
      <c r="S3698" t="str">
        <f t="shared" si="638"/>
        <v>theater</v>
      </c>
      <c r="T3698" t="str">
        <f t="shared" si="633"/>
        <v>plays</v>
      </c>
      <c r="U3698" t="str">
        <f t="shared" si="639"/>
        <v>1000 to 4999</v>
      </c>
      <c r="V3698">
        <f t="shared" si="634"/>
        <v>1</v>
      </c>
      <c r="W3698">
        <f t="shared" si="635"/>
        <v>0</v>
      </c>
      <c r="X3698">
        <f t="shared" si="636"/>
        <v>0</v>
      </c>
      <c r="Y3698">
        <f t="shared" si="637"/>
        <v>1</v>
      </c>
    </row>
    <row r="3699" spans="1:25" ht="15" customHeight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0">
        <f t="shared" si="629"/>
        <v>42479.465833333335</v>
      </c>
      <c r="J3699" s="11">
        <f t="shared" si="630"/>
        <v>42479.465833333335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631"/>
        <v>1.08</v>
      </c>
      <c r="R3699">
        <f t="shared" si="632"/>
        <v>72</v>
      </c>
      <c r="S3699" t="str">
        <f t="shared" si="638"/>
        <v>theater</v>
      </c>
      <c r="T3699" t="str">
        <f t="shared" si="633"/>
        <v>plays</v>
      </c>
      <c r="U3699" t="str">
        <f t="shared" si="639"/>
        <v>1000 to 4999</v>
      </c>
      <c r="V3699">
        <f t="shared" si="634"/>
        <v>1</v>
      </c>
      <c r="W3699">
        <f t="shared" si="635"/>
        <v>0</v>
      </c>
      <c r="X3699">
        <f t="shared" si="636"/>
        <v>0</v>
      </c>
      <c r="Y3699">
        <f t="shared" si="637"/>
        <v>1</v>
      </c>
    </row>
    <row r="3700" spans="1:25" ht="15" customHeight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0">
        <f t="shared" si="629"/>
        <v>42401.806562500002</v>
      </c>
      <c r="J3700" s="11">
        <f t="shared" si="630"/>
        <v>42401.806562500002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631"/>
        <v>1.1052</v>
      </c>
      <c r="R3700">
        <f t="shared" si="632"/>
        <v>40.630000000000003</v>
      </c>
      <c r="S3700" t="str">
        <f t="shared" si="638"/>
        <v>theater</v>
      </c>
      <c r="T3700" t="str">
        <f t="shared" si="633"/>
        <v>plays</v>
      </c>
      <c r="U3700" t="str">
        <f t="shared" si="639"/>
        <v>5000 to 9999</v>
      </c>
      <c r="V3700">
        <f t="shared" si="634"/>
        <v>1</v>
      </c>
      <c r="W3700">
        <f t="shared" si="635"/>
        <v>0</v>
      </c>
      <c r="X3700">
        <f t="shared" si="636"/>
        <v>0</v>
      </c>
      <c r="Y3700">
        <f t="shared" si="637"/>
        <v>1</v>
      </c>
    </row>
    <row r="3701" spans="1:25" ht="15" customHeight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0">
        <f t="shared" si="629"/>
        <v>41897.602037037039</v>
      </c>
      <c r="J3701" s="11">
        <f t="shared" si="630"/>
        <v>41897.602037037039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631"/>
        <v>1.008</v>
      </c>
      <c r="R3701">
        <f t="shared" si="632"/>
        <v>63</v>
      </c>
      <c r="S3701" t="str">
        <f t="shared" si="638"/>
        <v>theater</v>
      </c>
      <c r="T3701" t="str">
        <f t="shared" si="633"/>
        <v>plays</v>
      </c>
      <c r="U3701" t="str">
        <f t="shared" si="639"/>
        <v>1000 to 4999</v>
      </c>
      <c r="V3701">
        <f t="shared" si="634"/>
        <v>1</v>
      </c>
      <c r="W3701">
        <f t="shared" si="635"/>
        <v>0</v>
      </c>
      <c r="X3701">
        <f t="shared" si="636"/>
        <v>0</v>
      </c>
      <c r="Y3701">
        <f t="shared" si="637"/>
        <v>1</v>
      </c>
    </row>
    <row r="3702" spans="1:25" ht="15" customHeight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0">
        <f t="shared" si="629"/>
        <v>41882.585648148146</v>
      </c>
      <c r="J3702" s="11">
        <f t="shared" si="630"/>
        <v>41882.585648148146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631"/>
        <v>1.212</v>
      </c>
      <c r="R3702">
        <f t="shared" si="632"/>
        <v>33.67</v>
      </c>
      <c r="S3702" t="str">
        <f t="shared" si="638"/>
        <v>theater</v>
      </c>
      <c r="T3702" t="str">
        <f t="shared" si="633"/>
        <v>plays</v>
      </c>
      <c r="U3702" t="str">
        <f t="shared" si="639"/>
        <v>Less than 1000</v>
      </c>
      <c r="V3702">
        <f t="shared" si="634"/>
        <v>1</v>
      </c>
      <c r="W3702">
        <f t="shared" si="635"/>
        <v>0</v>
      </c>
      <c r="X3702">
        <f t="shared" si="636"/>
        <v>0</v>
      </c>
      <c r="Y3702">
        <f t="shared" si="637"/>
        <v>1</v>
      </c>
    </row>
    <row r="3703" spans="1:25" ht="15" customHeight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0">
        <f t="shared" si="629"/>
        <v>42129.541585648149</v>
      </c>
      <c r="J3703" s="11">
        <f t="shared" si="630"/>
        <v>42129.541585648149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631"/>
        <v>1.0033333333333334</v>
      </c>
      <c r="R3703">
        <f t="shared" si="632"/>
        <v>38.590000000000003</v>
      </c>
      <c r="S3703" t="str">
        <f t="shared" si="638"/>
        <v>theater</v>
      </c>
      <c r="T3703" t="str">
        <f t="shared" si="633"/>
        <v>plays</v>
      </c>
      <c r="U3703" t="str">
        <f t="shared" si="639"/>
        <v>1000 to 4999</v>
      </c>
      <c r="V3703">
        <f t="shared" si="634"/>
        <v>1</v>
      </c>
      <c r="W3703">
        <f t="shared" si="635"/>
        <v>0</v>
      </c>
      <c r="X3703">
        <f t="shared" si="636"/>
        <v>0</v>
      </c>
      <c r="Y3703">
        <f t="shared" si="637"/>
        <v>1</v>
      </c>
    </row>
    <row r="3704" spans="1:25" ht="15" customHeight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0">
        <f t="shared" si="629"/>
        <v>42524.53800925926</v>
      </c>
      <c r="J3704" s="11">
        <f t="shared" si="630"/>
        <v>42524.53800925926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631"/>
        <v>1.0916666666666666</v>
      </c>
      <c r="R3704">
        <f t="shared" si="632"/>
        <v>155.94999999999999</v>
      </c>
      <c r="S3704" t="str">
        <f t="shared" si="638"/>
        <v>theater</v>
      </c>
      <c r="T3704" t="str">
        <f t="shared" si="633"/>
        <v>plays</v>
      </c>
      <c r="U3704" t="str">
        <f t="shared" si="639"/>
        <v>1000 to 4999</v>
      </c>
      <c r="V3704">
        <f t="shared" si="634"/>
        <v>1</v>
      </c>
      <c r="W3704">
        <f t="shared" si="635"/>
        <v>0</v>
      </c>
      <c r="X3704">
        <f t="shared" si="636"/>
        <v>0</v>
      </c>
      <c r="Y3704">
        <f t="shared" si="637"/>
        <v>1</v>
      </c>
    </row>
    <row r="3705" spans="1:25" ht="15" customHeight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0">
        <f t="shared" si="629"/>
        <v>42556.504490740743</v>
      </c>
      <c r="J3705" s="11">
        <f t="shared" si="630"/>
        <v>42556.504490740743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631"/>
        <v>1.2342857142857142</v>
      </c>
      <c r="R3705">
        <f t="shared" si="632"/>
        <v>43.2</v>
      </c>
      <c r="S3705" t="str">
        <f t="shared" si="638"/>
        <v>theater</v>
      </c>
      <c r="T3705" t="str">
        <f t="shared" si="633"/>
        <v>plays</v>
      </c>
      <c r="U3705" t="str">
        <f t="shared" si="639"/>
        <v>1000 to 4999</v>
      </c>
      <c r="V3705">
        <f t="shared" si="634"/>
        <v>1</v>
      </c>
      <c r="W3705">
        <f t="shared" si="635"/>
        <v>0</v>
      </c>
      <c r="X3705">
        <f t="shared" si="636"/>
        <v>0</v>
      </c>
      <c r="Y3705">
        <f t="shared" si="637"/>
        <v>1</v>
      </c>
    </row>
    <row r="3706" spans="1:25" ht="15" customHeight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0">
        <f t="shared" si="629"/>
        <v>42461.689745370371</v>
      </c>
      <c r="J3706" s="11">
        <f t="shared" si="630"/>
        <v>42461.689745370371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631"/>
        <v>1.3633666666666666</v>
      </c>
      <c r="R3706">
        <f t="shared" si="632"/>
        <v>15.15</v>
      </c>
      <c r="S3706" t="str">
        <f t="shared" si="638"/>
        <v>theater</v>
      </c>
      <c r="T3706" t="str">
        <f t="shared" si="633"/>
        <v>plays</v>
      </c>
      <c r="U3706" t="str">
        <f t="shared" si="639"/>
        <v>Less than 1000</v>
      </c>
      <c r="V3706">
        <f t="shared" si="634"/>
        <v>1</v>
      </c>
      <c r="W3706">
        <f t="shared" si="635"/>
        <v>0</v>
      </c>
      <c r="X3706">
        <f t="shared" si="636"/>
        <v>0</v>
      </c>
      <c r="Y3706">
        <f t="shared" si="637"/>
        <v>1</v>
      </c>
    </row>
    <row r="3707" spans="1:25" ht="15" customHeight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0">
        <f t="shared" si="629"/>
        <v>41792.542986111112</v>
      </c>
      <c r="J3707" s="11">
        <f t="shared" si="630"/>
        <v>41792.542986111112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631"/>
        <v>1.0346657233816767</v>
      </c>
      <c r="R3707">
        <f t="shared" si="632"/>
        <v>83.57</v>
      </c>
      <c r="S3707" t="str">
        <f t="shared" si="638"/>
        <v>theater</v>
      </c>
      <c r="T3707" t="str">
        <f t="shared" si="633"/>
        <v>plays</v>
      </c>
      <c r="U3707" t="str">
        <f t="shared" si="639"/>
        <v>1000 to 4999</v>
      </c>
      <c r="V3707">
        <f t="shared" si="634"/>
        <v>1</v>
      </c>
      <c r="W3707">
        <f t="shared" si="635"/>
        <v>0</v>
      </c>
      <c r="X3707">
        <f t="shared" si="636"/>
        <v>0</v>
      </c>
      <c r="Y3707">
        <f t="shared" si="637"/>
        <v>1</v>
      </c>
    </row>
    <row r="3708" spans="1:25" ht="15" customHeight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0">
        <f t="shared" si="629"/>
        <v>41879.913761574076</v>
      </c>
      <c r="J3708" s="11">
        <f t="shared" si="630"/>
        <v>41879.913761574076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631"/>
        <v>1.2133333333333334</v>
      </c>
      <c r="R3708">
        <f t="shared" si="632"/>
        <v>140</v>
      </c>
      <c r="S3708" t="str">
        <f t="shared" si="638"/>
        <v>theater</v>
      </c>
      <c r="T3708" t="str">
        <f t="shared" si="633"/>
        <v>plays</v>
      </c>
      <c r="U3708" t="str">
        <f t="shared" si="639"/>
        <v>1000 to 4999</v>
      </c>
      <c r="V3708">
        <f t="shared" si="634"/>
        <v>1</v>
      </c>
      <c r="W3708">
        <f t="shared" si="635"/>
        <v>0</v>
      </c>
      <c r="X3708">
        <f t="shared" si="636"/>
        <v>0</v>
      </c>
      <c r="Y3708">
        <f t="shared" si="637"/>
        <v>1</v>
      </c>
    </row>
    <row r="3709" spans="1:25" ht="15" customHeight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0">
        <f t="shared" si="629"/>
        <v>42552.048356481479</v>
      </c>
      <c r="J3709" s="11">
        <f t="shared" si="630"/>
        <v>42552.048356481479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631"/>
        <v>1.86</v>
      </c>
      <c r="R3709">
        <f t="shared" si="632"/>
        <v>80.87</v>
      </c>
      <c r="S3709" t="str">
        <f t="shared" si="638"/>
        <v>theater</v>
      </c>
      <c r="T3709" t="str">
        <f t="shared" si="633"/>
        <v>plays</v>
      </c>
      <c r="U3709" t="str">
        <f t="shared" si="639"/>
        <v>1000 to 4999</v>
      </c>
      <c r="V3709">
        <f t="shared" si="634"/>
        <v>1</v>
      </c>
      <c r="W3709">
        <f t="shared" si="635"/>
        <v>0</v>
      </c>
      <c r="X3709">
        <f t="shared" si="636"/>
        <v>0</v>
      </c>
      <c r="Y3709">
        <f t="shared" si="637"/>
        <v>1</v>
      </c>
    </row>
    <row r="3710" spans="1:25" ht="15" customHeight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0">
        <f t="shared" si="629"/>
        <v>41810.142199074071</v>
      </c>
      <c r="J3710" s="11">
        <f t="shared" si="630"/>
        <v>41810.142199074071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631"/>
        <v>3</v>
      </c>
      <c r="R3710">
        <f t="shared" si="632"/>
        <v>53.85</v>
      </c>
      <c r="S3710" t="str">
        <f t="shared" si="638"/>
        <v>theater</v>
      </c>
      <c r="T3710" t="str">
        <f t="shared" si="633"/>
        <v>plays</v>
      </c>
      <c r="U3710" t="str">
        <f t="shared" si="639"/>
        <v>Less than 1000</v>
      </c>
      <c r="V3710">
        <f t="shared" si="634"/>
        <v>1</v>
      </c>
      <c r="W3710">
        <f t="shared" si="635"/>
        <v>0</v>
      </c>
      <c r="X3710">
        <f t="shared" si="636"/>
        <v>0</v>
      </c>
      <c r="Y3710">
        <f t="shared" si="637"/>
        <v>1</v>
      </c>
    </row>
    <row r="3711" spans="1:25" ht="15" customHeight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0">
        <f t="shared" si="629"/>
        <v>41785.707708333335</v>
      </c>
      <c r="J3711" s="11">
        <f t="shared" si="630"/>
        <v>41785.707708333335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631"/>
        <v>1.0825</v>
      </c>
      <c r="R3711">
        <f t="shared" si="632"/>
        <v>30.93</v>
      </c>
      <c r="S3711" t="str">
        <f t="shared" si="638"/>
        <v>theater</v>
      </c>
      <c r="T3711" t="str">
        <f t="shared" si="633"/>
        <v>plays</v>
      </c>
      <c r="U3711" t="str">
        <f t="shared" si="639"/>
        <v>1000 to 4999</v>
      </c>
      <c r="V3711">
        <f t="shared" si="634"/>
        <v>1</v>
      </c>
      <c r="W3711">
        <f t="shared" si="635"/>
        <v>0</v>
      </c>
      <c r="X3711">
        <f t="shared" si="636"/>
        <v>0</v>
      </c>
      <c r="Y3711">
        <f t="shared" si="637"/>
        <v>1</v>
      </c>
    </row>
    <row r="3712" spans="1:25" ht="15" customHeight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0">
        <f t="shared" si="629"/>
        <v>42072.576249999998</v>
      </c>
      <c r="J3712" s="11">
        <f t="shared" si="630"/>
        <v>42072.576249999998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631"/>
        <v>1.4115384615384616</v>
      </c>
      <c r="R3712">
        <f t="shared" si="632"/>
        <v>67.959999999999994</v>
      </c>
      <c r="S3712" t="str">
        <f t="shared" si="638"/>
        <v>theater</v>
      </c>
      <c r="T3712" t="str">
        <f t="shared" si="633"/>
        <v>plays</v>
      </c>
      <c r="U3712" t="str">
        <f t="shared" si="639"/>
        <v>1000 to 4999</v>
      </c>
      <c r="V3712">
        <f t="shared" si="634"/>
        <v>1</v>
      </c>
      <c r="W3712">
        <f t="shared" si="635"/>
        <v>0</v>
      </c>
      <c r="X3712">
        <f t="shared" si="636"/>
        <v>0</v>
      </c>
      <c r="Y3712">
        <f t="shared" si="637"/>
        <v>1</v>
      </c>
    </row>
    <row r="3713" spans="1:25" ht="15" customHeight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0">
        <f t="shared" si="629"/>
        <v>41779.724224537036</v>
      </c>
      <c r="J3713" s="11">
        <f t="shared" si="630"/>
        <v>41779.724224537036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631"/>
        <v>1.1399999999999999</v>
      </c>
      <c r="R3713">
        <f t="shared" si="632"/>
        <v>27.14</v>
      </c>
      <c r="S3713" t="str">
        <f t="shared" si="638"/>
        <v>theater</v>
      </c>
      <c r="T3713" t="str">
        <f t="shared" si="633"/>
        <v>plays</v>
      </c>
      <c r="U3713" t="str">
        <f t="shared" si="639"/>
        <v>Less than 1000</v>
      </c>
      <c r="V3713">
        <f t="shared" si="634"/>
        <v>1</v>
      </c>
      <c r="W3713">
        <f t="shared" si="635"/>
        <v>0</v>
      </c>
      <c r="X3713">
        <f t="shared" si="636"/>
        <v>0</v>
      </c>
      <c r="Y3713">
        <f t="shared" si="637"/>
        <v>1</v>
      </c>
    </row>
    <row r="3714" spans="1:25" ht="15" customHeight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0">
        <f t="shared" si="629"/>
        <v>42134.172071759262</v>
      </c>
      <c r="J3714" s="11">
        <f t="shared" si="630"/>
        <v>42134.172071759262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631"/>
        <v>1.5373333333333334</v>
      </c>
      <c r="R3714">
        <f t="shared" si="632"/>
        <v>110.87</v>
      </c>
      <c r="S3714" t="str">
        <f t="shared" si="638"/>
        <v>theater</v>
      </c>
      <c r="T3714" t="str">
        <f t="shared" si="633"/>
        <v>plays</v>
      </c>
      <c r="U3714" t="str">
        <f t="shared" si="639"/>
        <v>5000 to 9999</v>
      </c>
      <c r="V3714">
        <f t="shared" si="634"/>
        <v>1</v>
      </c>
      <c r="W3714">
        <f t="shared" si="635"/>
        <v>0</v>
      </c>
      <c r="X3714">
        <f t="shared" si="636"/>
        <v>0</v>
      </c>
      <c r="Y3714">
        <f t="shared" si="637"/>
        <v>1</v>
      </c>
    </row>
    <row r="3715" spans="1:25" ht="15" customHeight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0">
        <f t="shared" ref="I3715:I3778" si="640">(((L3715/60)/60)/24)+DATE(1970,1,1)</f>
        <v>42505.738032407404</v>
      </c>
      <c r="J3715" s="11">
        <f t="shared" ref="J3715:J3778" si="641">(((L3715/60)/60)/24)+DATE(1970,1,1)</f>
        <v>42505.738032407404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642">E3715/D3715</f>
        <v>1.0149999999999999</v>
      </c>
      <c r="R3715">
        <f t="shared" ref="R3715:R3778" si="643">ROUND(E3715/N3715,2)</f>
        <v>106.84</v>
      </c>
      <c r="S3715" t="str">
        <f t="shared" si="638"/>
        <v>theater</v>
      </c>
      <c r="T3715" t="str">
        <f t="shared" ref="T3715:T3778" si="644">MID(P3715,FIND("/",P3715,1)+1,LEN(P3715))</f>
        <v>plays</v>
      </c>
      <c r="U3715" t="str">
        <f t="shared" si="639"/>
        <v>1000 to 4999</v>
      </c>
      <c r="V3715">
        <f t="shared" ref="V3715:V3778" si="645">COUNTIF(F3715,"successful")</f>
        <v>1</v>
      </c>
      <c r="W3715">
        <f t="shared" ref="W3715:W3778" si="646">COUNTIF(F3715,"Failed")</f>
        <v>0</v>
      </c>
      <c r="X3715">
        <f t="shared" ref="X3715:X3778" si="647">COUNTIF(F3715,"Canceled")</f>
        <v>0</v>
      </c>
      <c r="Y3715">
        <f t="shared" ref="Y3715:Y3778" si="648">COUNTIF(F3715,"Successful")+ COUNTIF(F3715,"Failed") + COUNTIF(F3715,"Canceled")</f>
        <v>1</v>
      </c>
    </row>
    <row r="3716" spans="1:25" ht="15" customHeight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0">
        <f t="shared" si="640"/>
        <v>42118.556331018524</v>
      </c>
      <c r="J3716" s="11">
        <f t="shared" si="641"/>
        <v>42118.556331018524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642"/>
        <v>1.0235000000000001</v>
      </c>
      <c r="R3716">
        <f t="shared" si="643"/>
        <v>105.52</v>
      </c>
      <c r="S3716" t="str">
        <f t="shared" ref="S3716:S3779" si="649">LEFT(P3716,FIND("/",P3716,1)-1)</f>
        <v>theater</v>
      </c>
      <c r="T3716" t="str">
        <f t="shared" si="644"/>
        <v>plays</v>
      </c>
      <c r="U3716" t="str">
        <f t="shared" ref="U3716:U3779" si="650">IF(D3716&lt;1000,"Less than 1000",
IF(D3716&lt;5000,"1000 to 4999",
IF(D3716 &lt; 10000,"5000 to 9999",
IF(D3716&lt;15000,"10000 to 14999",
IF(D3716&lt;20000,"15000 to 19999",
IF(D3716&lt;25000,"20000 to 24999",
IF(D3716&lt;30000,"25000 to 29999",
IF(D3716&lt;35000,"30000 to 34999",
IF(D3716&lt;40000,"35000 to 39999",
IF(D3716&lt;45000,"40000 to 44999",IF(D3716&lt;50000,"45000 to 49999","Greater than 50000")))))))))))</f>
        <v>10000 to 14999</v>
      </c>
      <c r="V3716">
        <f t="shared" si="645"/>
        <v>1</v>
      </c>
      <c r="W3716">
        <f t="shared" si="646"/>
        <v>0</v>
      </c>
      <c r="X3716">
        <f t="shared" si="647"/>
        <v>0</v>
      </c>
      <c r="Y3716">
        <f t="shared" si="648"/>
        <v>1</v>
      </c>
    </row>
    <row r="3717" spans="1:25" ht="15" customHeight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0">
        <f t="shared" si="640"/>
        <v>42036.995590277773</v>
      </c>
      <c r="J3717" s="11">
        <f t="shared" si="641"/>
        <v>42036.995590277773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642"/>
        <v>1.0257142857142858</v>
      </c>
      <c r="R3717">
        <f t="shared" si="643"/>
        <v>132.96</v>
      </c>
      <c r="S3717" t="str">
        <f t="shared" si="649"/>
        <v>theater</v>
      </c>
      <c r="T3717" t="str">
        <f t="shared" si="644"/>
        <v>plays</v>
      </c>
      <c r="U3717" t="str">
        <f t="shared" si="650"/>
        <v>1000 to 4999</v>
      </c>
      <c r="V3717">
        <f t="shared" si="645"/>
        <v>1</v>
      </c>
      <c r="W3717">
        <f t="shared" si="646"/>
        <v>0</v>
      </c>
      <c r="X3717">
        <f t="shared" si="647"/>
        <v>0</v>
      </c>
      <c r="Y3717">
        <f t="shared" si="648"/>
        <v>1</v>
      </c>
    </row>
    <row r="3718" spans="1:25" ht="15" customHeight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0">
        <f t="shared" si="640"/>
        <v>42360.887835648144</v>
      </c>
      <c r="J3718" s="11">
        <f t="shared" si="641"/>
        <v>42360.887835648144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642"/>
        <v>1.5575000000000001</v>
      </c>
      <c r="R3718">
        <f t="shared" si="643"/>
        <v>51.92</v>
      </c>
      <c r="S3718" t="str">
        <f t="shared" si="649"/>
        <v>theater</v>
      </c>
      <c r="T3718" t="str">
        <f t="shared" si="644"/>
        <v>plays</v>
      </c>
      <c r="U3718" t="str">
        <f t="shared" si="650"/>
        <v>Less than 1000</v>
      </c>
      <c r="V3718">
        <f t="shared" si="645"/>
        <v>1</v>
      </c>
      <c r="W3718">
        <f t="shared" si="646"/>
        <v>0</v>
      </c>
      <c r="X3718">
        <f t="shared" si="647"/>
        <v>0</v>
      </c>
      <c r="Y3718">
        <f t="shared" si="648"/>
        <v>1</v>
      </c>
    </row>
    <row r="3719" spans="1:25" ht="15" customHeight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0">
        <f t="shared" si="640"/>
        <v>42102.866307870368</v>
      </c>
      <c r="J3719" s="11">
        <f t="shared" si="641"/>
        <v>42102.866307870368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642"/>
        <v>1.0075000000000001</v>
      </c>
      <c r="R3719">
        <f t="shared" si="643"/>
        <v>310</v>
      </c>
      <c r="S3719" t="str">
        <f t="shared" si="649"/>
        <v>theater</v>
      </c>
      <c r="T3719" t="str">
        <f t="shared" si="644"/>
        <v>plays</v>
      </c>
      <c r="U3719" t="str">
        <f t="shared" si="650"/>
        <v>1000 to 4999</v>
      </c>
      <c r="V3719">
        <f t="shared" si="645"/>
        <v>1</v>
      </c>
      <c r="W3719">
        <f t="shared" si="646"/>
        <v>0</v>
      </c>
      <c r="X3719">
        <f t="shared" si="647"/>
        <v>0</v>
      </c>
      <c r="Y3719">
        <f t="shared" si="648"/>
        <v>1</v>
      </c>
    </row>
    <row r="3720" spans="1:25" ht="15" customHeight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0">
        <f t="shared" si="640"/>
        <v>42032.716145833328</v>
      </c>
      <c r="J3720" s="11">
        <f t="shared" si="641"/>
        <v>42032.716145833328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642"/>
        <v>2.3940000000000001</v>
      </c>
      <c r="R3720">
        <f t="shared" si="643"/>
        <v>26.02</v>
      </c>
      <c r="S3720" t="str">
        <f t="shared" si="649"/>
        <v>theater</v>
      </c>
      <c r="T3720" t="str">
        <f t="shared" si="644"/>
        <v>plays</v>
      </c>
      <c r="U3720" t="str">
        <f t="shared" si="650"/>
        <v>Less than 1000</v>
      </c>
      <c r="V3720">
        <f t="shared" si="645"/>
        <v>1</v>
      </c>
      <c r="W3720">
        <f t="shared" si="646"/>
        <v>0</v>
      </c>
      <c r="X3720">
        <f t="shared" si="647"/>
        <v>0</v>
      </c>
      <c r="Y3720">
        <f t="shared" si="648"/>
        <v>1</v>
      </c>
    </row>
    <row r="3721" spans="1:25" ht="15" customHeight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0">
        <f t="shared" si="640"/>
        <v>42147.729930555557</v>
      </c>
      <c r="J3721" s="11">
        <f t="shared" si="641"/>
        <v>42147.729930555557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642"/>
        <v>2.1</v>
      </c>
      <c r="R3721">
        <f t="shared" si="643"/>
        <v>105</v>
      </c>
      <c r="S3721" t="str">
        <f t="shared" si="649"/>
        <v>theater</v>
      </c>
      <c r="T3721" t="str">
        <f t="shared" si="644"/>
        <v>plays</v>
      </c>
      <c r="U3721" t="str">
        <f t="shared" si="650"/>
        <v>Less than 1000</v>
      </c>
      <c r="V3721">
        <f t="shared" si="645"/>
        <v>1</v>
      </c>
      <c r="W3721">
        <f t="shared" si="646"/>
        <v>0</v>
      </c>
      <c r="X3721">
        <f t="shared" si="647"/>
        <v>0</v>
      </c>
      <c r="Y3721">
        <f t="shared" si="648"/>
        <v>1</v>
      </c>
    </row>
    <row r="3722" spans="1:25" ht="15" customHeight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0">
        <f t="shared" si="640"/>
        <v>42165.993125000001</v>
      </c>
      <c r="J3722" s="11">
        <f t="shared" si="641"/>
        <v>42165.993125000001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642"/>
        <v>1.0451515151515152</v>
      </c>
      <c r="R3722">
        <f t="shared" si="643"/>
        <v>86.23</v>
      </c>
      <c r="S3722" t="str">
        <f t="shared" si="649"/>
        <v>theater</v>
      </c>
      <c r="T3722" t="str">
        <f t="shared" si="644"/>
        <v>plays</v>
      </c>
      <c r="U3722" t="str">
        <f t="shared" si="650"/>
        <v>1000 to 4999</v>
      </c>
      <c r="V3722">
        <f t="shared" si="645"/>
        <v>1</v>
      </c>
      <c r="W3722">
        <f t="shared" si="646"/>
        <v>0</v>
      </c>
      <c r="X3722">
        <f t="shared" si="647"/>
        <v>0</v>
      </c>
      <c r="Y3722">
        <f t="shared" si="648"/>
        <v>1</v>
      </c>
    </row>
    <row r="3723" spans="1:25" ht="15" customHeight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0">
        <f t="shared" si="640"/>
        <v>41927.936157407406</v>
      </c>
      <c r="J3723" s="11">
        <f t="shared" si="641"/>
        <v>41927.936157407406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642"/>
        <v>1.008</v>
      </c>
      <c r="R3723">
        <f t="shared" si="643"/>
        <v>114.55</v>
      </c>
      <c r="S3723" t="str">
        <f t="shared" si="649"/>
        <v>theater</v>
      </c>
      <c r="T3723" t="str">
        <f t="shared" si="644"/>
        <v>plays</v>
      </c>
      <c r="U3723" t="str">
        <f t="shared" si="650"/>
        <v>5000 to 9999</v>
      </c>
      <c r="V3723">
        <f t="shared" si="645"/>
        <v>1</v>
      </c>
      <c r="W3723">
        <f t="shared" si="646"/>
        <v>0</v>
      </c>
      <c r="X3723">
        <f t="shared" si="647"/>
        <v>0</v>
      </c>
      <c r="Y3723">
        <f t="shared" si="648"/>
        <v>1</v>
      </c>
    </row>
    <row r="3724" spans="1:25" ht="15" customHeight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0">
        <f t="shared" si="640"/>
        <v>42381.671840277777</v>
      </c>
      <c r="J3724" s="11">
        <f t="shared" si="641"/>
        <v>42381.671840277777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642"/>
        <v>1.1120000000000001</v>
      </c>
      <c r="R3724">
        <f t="shared" si="643"/>
        <v>47.66</v>
      </c>
      <c r="S3724" t="str">
        <f t="shared" si="649"/>
        <v>theater</v>
      </c>
      <c r="T3724" t="str">
        <f t="shared" si="644"/>
        <v>plays</v>
      </c>
      <c r="U3724" t="str">
        <f t="shared" si="650"/>
        <v>1000 to 4999</v>
      </c>
      <c r="V3724">
        <f t="shared" si="645"/>
        <v>1</v>
      </c>
      <c r="W3724">
        <f t="shared" si="646"/>
        <v>0</v>
      </c>
      <c r="X3724">
        <f t="shared" si="647"/>
        <v>0</v>
      </c>
      <c r="Y3724">
        <f t="shared" si="648"/>
        <v>1</v>
      </c>
    </row>
    <row r="3725" spans="1:25" ht="15" customHeight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0">
        <f t="shared" si="640"/>
        <v>41943.753032407411</v>
      </c>
      <c r="J3725" s="11">
        <f t="shared" si="641"/>
        <v>41943.753032407411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642"/>
        <v>1.0204444444444445</v>
      </c>
      <c r="R3725">
        <f t="shared" si="643"/>
        <v>72.89</v>
      </c>
      <c r="S3725" t="str">
        <f t="shared" si="649"/>
        <v>theater</v>
      </c>
      <c r="T3725" t="str">
        <f t="shared" si="644"/>
        <v>plays</v>
      </c>
      <c r="U3725" t="str">
        <f t="shared" si="650"/>
        <v>1000 to 4999</v>
      </c>
      <c r="V3725">
        <f t="shared" si="645"/>
        <v>1</v>
      </c>
      <c r="W3725">
        <f t="shared" si="646"/>
        <v>0</v>
      </c>
      <c r="X3725">
        <f t="shared" si="647"/>
        <v>0</v>
      </c>
      <c r="Y3725">
        <f t="shared" si="648"/>
        <v>1</v>
      </c>
    </row>
    <row r="3726" spans="1:25" ht="15" customHeight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0">
        <f t="shared" si="640"/>
        <v>42465.491435185191</v>
      </c>
      <c r="J3726" s="11">
        <f t="shared" si="641"/>
        <v>42465.491435185191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642"/>
        <v>1.0254767441860466</v>
      </c>
      <c r="R3726">
        <f t="shared" si="643"/>
        <v>49.55</v>
      </c>
      <c r="S3726" t="str">
        <f t="shared" si="649"/>
        <v>theater</v>
      </c>
      <c r="T3726" t="str">
        <f t="shared" si="644"/>
        <v>plays</v>
      </c>
      <c r="U3726" t="str">
        <f t="shared" si="650"/>
        <v>1000 to 4999</v>
      </c>
      <c r="V3726">
        <f t="shared" si="645"/>
        <v>1</v>
      </c>
      <c r="W3726">
        <f t="shared" si="646"/>
        <v>0</v>
      </c>
      <c r="X3726">
        <f t="shared" si="647"/>
        <v>0</v>
      </c>
      <c r="Y3726">
        <f t="shared" si="648"/>
        <v>1</v>
      </c>
    </row>
    <row r="3727" spans="1:25" ht="15" customHeight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0">
        <f t="shared" si="640"/>
        <v>42401.945219907408</v>
      </c>
      <c r="J3727" s="11">
        <f t="shared" si="641"/>
        <v>42401.945219907408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642"/>
        <v>1.27</v>
      </c>
      <c r="R3727">
        <f t="shared" si="643"/>
        <v>25.4</v>
      </c>
      <c r="S3727" t="str">
        <f t="shared" si="649"/>
        <v>theater</v>
      </c>
      <c r="T3727" t="str">
        <f t="shared" si="644"/>
        <v>plays</v>
      </c>
      <c r="U3727" t="str">
        <f t="shared" si="650"/>
        <v>Less than 1000</v>
      </c>
      <c r="V3727">
        <f t="shared" si="645"/>
        <v>1</v>
      </c>
      <c r="W3727">
        <f t="shared" si="646"/>
        <v>0</v>
      </c>
      <c r="X3727">
        <f t="shared" si="647"/>
        <v>0</v>
      </c>
      <c r="Y3727">
        <f t="shared" si="648"/>
        <v>1</v>
      </c>
    </row>
    <row r="3728" spans="1:25" ht="15" customHeight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0">
        <f t="shared" si="640"/>
        <v>42462.140868055561</v>
      </c>
      <c r="J3728" s="11">
        <f t="shared" si="641"/>
        <v>42462.140868055561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642"/>
        <v>3.3870588235294119</v>
      </c>
      <c r="R3728">
        <f t="shared" si="643"/>
        <v>62.59</v>
      </c>
      <c r="S3728" t="str">
        <f t="shared" si="649"/>
        <v>theater</v>
      </c>
      <c r="T3728" t="str">
        <f t="shared" si="644"/>
        <v>plays</v>
      </c>
      <c r="U3728" t="str">
        <f t="shared" si="650"/>
        <v>Less than 1000</v>
      </c>
      <c r="V3728">
        <f t="shared" si="645"/>
        <v>1</v>
      </c>
      <c r="W3728">
        <f t="shared" si="646"/>
        <v>0</v>
      </c>
      <c r="X3728">
        <f t="shared" si="647"/>
        <v>0</v>
      </c>
      <c r="Y3728">
        <f t="shared" si="648"/>
        <v>1</v>
      </c>
    </row>
    <row r="3729" spans="1:25" ht="15" customHeigh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0">
        <f t="shared" si="640"/>
        <v>42632.348310185189</v>
      </c>
      <c r="J3729" s="11">
        <f t="shared" si="641"/>
        <v>42632.348310185189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642"/>
        <v>1.0075000000000001</v>
      </c>
      <c r="R3729">
        <f t="shared" si="643"/>
        <v>61.06</v>
      </c>
      <c r="S3729" t="str">
        <f t="shared" si="649"/>
        <v>theater</v>
      </c>
      <c r="T3729" t="str">
        <f t="shared" si="644"/>
        <v>plays</v>
      </c>
      <c r="U3729" t="str">
        <f t="shared" si="650"/>
        <v>1000 to 4999</v>
      </c>
      <c r="V3729">
        <f t="shared" si="645"/>
        <v>1</v>
      </c>
      <c r="W3729">
        <f t="shared" si="646"/>
        <v>0</v>
      </c>
      <c r="X3729">
        <f t="shared" si="647"/>
        <v>0</v>
      </c>
      <c r="Y3729">
        <f t="shared" si="648"/>
        <v>1</v>
      </c>
    </row>
    <row r="3730" spans="1:25" ht="15" customHeight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0">
        <f t="shared" si="640"/>
        <v>42205.171018518522</v>
      </c>
      <c r="J3730" s="11">
        <f t="shared" si="641"/>
        <v>42205.171018518522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642"/>
        <v>9.3100000000000002E-2</v>
      </c>
      <c r="R3730">
        <f t="shared" si="643"/>
        <v>60.06</v>
      </c>
      <c r="S3730" t="str">
        <f t="shared" si="649"/>
        <v>theater</v>
      </c>
      <c r="T3730" t="str">
        <f t="shared" si="644"/>
        <v>plays</v>
      </c>
      <c r="U3730" t="str">
        <f t="shared" si="650"/>
        <v>20000 to 24999</v>
      </c>
      <c r="V3730">
        <f t="shared" si="645"/>
        <v>0</v>
      </c>
      <c r="W3730">
        <f t="shared" si="646"/>
        <v>1</v>
      </c>
      <c r="X3730">
        <f t="shared" si="647"/>
        <v>0</v>
      </c>
      <c r="Y3730">
        <f t="shared" si="648"/>
        <v>1</v>
      </c>
    </row>
    <row r="3731" spans="1:25" ht="15" customHeight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0">
        <f t="shared" si="640"/>
        <v>42041.205000000002</v>
      </c>
      <c r="J3731" s="11">
        <f t="shared" si="641"/>
        <v>42041.205000000002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642"/>
        <v>7.2400000000000006E-2</v>
      </c>
      <c r="R3731">
        <f t="shared" si="643"/>
        <v>72.400000000000006</v>
      </c>
      <c r="S3731" t="str">
        <f t="shared" si="649"/>
        <v>theater</v>
      </c>
      <c r="T3731" t="str">
        <f t="shared" si="644"/>
        <v>plays</v>
      </c>
      <c r="U3731" t="str">
        <f t="shared" si="650"/>
        <v>5000 to 9999</v>
      </c>
      <c r="V3731">
        <f t="shared" si="645"/>
        <v>0</v>
      </c>
      <c r="W3731">
        <f t="shared" si="646"/>
        <v>1</v>
      </c>
      <c r="X3731">
        <f t="shared" si="647"/>
        <v>0</v>
      </c>
      <c r="Y3731">
        <f t="shared" si="648"/>
        <v>1</v>
      </c>
    </row>
    <row r="3732" spans="1:25" ht="15" customHeight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0">
        <f t="shared" si="640"/>
        <v>42203.677766203706</v>
      </c>
      <c r="J3732" s="11">
        <f t="shared" si="641"/>
        <v>42203.677766203706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642"/>
        <v>0.1</v>
      </c>
      <c r="R3732">
        <f t="shared" si="643"/>
        <v>100</v>
      </c>
      <c r="S3732" t="str">
        <f t="shared" si="649"/>
        <v>theater</v>
      </c>
      <c r="T3732" t="str">
        <f t="shared" si="644"/>
        <v>plays</v>
      </c>
      <c r="U3732" t="str">
        <f t="shared" si="650"/>
        <v>1000 to 4999</v>
      </c>
      <c r="V3732">
        <f t="shared" si="645"/>
        <v>0</v>
      </c>
      <c r="W3732">
        <f t="shared" si="646"/>
        <v>1</v>
      </c>
      <c r="X3732">
        <f t="shared" si="647"/>
        <v>0</v>
      </c>
      <c r="Y3732">
        <f t="shared" si="648"/>
        <v>1</v>
      </c>
    </row>
    <row r="3733" spans="1:25" ht="15" customHeight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0">
        <f t="shared" si="640"/>
        <v>41983.752847222218</v>
      </c>
      <c r="J3733" s="11">
        <f t="shared" si="641"/>
        <v>41983.752847222218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642"/>
        <v>0.11272727272727273</v>
      </c>
      <c r="R3733">
        <f t="shared" si="643"/>
        <v>51.67</v>
      </c>
      <c r="S3733" t="str">
        <f t="shared" si="649"/>
        <v>theater</v>
      </c>
      <c r="T3733" t="str">
        <f t="shared" si="644"/>
        <v>plays</v>
      </c>
      <c r="U3733" t="str">
        <f t="shared" si="650"/>
        <v>5000 to 9999</v>
      </c>
      <c r="V3733">
        <f t="shared" si="645"/>
        <v>0</v>
      </c>
      <c r="W3733">
        <f t="shared" si="646"/>
        <v>1</v>
      </c>
      <c r="X3733">
        <f t="shared" si="647"/>
        <v>0</v>
      </c>
      <c r="Y3733">
        <f t="shared" si="648"/>
        <v>1</v>
      </c>
    </row>
    <row r="3734" spans="1:25" ht="15" customHeight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0">
        <f t="shared" si="640"/>
        <v>41968.677465277782</v>
      </c>
      <c r="J3734" s="11">
        <f t="shared" si="641"/>
        <v>41968.677465277782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642"/>
        <v>0.15411764705882353</v>
      </c>
      <c r="R3734">
        <f t="shared" si="643"/>
        <v>32.75</v>
      </c>
      <c r="S3734" t="str">
        <f t="shared" si="649"/>
        <v>theater</v>
      </c>
      <c r="T3734" t="str">
        <f t="shared" si="644"/>
        <v>plays</v>
      </c>
      <c r="U3734" t="str">
        <f t="shared" si="650"/>
        <v>Less than 1000</v>
      </c>
      <c r="V3734">
        <f t="shared" si="645"/>
        <v>0</v>
      </c>
      <c r="W3734">
        <f t="shared" si="646"/>
        <v>1</v>
      </c>
      <c r="X3734">
        <f t="shared" si="647"/>
        <v>0</v>
      </c>
      <c r="Y3734">
        <f t="shared" si="648"/>
        <v>1</v>
      </c>
    </row>
    <row r="3735" spans="1:25" ht="15" customHeight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0">
        <f t="shared" si="640"/>
        <v>42103.024398148147</v>
      </c>
      <c r="J3735" s="11">
        <f t="shared" si="641"/>
        <v>42103.024398148147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642"/>
        <v>0</v>
      </c>
      <c r="R3735" t="e">
        <f t="shared" si="643"/>
        <v>#DIV/0!</v>
      </c>
      <c r="S3735" t="str">
        <f t="shared" si="649"/>
        <v>theater</v>
      </c>
      <c r="T3735" t="str">
        <f t="shared" si="644"/>
        <v>plays</v>
      </c>
      <c r="U3735" t="str">
        <f t="shared" si="650"/>
        <v>1000 to 4999</v>
      </c>
      <c r="V3735">
        <f t="shared" si="645"/>
        <v>0</v>
      </c>
      <c r="W3735">
        <f t="shared" si="646"/>
        <v>1</v>
      </c>
      <c r="X3735">
        <f t="shared" si="647"/>
        <v>0</v>
      </c>
      <c r="Y3735">
        <f t="shared" si="648"/>
        <v>1</v>
      </c>
    </row>
    <row r="3736" spans="1:25" ht="15" customHeight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0">
        <f t="shared" si="640"/>
        <v>42089.901574074072</v>
      </c>
      <c r="J3736" s="11">
        <f t="shared" si="641"/>
        <v>42089.901574074072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642"/>
        <v>0.28466666666666668</v>
      </c>
      <c r="R3736">
        <f t="shared" si="643"/>
        <v>61</v>
      </c>
      <c r="S3736" t="str">
        <f t="shared" si="649"/>
        <v>theater</v>
      </c>
      <c r="T3736" t="str">
        <f t="shared" si="644"/>
        <v>plays</v>
      </c>
      <c r="U3736" t="str">
        <f t="shared" si="650"/>
        <v>1000 to 4999</v>
      </c>
      <c r="V3736">
        <f t="shared" si="645"/>
        <v>0</v>
      </c>
      <c r="W3736">
        <f t="shared" si="646"/>
        <v>1</v>
      </c>
      <c r="X3736">
        <f t="shared" si="647"/>
        <v>0</v>
      </c>
      <c r="Y3736">
        <f t="shared" si="648"/>
        <v>1</v>
      </c>
    </row>
    <row r="3737" spans="1:25" ht="15" customHeight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0">
        <f t="shared" si="640"/>
        <v>42122.693159722221</v>
      </c>
      <c r="J3737" s="11">
        <f t="shared" si="641"/>
        <v>42122.693159722221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642"/>
        <v>0.13333333333333333</v>
      </c>
      <c r="R3737">
        <f t="shared" si="643"/>
        <v>10</v>
      </c>
      <c r="S3737" t="str">
        <f t="shared" si="649"/>
        <v>theater</v>
      </c>
      <c r="T3737" t="str">
        <f t="shared" si="644"/>
        <v>plays</v>
      </c>
      <c r="U3737" t="str">
        <f t="shared" si="650"/>
        <v>Less than 1000</v>
      </c>
      <c r="V3737">
        <f t="shared" si="645"/>
        <v>0</v>
      </c>
      <c r="W3737">
        <f t="shared" si="646"/>
        <v>1</v>
      </c>
      <c r="X3737">
        <f t="shared" si="647"/>
        <v>0</v>
      </c>
      <c r="Y3737">
        <f t="shared" si="648"/>
        <v>1</v>
      </c>
    </row>
    <row r="3738" spans="1:25" ht="15" customHeight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0">
        <f t="shared" si="640"/>
        <v>42048.711724537032</v>
      </c>
      <c r="J3738" s="11">
        <f t="shared" si="641"/>
        <v>42048.711724537032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642"/>
        <v>6.6666666666666671E-3</v>
      </c>
      <c r="R3738">
        <f t="shared" si="643"/>
        <v>10</v>
      </c>
      <c r="S3738" t="str">
        <f t="shared" si="649"/>
        <v>theater</v>
      </c>
      <c r="T3738" t="str">
        <f t="shared" si="644"/>
        <v>plays</v>
      </c>
      <c r="U3738" t="str">
        <f t="shared" si="650"/>
        <v>1000 to 4999</v>
      </c>
      <c r="V3738">
        <f t="shared" si="645"/>
        <v>0</v>
      </c>
      <c r="W3738">
        <f t="shared" si="646"/>
        <v>1</v>
      </c>
      <c r="X3738">
        <f t="shared" si="647"/>
        <v>0</v>
      </c>
      <c r="Y3738">
        <f t="shared" si="648"/>
        <v>1</v>
      </c>
    </row>
    <row r="3739" spans="1:25" ht="15" customHeight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0">
        <f t="shared" si="640"/>
        <v>42297.691006944442</v>
      </c>
      <c r="J3739" s="11">
        <f t="shared" si="641"/>
        <v>42297.691006944442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642"/>
        <v>0.21428571428571427</v>
      </c>
      <c r="R3739">
        <f t="shared" si="643"/>
        <v>37.5</v>
      </c>
      <c r="S3739" t="str">
        <f t="shared" si="649"/>
        <v>theater</v>
      </c>
      <c r="T3739" t="str">
        <f t="shared" si="644"/>
        <v>plays</v>
      </c>
      <c r="U3739" t="str">
        <f t="shared" si="650"/>
        <v>Less than 1000</v>
      </c>
      <c r="V3739">
        <f t="shared" si="645"/>
        <v>0</v>
      </c>
      <c r="W3739">
        <f t="shared" si="646"/>
        <v>1</v>
      </c>
      <c r="X3739">
        <f t="shared" si="647"/>
        <v>0</v>
      </c>
      <c r="Y3739">
        <f t="shared" si="648"/>
        <v>1</v>
      </c>
    </row>
    <row r="3740" spans="1:25" ht="15" customHeight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0">
        <f t="shared" si="640"/>
        <v>41813.938715277778</v>
      </c>
      <c r="J3740" s="11">
        <f t="shared" si="641"/>
        <v>41813.938715277778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642"/>
        <v>0.18</v>
      </c>
      <c r="R3740">
        <f t="shared" si="643"/>
        <v>45</v>
      </c>
      <c r="S3740" t="str">
        <f t="shared" si="649"/>
        <v>theater</v>
      </c>
      <c r="T3740" t="str">
        <f t="shared" si="644"/>
        <v>plays</v>
      </c>
      <c r="U3740" t="str">
        <f t="shared" si="650"/>
        <v>1000 to 4999</v>
      </c>
      <c r="V3740">
        <f t="shared" si="645"/>
        <v>0</v>
      </c>
      <c r="W3740">
        <f t="shared" si="646"/>
        <v>1</v>
      </c>
      <c r="X3740">
        <f t="shared" si="647"/>
        <v>0</v>
      </c>
      <c r="Y3740">
        <f t="shared" si="648"/>
        <v>1</v>
      </c>
    </row>
    <row r="3741" spans="1:25" ht="15" customHeight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0">
        <f t="shared" si="640"/>
        <v>42548.449861111112</v>
      </c>
      <c r="J3741" s="11">
        <f t="shared" si="641"/>
        <v>42548.449861111112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642"/>
        <v>0.20125000000000001</v>
      </c>
      <c r="R3741">
        <f t="shared" si="643"/>
        <v>100.63</v>
      </c>
      <c r="S3741" t="str">
        <f t="shared" si="649"/>
        <v>theater</v>
      </c>
      <c r="T3741" t="str">
        <f t="shared" si="644"/>
        <v>plays</v>
      </c>
      <c r="U3741" t="str">
        <f t="shared" si="650"/>
        <v>1000 to 4999</v>
      </c>
      <c r="V3741">
        <f t="shared" si="645"/>
        <v>0</v>
      </c>
      <c r="W3741">
        <f t="shared" si="646"/>
        <v>1</v>
      </c>
      <c r="X3741">
        <f t="shared" si="647"/>
        <v>0</v>
      </c>
      <c r="Y3741">
        <f t="shared" si="648"/>
        <v>1</v>
      </c>
    </row>
    <row r="3742" spans="1:25" ht="15" customHeight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0">
        <f t="shared" si="640"/>
        <v>41833.089756944442</v>
      </c>
      <c r="J3742" s="11">
        <f t="shared" si="641"/>
        <v>41833.089756944442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642"/>
        <v>0.17899999999999999</v>
      </c>
      <c r="R3742">
        <f t="shared" si="643"/>
        <v>25.57</v>
      </c>
      <c r="S3742" t="str">
        <f t="shared" si="649"/>
        <v>theater</v>
      </c>
      <c r="T3742" t="str">
        <f t="shared" si="644"/>
        <v>plays</v>
      </c>
      <c r="U3742" t="str">
        <f t="shared" si="650"/>
        <v>1000 to 4999</v>
      </c>
      <c r="V3742">
        <f t="shared" si="645"/>
        <v>0</v>
      </c>
      <c r="W3742">
        <f t="shared" si="646"/>
        <v>1</v>
      </c>
      <c r="X3742">
        <f t="shared" si="647"/>
        <v>0</v>
      </c>
      <c r="Y3742">
        <f t="shared" si="648"/>
        <v>1</v>
      </c>
    </row>
    <row r="3743" spans="1:25" ht="15" customHeight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0">
        <f t="shared" si="640"/>
        <v>42325.920717592591</v>
      </c>
      <c r="J3743" s="11">
        <f t="shared" si="641"/>
        <v>42325.920717592591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642"/>
        <v>0</v>
      </c>
      <c r="R3743" t="e">
        <f t="shared" si="643"/>
        <v>#DIV/0!</v>
      </c>
      <c r="S3743" t="str">
        <f t="shared" si="649"/>
        <v>theater</v>
      </c>
      <c r="T3743" t="str">
        <f t="shared" si="644"/>
        <v>plays</v>
      </c>
      <c r="U3743" t="str">
        <f t="shared" si="650"/>
        <v>20000 to 24999</v>
      </c>
      <c r="V3743">
        <f t="shared" si="645"/>
        <v>0</v>
      </c>
      <c r="W3743">
        <f t="shared" si="646"/>
        <v>1</v>
      </c>
      <c r="X3743">
        <f t="shared" si="647"/>
        <v>0</v>
      </c>
      <c r="Y3743">
        <f t="shared" si="648"/>
        <v>1</v>
      </c>
    </row>
    <row r="3744" spans="1:25" ht="15" customHeight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0">
        <f t="shared" si="640"/>
        <v>41858.214629629627</v>
      </c>
      <c r="J3744" s="11">
        <f t="shared" si="641"/>
        <v>41858.214629629627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642"/>
        <v>0.02</v>
      </c>
      <c r="R3744">
        <f t="shared" si="643"/>
        <v>25</v>
      </c>
      <c r="S3744" t="str">
        <f t="shared" si="649"/>
        <v>theater</v>
      </c>
      <c r="T3744" t="str">
        <f t="shared" si="644"/>
        <v>plays</v>
      </c>
      <c r="U3744" t="str">
        <f t="shared" si="650"/>
        <v>5000 to 9999</v>
      </c>
      <c r="V3744">
        <f t="shared" si="645"/>
        <v>0</v>
      </c>
      <c r="W3744">
        <f t="shared" si="646"/>
        <v>1</v>
      </c>
      <c r="X3744">
        <f t="shared" si="647"/>
        <v>0</v>
      </c>
      <c r="Y3744">
        <f t="shared" si="648"/>
        <v>1</v>
      </c>
    </row>
    <row r="3745" spans="1:25" ht="15" customHeight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0">
        <f t="shared" si="640"/>
        <v>41793.710231481484</v>
      </c>
      <c r="J3745" s="11">
        <f t="shared" si="641"/>
        <v>41793.710231481484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642"/>
        <v>0</v>
      </c>
      <c r="R3745" t="e">
        <f t="shared" si="643"/>
        <v>#DIV/0!</v>
      </c>
      <c r="S3745" t="str">
        <f t="shared" si="649"/>
        <v>theater</v>
      </c>
      <c r="T3745" t="str">
        <f t="shared" si="644"/>
        <v>plays</v>
      </c>
      <c r="U3745" t="str">
        <f t="shared" si="650"/>
        <v>1000 to 4999</v>
      </c>
      <c r="V3745">
        <f t="shared" si="645"/>
        <v>0</v>
      </c>
      <c r="W3745">
        <f t="shared" si="646"/>
        <v>1</v>
      </c>
      <c r="X3745">
        <f t="shared" si="647"/>
        <v>0</v>
      </c>
      <c r="Y3745">
        <f t="shared" si="648"/>
        <v>1</v>
      </c>
    </row>
    <row r="3746" spans="1:25" ht="15" customHeight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0">
        <f t="shared" si="640"/>
        <v>41793.814259259263</v>
      </c>
      <c r="J3746" s="11">
        <f t="shared" si="641"/>
        <v>41793.814259259263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642"/>
        <v>0</v>
      </c>
      <c r="R3746" t="e">
        <f t="shared" si="643"/>
        <v>#DIV/0!</v>
      </c>
      <c r="S3746" t="str">
        <f t="shared" si="649"/>
        <v>theater</v>
      </c>
      <c r="T3746" t="str">
        <f t="shared" si="644"/>
        <v>plays</v>
      </c>
      <c r="U3746" t="str">
        <f t="shared" si="650"/>
        <v>1000 to 4999</v>
      </c>
      <c r="V3746">
        <f t="shared" si="645"/>
        <v>0</v>
      </c>
      <c r="W3746">
        <f t="shared" si="646"/>
        <v>1</v>
      </c>
      <c r="X3746">
        <f t="shared" si="647"/>
        <v>0</v>
      </c>
      <c r="Y3746">
        <f t="shared" si="648"/>
        <v>1</v>
      </c>
    </row>
    <row r="3747" spans="1:25" ht="15" customHeight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0">
        <f t="shared" si="640"/>
        <v>41831.697939814818</v>
      </c>
      <c r="J3747" s="11">
        <f t="shared" si="641"/>
        <v>41831.697939814818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642"/>
        <v>0.1</v>
      </c>
      <c r="R3747">
        <f t="shared" si="643"/>
        <v>10</v>
      </c>
      <c r="S3747" t="str">
        <f t="shared" si="649"/>
        <v>theater</v>
      </c>
      <c r="T3747" t="str">
        <f t="shared" si="644"/>
        <v>plays</v>
      </c>
      <c r="U3747" t="str">
        <f t="shared" si="650"/>
        <v>Less than 1000</v>
      </c>
      <c r="V3747">
        <f t="shared" si="645"/>
        <v>0</v>
      </c>
      <c r="W3747">
        <f t="shared" si="646"/>
        <v>1</v>
      </c>
      <c r="X3747">
        <f t="shared" si="647"/>
        <v>0</v>
      </c>
      <c r="Y3747">
        <f t="shared" si="648"/>
        <v>1</v>
      </c>
    </row>
    <row r="3748" spans="1:25" ht="15" customHeight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0">
        <f t="shared" si="640"/>
        <v>42621.389340277776</v>
      </c>
      <c r="J3748" s="11">
        <f t="shared" si="641"/>
        <v>42621.389340277776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642"/>
        <v>2.3764705882352941E-2</v>
      </c>
      <c r="R3748">
        <f t="shared" si="643"/>
        <v>202</v>
      </c>
      <c r="S3748" t="str">
        <f t="shared" si="649"/>
        <v>theater</v>
      </c>
      <c r="T3748" t="str">
        <f t="shared" si="644"/>
        <v>plays</v>
      </c>
      <c r="U3748" t="str">
        <f t="shared" si="650"/>
        <v>5000 to 9999</v>
      </c>
      <c r="V3748">
        <f t="shared" si="645"/>
        <v>0</v>
      </c>
      <c r="W3748">
        <f t="shared" si="646"/>
        <v>1</v>
      </c>
      <c r="X3748">
        <f t="shared" si="647"/>
        <v>0</v>
      </c>
      <c r="Y3748">
        <f t="shared" si="648"/>
        <v>1</v>
      </c>
    </row>
    <row r="3749" spans="1:25" ht="15" customHeight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0">
        <f t="shared" si="640"/>
        <v>42164.299722222218</v>
      </c>
      <c r="J3749" s="11">
        <f t="shared" si="641"/>
        <v>42164.299722222218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642"/>
        <v>0.01</v>
      </c>
      <c r="R3749">
        <f t="shared" si="643"/>
        <v>25</v>
      </c>
      <c r="S3749" t="str">
        <f t="shared" si="649"/>
        <v>theater</v>
      </c>
      <c r="T3749" t="str">
        <f t="shared" si="644"/>
        <v>plays</v>
      </c>
      <c r="U3749" t="str">
        <f t="shared" si="650"/>
        <v>1000 to 4999</v>
      </c>
      <c r="V3749">
        <f t="shared" si="645"/>
        <v>0</v>
      </c>
      <c r="W3749">
        <f t="shared" si="646"/>
        <v>1</v>
      </c>
      <c r="X3749">
        <f t="shared" si="647"/>
        <v>0</v>
      </c>
      <c r="Y3749">
        <f t="shared" si="648"/>
        <v>1</v>
      </c>
    </row>
    <row r="3750" spans="1:25" ht="15" customHeight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0">
        <f t="shared" si="640"/>
        <v>42395.706435185188</v>
      </c>
      <c r="J3750" s="11">
        <f t="shared" si="641"/>
        <v>42395.706435185188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642"/>
        <v>1.0351999999999999</v>
      </c>
      <c r="R3750">
        <f t="shared" si="643"/>
        <v>99.54</v>
      </c>
      <c r="S3750" t="str">
        <f t="shared" si="649"/>
        <v>theater</v>
      </c>
      <c r="T3750" t="str">
        <f t="shared" si="644"/>
        <v>musical</v>
      </c>
      <c r="U3750" t="str">
        <f t="shared" si="650"/>
        <v>5000 to 9999</v>
      </c>
      <c r="V3750">
        <f t="shared" si="645"/>
        <v>1</v>
      </c>
      <c r="W3750">
        <f t="shared" si="646"/>
        <v>0</v>
      </c>
      <c r="X3750">
        <f t="shared" si="647"/>
        <v>0</v>
      </c>
      <c r="Y3750">
        <f t="shared" si="648"/>
        <v>1</v>
      </c>
    </row>
    <row r="3751" spans="1:25" ht="15" customHeight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0">
        <f t="shared" si="640"/>
        <v>42458.127175925925</v>
      </c>
      <c r="J3751" s="11">
        <f t="shared" si="641"/>
        <v>42458.127175925925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642"/>
        <v>1.05</v>
      </c>
      <c r="R3751">
        <f t="shared" si="643"/>
        <v>75</v>
      </c>
      <c r="S3751" t="str">
        <f t="shared" si="649"/>
        <v>theater</v>
      </c>
      <c r="T3751" t="str">
        <f t="shared" si="644"/>
        <v>musical</v>
      </c>
      <c r="U3751" t="str">
        <f t="shared" si="650"/>
        <v>Less than 1000</v>
      </c>
      <c r="V3751">
        <f t="shared" si="645"/>
        <v>1</v>
      </c>
      <c r="W3751">
        <f t="shared" si="646"/>
        <v>0</v>
      </c>
      <c r="X3751">
        <f t="shared" si="647"/>
        <v>0</v>
      </c>
      <c r="Y3751">
        <f t="shared" si="648"/>
        <v>1</v>
      </c>
    </row>
    <row r="3752" spans="1:25" ht="15" customHeight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0">
        <f t="shared" si="640"/>
        <v>42016.981574074074</v>
      </c>
      <c r="J3752" s="11">
        <f t="shared" si="641"/>
        <v>42016.981574074074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642"/>
        <v>1.0044999999999999</v>
      </c>
      <c r="R3752">
        <f t="shared" si="643"/>
        <v>215.25</v>
      </c>
      <c r="S3752" t="str">
        <f t="shared" si="649"/>
        <v>theater</v>
      </c>
      <c r="T3752" t="str">
        <f t="shared" si="644"/>
        <v>musical</v>
      </c>
      <c r="U3752" t="str">
        <f t="shared" si="650"/>
        <v>5000 to 9999</v>
      </c>
      <c r="V3752">
        <f t="shared" si="645"/>
        <v>1</v>
      </c>
      <c r="W3752">
        <f t="shared" si="646"/>
        <v>0</v>
      </c>
      <c r="X3752">
        <f t="shared" si="647"/>
        <v>0</v>
      </c>
      <c r="Y3752">
        <f t="shared" si="648"/>
        <v>1</v>
      </c>
    </row>
    <row r="3753" spans="1:25" ht="15" customHeight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0">
        <f t="shared" si="640"/>
        <v>42403.035567129627</v>
      </c>
      <c r="J3753" s="11">
        <f t="shared" si="641"/>
        <v>42403.035567129627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642"/>
        <v>1.3260000000000001</v>
      </c>
      <c r="R3753">
        <f t="shared" si="643"/>
        <v>120.55</v>
      </c>
      <c r="S3753" t="str">
        <f t="shared" si="649"/>
        <v>theater</v>
      </c>
      <c r="T3753" t="str">
        <f t="shared" si="644"/>
        <v>musical</v>
      </c>
      <c r="U3753" t="str">
        <f t="shared" si="650"/>
        <v>1000 to 4999</v>
      </c>
      <c r="V3753">
        <f t="shared" si="645"/>
        <v>1</v>
      </c>
      <c r="W3753">
        <f t="shared" si="646"/>
        <v>0</v>
      </c>
      <c r="X3753">
        <f t="shared" si="647"/>
        <v>0</v>
      </c>
      <c r="Y3753">
        <f t="shared" si="648"/>
        <v>1</v>
      </c>
    </row>
    <row r="3754" spans="1:25" ht="15" customHeight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0">
        <f t="shared" si="640"/>
        <v>42619.802488425921</v>
      </c>
      <c r="J3754" s="11">
        <f t="shared" si="641"/>
        <v>42619.802488425921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642"/>
        <v>1.1299999999999999</v>
      </c>
      <c r="R3754">
        <f t="shared" si="643"/>
        <v>37.67</v>
      </c>
      <c r="S3754" t="str">
        <f t="shared" si="649"/>
        <v>theater</v>
      </c>
      <c r="T3754" t="str">
        <f t="shared" si="644"/>
        <v>musical</v>
      </c>
      <c r="U3754" t="str">
        <f t="shared" si="650"/>
        <v>Less than 1000</v>
      </c>
      <c r="V3754">
        <f t="shared" si="645"/>
        <v>1</v>
      </c>
      <c r="W3754">
        <f t="shared" si="646"/>
        <v>0</v>
      </c>
      <c r="X3754">
        <f t="shared" si="647"/>
        <v>0</v>
      </c>
      <c r="Y3754">
        <f t="shared" si="648"/>
        <v>1</v>
      </c>
    </row>
    <row r="3755" spans="1:25" ht="15" customHeight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0">
        <f t="shared" si="640"/>
        <v>42128.824074074073</v>
      </c>
      <c r="J3755" s="11">
        <f t="shared" si="641"/>
        <v>42128.824074074073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642"/>
        <v>1.0334000000000001</v>
      </c>
      <c r="R3755">
        <f t="shared" si="643"/>
        <v>172.23</v>
      </c>
      <c r="S3755" t="str">
        <f t="shared" si="649"/>
        <v>theater</v>
      </c>
      <c r="T3755" t="str">
        <f t="shared" si="644"/>
        <v>musical</v>
      </c>
      <c r="U3755" t="str">
        <f t="shared" si="650"/>
        <v>5000 to 9999</v>
      </c>
      <c r="V3755">
        <f t="shared" si="645"/>
        <v>1</v>
      </c>
      <c r="W3755">
        <f t="shared" si="646"/>
        <v>0</v>
      </c>
      <c r="X3755">
        <f t="shared" si="647"/>
        <v>0</v>
      </c>
      <c r="Y3755">
        <f t="shared" si="648"/>
        <v>1</v>
      </c>
    </row>
    <row r="3756" spans="1:25" ht="15" customHeight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0">
        <f t="shared" si="640"/>
        <v>41808.881215277775</v>
      </c>
      <c r="J3756" s="11">
        <f t="shared" si="641"/>
        <v>41808.881215277775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642"/>
        <v>1.2</v>
      </c>
      <c r="R3756">
        <f t="shared" si="643"/>
        <v>111.11</v>
      </c>
      <c r="S3756" t="str">
        <f t="shared" si="649"/>
        <v>theater</v>
      </c>
      <c r="T3756" t="str">
        <f t="shared" si="644"/>
        <v>musical</v>
      </c>
      <c r="U3756" t="str">
        <f t="shared" si="650"/>
        <v>1000 to 4999</v>
      </c>
      <c r="V3756">
        <f t="shared" si="645"/>
        <v>1</v>
      </c>
      <c r="W3756">
        <f t="shared" si="646"/>
        <v>0</v>
      </c>
      <c r="X3756">
        <f t="shared" si="647"/>
        <v>0</v>
      </c>
      <c r="Y3756">
        <f t="shared" si="648"/>
        <v>1</v>
      </c>
    </row>
    <row r="3757" spans="1:25" ht="15" customHeight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0">
        <f t="shared" si="640"/>
        <v>42445.866979166662</v>
      </c>
      <c r="J3757" s="11">
        <f t="shared" si="641"/>
        <v>42445.866979166662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642"/>
        <v>1.2963636363636364</v>
      </c>
      <c r="R3757">
        <f t="shared" si="643"/>
        <v>25.46</v>
      </c>
      <c r="S3757" t="str">
        <f t="shared" si="649"/>
        <v>theater</v>
      </c>
      <c r="T3757" t="str">
        <f t="shared" si="644"/>
        <v>musical</v>
      </c>
      <c r="U3757" t="str">
        <f t="shared" si="650"/>
        <v>Less than 1000</v>
      </c>
      <c r="V3757">
        <f t="shared" si="645"/>
        <v>1</v>
      </c>
      <c r="W3757">
        <f t="shared" si="646"/>
        <v>0</v>
      </c>
      <c r="X3757">
        <f t="shared" si="647"/>
        <v>0</v>
      </c>
      <c r="Y3757">
        <f t="shared" si="648"/>
        <v>1</v>
      </c>
    </row>
    <row r="3758" spans="1:25" ht="15" customHeight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0">
        <f t="shared" si="640"/>
        <v>41771.814791666664</v>
      </c>
      <c r="J3758" s="11">
        <f t="shared" si="641"/>
        <v>41771.814791666664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642"/>
        <v>1.0111111111111111</v>
      </c>
      <c r="R3758">
        <f t="shared" si="643"/>
        <v>267.64999999999998</v>
      </c>
      <c r="S3758" t="str">
        <f t="shared" si="649"/>
        <v>theater</v>
      </c>
      <c r="T3758" t="str">
        <f t="shared" si="644"/>
        <v>musical</v>
      </c>
      <c r="U3758" t="str">
        <f t="shared" si="650"/>
        <v>1000 to 4999</v>
      </c>
      <c r="V3758">
        <f t="shared" si="645"/>
        <v>1</v>
      </c>
      <c r="W3758">
        <f t="shared" si="646"/>
        <v>0</v>
      </c>
      <c r="X3758">
        <f t="shared" si="647"/>
        <v>0</v>
      </c>
      <c r="Y3758">
        <f t="shared" si="648"/>
        <v>1</v>
      </c>
    </row>
    <row r="3759" spans="1:25" ht="15" customHeight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0">
        <f t="shared" si="640"/>
        <v>41954.850868055553</v>
      </c>
      <c r="J3759" s="11">
        <f t="shared" si="641"/>
        <v>41954.850868055553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642"/>
        <v>1.0851428571428572</v>
      </c>
      <c r="R3759">
        <f t="shared" si="643"/>
        <v>75.959999999999994</v>
      </c>
      <c r="S3759" t="str">
        <f t="shared" si="649"/>
        <v>theater</v>
      </c>
      <c r="T3759" t="str">
        <f t="shared" si="644"/>
        <v>musical</v>
      </c>
      <c r="U3759" t="str">
        <f t="shared" si="650"/>
        <v>1000 to 4999</v>
      </c>
      <c r="V3759">
        <f t="shared" si="645"/>
        <v>1</v>
      </c>
      <c r="W3759">
        <f t="shared" si="646"/>
        <v>0</v>
      </c>
      <c r="X3759">
        <f t="shared" si="647"/>
        <v>0</v>
      </c>
      <c r="Y3759">
        <f t="shared" si="648"/>
        <v>1</v>
      </c>
    </row>
    <row r="3760" spans="1:25" ht="15" customHeight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0">
        <f t="shared" si="640"/>
        <v>41747.471504629626</v>
      </c>
      <c r="J3760" s="11">
        <f t="shared" si="641"/>
        <v>41747.471504629626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642"/>
        <v>1.0233333333333334</v>
      </c>
      <c r="R3760">
        <f t="shared" si="643"/>
        <v>59.04</v>
      </c>
      <c r="S3760" t="str">
        <f t="shared" si="649"/>
        <v>theater</v>
      </c>
      <c r="T3760" t="str">
        <f t="shared" si="644"/>
        <v>musical</v>
      </c>
      <c r="U3760" t="str">
        <f t="shared" si="650"/>
        <v>1000 to 4999</v>
      </c>
      <c r="V3760">
        <f t="shared" si="645"/>
        <v>1</v>
      </c>
      <c r="W3760">
        <f t="shared" si="646"/>
        <v>0</v>
      </c>
      <c r="X3760">
        <f t="shared" si="647"/>
        <v>0</v>
      </c>
      <c r="Y3760">
        <f t="shared" si="648"/>
        <v>1</v>
      </c>
    </row>
    <row r="3761" spans="1:25" ht="15" customHeight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0">
        <f t="shared" si="640"/>
        <v>42182.108252314814</v>
      </c>
      <c r="J3761" s="11">
        <f t="shared" si="641"/>
        <v>42182.108252314814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642"/>
        <v>1.1024425000000002</v>
      </c>
      <c r="R3761">
        <f t="shared" si="643"/>
        <v>50.11</v>
      </c>
      <c r="S3761" t="str">
        <f t="shared" si="649"/>
        <v>theater</v>
      </c>
      <c r="T3761" t="str">
        <f t="shared" si="644"/>
        <v>musical</v>
      </c>
      <c r="U3761" t="str">
        <f t="shared" si="650"/>
        <v>1000 to 4999</v>
      </c>
      <c r="V3761">
        <f t="shared" si="645"/>
        <v>1</v>
      </c>
      <c r="W3761">
        <f t="shared" si="646"/>
        <v>0</v>
      </c>
      <c r="X3761">
        <f t="shared" si="647"/>
        <v>0</v>
      </c>
      <c r="Y3761">
        <f t="shared" si="648"/>
        <v>1</v>
      </c>
    </row>
    <row r="3762" spans="1:25" ht="15" customHeight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0">
        <f t="shared" si="640"/>
        <v>41739.525300925925</v>
      </c>
      <c r="J3762" s="11">
        <f t="shared" si="641"/>
        <v>41739.525300925925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642"/>
        <v>1.010154</v>
      </c>
      <c r="R3762">
        <f t="shared" si="643"/>
        <v>55.5</v>
      </c>
      <c r="S3762" t="str">
        <f t="shared" si="649"/>
        <v>theater</v>
      </c>
      <c r="T3762" t="str">
        <f t="shared" si="644"/>
        <v>musical</v>
      </c>
      <c r="U3762" t="str">
        <f t="shared" si="650"/>
        <v>5000 to 9999</v>
      </c>
      <c r="V3762">
        <f t="shared" si="645"/>
        <v>1</v>
      </c>
      <c r="W3762">
        <f t="shared" si="646"/>
        <v>0</v>
      </c>
      <c r="X3762">
        <f t="shared" si="647"/>
        <v>0</v>
      </c>
      <c r="Y3762">
        <f t="shared" si="648"/>
        <v>1</v>
      </c>
    </row>
    <row r="3763" spans="1:25" ht="15" customHeight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0">
        <f t="shared" si="640"/>
        <v>42173.466863425929</v>
      </c>
      <c r="J3763" s="11">
        <f t="shared" si="641"/>
        <v>42173.466863425929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642"/>
        <v>1</v>
      </c>
      <c r="R3763">
        <f t="shared" si="643"/>
        <v>166.67</v>
      </c>
      <c r="S3763" t="str">
        <f t="shared" si="649"/>
        <v>theater</v>
      </c>
      <c r="T3763" t="str">
        <f t="shared" si="644"/>
        <v>musical</v>
      </c>
      <c r="U3763" t="str">
        <f t="shared" si="650"/>
        <v>Less than 1000</v>
      </c>
      <c r="V3763">
        <f t="shared" si="645"/>
        <v>1</v>
      </c>
      <c r="W3763">
        <f t="shared" si="646"/>
        <v>0</v>
      </c>
      <c r="X3763">
        <f t="shared" si="647"/>
        <v>0</v>
      </c>
      <c r="Y3763">
        <f t="shared" si="648"/>
        <v>1</v>
      </c>
    </row>
    <row r="3764" spans="1:25" ht="15" customHeight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0">
        <f t="shared" si="640"/>
        <v>42193.813530092593</v>
      </c>
      <c r="J3764" s="11">
        <f t="shared" si="641"/>
        <v>42193.813530092593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642"/>
        <v>1.0624</v>
      </c>
      <c r="R3764">
        <f t="shared" si="643"/>
        <v>47.43</v>
      </c>
      <c r="S3764" t="str">
        <f t="shared" si="649"/>
        <v>theater</v>
      </c>
      <c r="T3764" t="str">
        <f t="shared" si="644"/>
        <v>musical</v>
      </c>
      <c r="U3764" t="str">
        <f t="shared" si="650"/>
        <v>1000 to 4999</v>
      </c>
      <c r="V3764">
        <f t="shared" si="645"/>
        <v>1</v>
      </c>
      <c r="W3764">
        <f t="shared" si="646"/>
        <v>0</v>
      </c>
      <c r="X3764">
        <f t="shared" si="647"/>
        <v>0</v>
      </c>
      <c r="Y3764">
        <f t="shared" si="648"/>
        <v>1</v>
      </c>
    </row>
    <row r="3765" spans="1:25" ht="15" customHeight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0">
        <f t="shared" si="640"/>
        <v>42065.750300925924</v>
      </c>
      <c r="J3765" s="11">
        <f t="shared" si="641"/>
        <v>42065.750300925924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642"/>
        <v>1</v>
      </c>
      <c r="R3765">
        <f t="shared" si="643"/>
        <v>64.94</v>
      </c>
      <c r="S3765" t="str">
        <f t="shared" si="649"/>
        <v>theater</v>
      </c>
      <c r="T3765" t="str">
        <f t="shared" si="644"/>
        <v>musical</v>
      </c>
      <c r="U3765" t="str">
        <f t="shared" si="650"/>
        <v>5000 to 9999</v>
      </c>
      <c r="V3765">
        <f t="shared" si="645"/>
        <v>1</v>
      </c>
      <c r="W3765">
        <f t="shared" si="646"/>
        <v>0</v>
      </c>
      <c r="X3765">
        <f t="shared" si="647"/>
        <v>0</v>
      </c>
      <c r="Y3765">
        <f t="shared" si="648"/>
        <v>1</v>
      </c>
    </row>
    <row r="3766" spans="1:25" ht="15" customHeight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0">
        <f t="shared" si="640"/>
        <v>42499.842962962968</v>
      </c>
      <c r="J3766" s="11">
        <f t="shared" si="641"/>
        <v>42499.842962962968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642"/>
        <v>1</v>
      </c>
      <c r="R3766">
        <f t="shared" si="643"/>
        <v>55.56</v>
      </c>
      <c r="S3766" t="str">
        <f t="shared" si="649"/>
        <v>theater</v>
      </c>
      <c r="T3766" t="str">
        <f t="shared" si="644"/>
        <v>musical</v>
      </c>
      <c r="U3766" t="str">
        <f t="shared" si="650"/>
        <v>1000 to 4999</v>
      </c>
      <c r="V3766">
        <f t="shared" si="645"/>
        <v>1</v>
      </c>
      <c r="W3766">
        <f t="shared" si="646"/>
        <v>0</v>
      </c>
      <c r="X3766">
        <f t="shared" si="647"/>
        <v>0</v>
      </c>
      <c r="Y3766">
        <f t="shared" si="648"/>
        <v>1</v>
      </c>
    </row>
    <row r="3767" spans="1:25" ht="15" customHeight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0">
        <f t="shared" si="640"/>
        <v>41820.776412037041</v>
      </c>
      <c r="J3767" s="11">
        <f t="shared" si="641"/>
        <v>41820.776412037041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642"/>
        <v>1.1345714285714286</v>
      </c>
      <c r="R3767">
        <f t="shared" si="643"/>
        <v>74.22</v>
      </c>
      <c r="S3767" t="str">
        <f t="shared" si="649"/>
        <v>theater</v>
      </c>
      <c r="T3767" t="str">
        <f t="shared" si="644"/>
        <v>musical</v>
      </c>
      <c r="U3767" t="str">
        <f t="shared" si="650"/>
        <v>5000 to 9999</v>
      </c>
      <c r="V3767">
        <f t="shared" si="645"/>
        <v>1</v>
      </c>
      <c r="W3767">
        <f t="shared" si="646"/>
        <v>0</v>
      </c>
      <c r="X3767">
        <f t="shared" si="647"/>
        <v>0</v>
      </c>
      <c r="Y3767">
        <f t="shared" si="648"/>
        <v>1</v>
      </c>
    </row>
    <row r="3768" spans="1:25" ht="15" customHeight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0">
        <f t="shared" si="640"/>
        <v>41788.167187500003</v>
      </c>
      <c r="J3768" s="11">
        <f t="shared" si="641"/>
        <v>41788.167187500003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642"/>
        <v>1.0265010000000001</v>
      </c>
      <c r="R3768">
        <f t="shared" si="643"/>
        <v>106.93</v>
      </c>
      <c r="S3768" t="str">
        <f t="shared" si="649"/>
        <v>theater</v>
      </c>
      <c r="T3768" t="str">
        <f t="shared" si="644"/>
        <v>musical</v>
      </c>
      <c r="U3768" t="str">
        <f t="shared" si="650"/>
        <v>10000 to 14999</v>
      </c>
      <c r="V3768">
        <f t="shared" si="645"/>
        <v>1</v>
      </c>
      <c r="W3768">
        <f t="shared" si="646"/>
        <v>0</v>
      </c>
      <c r="X3768">
        <f t="shared" si="647"/>
        <v>0</v>
      </c>
      <c r="Y3768">
        <f t="shared" si="648"/>
        <v>1</v>
      </c>
    </row>
    <row r="3769" spans="1:25" ht="15" customHeight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0">
        <f t="shared" si="640"/>
        <v>42050.019641203704</v>
      </c>
      <c r="J3769" s="11">
        <f t="shared" si="641"/>
        <v>42050.019641203704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642"/>
        <v>1.1675</v>
      </c>
      <c r="R3769">
        <f t="shared" si="643"/>
        <v>41.7</v>
      </c>
      <c r="S3769" t="str">
        <f t="shared" si="649"/>
        <v>theater</v>
      </c>
      <c r="T3769" t="str">
        <f t="shared" si="644"/>
        <v>musical</v>
      </c>
      <c r="U3769" t="str">
        <f t="shared" si="650"/>
        <v>1000 to 4999</v>
      </c>
      <c r="V3769">
        <f t="shared" si="645"/>
        <v>1</v>
      </c>
      <c r="W3769">
        <f t="shared" si="646"/>
        <v>0</v>
      </c>
      <c r="X3769">
        <f t="shared" si="647"/>
        <v>0</v>
      </c>
      <c r="Y3769">
        <f t="shared" si="648"/>
        <v>1</v>
      </c>
    </row>
    <row r="3770" spans="1:25" ht="15" customHeight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0">
        <f t="shared" si="640"/>
        <v>41772.727893518517</v>
      </c>
      <c r="J3770" s="11">
        <f t="shared" si="641"/>
        <v>41772.727893518517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642"/>
        <v>1.0765274999999999</v>
      </c>
      <c r="R3770">
        <f t="shared" si="643"/>
        <v>74.239999999999995</v>
      </c>
      <c r="S3770" t="str">
        <f t="shared" si="649"/>
        <v>theater</v>
      </c>
      <c r="T3770" t="str">
        <f t="shared" si="644"/>
        <v>musical</v>
      </c>
      <c r="U3770" t="str">
        <f t="shared" si="650"/>
        <v>1000 to 4999</v>
      </c>
      <c r="V3770">
        <f t="shared" si="645"/>
        <v>1</v>
      </c>
      <c r="W3770">
        <f t="shared" si="646"/>
        <v>0</v>
      </c>
      <c r="X3770">
        <f t="shared" si="647"/>
        <v>0</v>
      </c>
      <c r="Y3770">
        <f t="shared" si="648"/>
        <v>1</v>
      </c>
    </row>
    <row r="3771" spans="1:25" ht="15" customHeight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0">
        <f t="shared" si="640"/>
        <v>42445.598136574074</v>
      </c>
      <c r="J3771" s="11">
        <f t="shared" si="641"/>
        <v>42445.598136574074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642"/>
        <v>1</v>
      </c>
      <c r="R3771">
        <f t="shared" si="643"/>
        <v>73.33</v>
      </c>
      <c r="S3771" t="str">
        <f t="shared" si="649"/>
        <v>theater</v>
      </c>
      <c r="T3771" t="str">
        <f t="shared" si="644"/>
        <v>musical</v>
      </c>
      <c r="U3771" t="str">
        <f t="shared" si="650"/>
        <v>1000 to 4999</v>
      </c>
      <c r="V3771">
        <f t="shared" si="645"/>
        <v>1</v>
      </c>
      <c r="W3771">
        <f t="shared" si="646"/>
        <v>0</v>
      </c>
      <c r="X3771">
        <f t="shared" si="647"/>
        <v>0</v>
      </c>
      <c r="Y3771">
        <f t="shared" si="648"/>
        <v>1</v>
      </c>
    </row>
    <row r="3772" spans="1:25" ht="15" customHeight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0">
        <f t="shared" si="640"/>
        <v>42138.930671296301</v>
      </c>
      <c r="J3772" s="11">
        <f t="shared" si="641"/>
        <v>42138.930671296301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642"/>
        <v>1</v>
      </c>
      <c r="R3772">
        <f t="shared" si="643"/>
        <v>100</v>
      </c>
      <c r="S3772" t="str">
        <f t="shared" si="649"/>
        <v>theater</v>
      </c>
      <c r="T3772" t="str">
        <f t="shared" si="644"/>
        <v>musical</v>
      </c>
      <c r="U3772" t="str">
        <f t="shared" si="650"/>
        <v>1000 to 4999</v>
      </c>
      <c r="V3772">
        <f t="shared" si="645"/>
        <v>1</v>
      </c>
      <c r="W3772">
        <f t="shared" si="646"/>
        <v>0</v>
      </c>
      <c r="X3772">
        <f t="shared" si="647"/>
        <v>0</v>
      </c>
      <c r="Y3772">
        <f t="shared" si="648"/>
        <v>1</v>
      </c>
    </row>
    <row r="3773" spans="1:25" ht="15" customHeight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0">
        <f t="shared" si="640"/>
        <v>42493.857083333336</v>
      </c>
      <c r="J3773" s="11">
        <f t="shared" si="641"/>
        <v>42493.857083333336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642"/>
        <v>1.46</v>
      </c>
      <c r="R3773">
        <f t="shared" si="643"/>
        <v>38.42</v>
      </c>
      <c r="S3773" t="str">
        <f t="shared" si="649"/>
        <v>theater</v>
      </c>
      <c r="T3773" t="str">
        <f t="shared" si="644"/>
        <v>musical</v>
      </c>
      <c r="U3773" t="str">
        <f t="shared" si="650"/>
        <v>1000 to 4999</v>
      </c>
      <c r="V3773">
        <f t="shared" si="645"/>
        <v>1</v>
      </c>
      <c r="W3773">
        <f t="shared" si="646"/>
        <v>0</v>
      </c>
      <c r="X3773">
        <f t="shared" si="647"/>
        <v>0</v>
      </c>
      <c r="Y3773">
        <f t="shared" si="648"/>
        <v>1</v>
      </c>
    </row>
    <row r="3774" spans="1:25" ht="15" customHeight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0">
        <f t="shared" si="640"/>
        <v>42682.616967592592</v>
      </c>
      <c r="J3774" s="11">
        <f t="shared" si="641"/>
        <v>42682.616967592592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642"/>
        <v>1.1020000000000001</v>
      </c>
      <c r="R3774">
        <f t="shared" si="643"/>
        <v>166.97</v>
      </c>
      <c r="S3774" t="str">
        <f t="shared" si="649"/>
        <v>theater</v>
      </c>
      <c r="T3774" t="str">
        <f t="shared" si="644"/>
        <v>musical</v>
      </c>
      <c r="U3774" t="str">
        <f t="shared" si="650"/>
        <v>5000 to 9999</v>
      </c>
      <c r="V3774">
        <f t="shared" si="645"/>
        <v>1</v>
      </c>
      <c r="W3774">
        <f t="shared" si="646"/>
        <v>0</v>
      </c>
      <c r="X3774">
        <f t="shared" si="647"/>
        <v>0</v>
      </c>
      <c r="Y3774">
        <f t="shared" si="648"/>
        <v>1</v>
      </c>
    </row>
    <row r="3775" spans="1:25" ht="15" customHeight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0">
        <f t="shared" si="640"/>
        <v>42656.005173611105</v>
      </c>
      <c r="J3775" s="11">
        <f t="shared" si="641"/>
        <v>42656.005173611105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642"/>
        <v>1.0820000000000001</v>
      </c>
      <c r="R3775">
        <f t="shared" si="643"/>
        <v>94.91</v>
      </c>
      <c r="S3775" t="str">
        <f t="shared" si="649"/>
        <v>theater</v>
      </c>
      <c r="T3775" t="str">
        <f t="shared" si="644"/>
        <v>musical</v>
      </c>
      <c r="U3775" t="str">
        <f t="shared" si="650"/>
        <v>5000 to 9999</v>
      </c>
      <c r="V3775">
        <f t="shared" si="645"/>
        <v>1</v>
      </c>
      <c r="W3775">
        <f t="shared" si="646"/>
        <v>0</v>
      </c>
      <c r="X3775">
        <f t="shared" si="647"/>
        <v>0</v>
      </c>
      <c r="Y3775">
        <f t="shared" si="648"/>
        <v>1</v>
      </c>
    </row>
    <row r="3776" spans="1:25" ht="15" customHeight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0">
        <f t="shared" si="640"/>
        <v>42087.792303240742</v>
      </c>
      <c r="J3776" s="11">
        <f t="shared" si="641"/>
        <v>42087.792303240742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642"/>
        <v>1</v>
      </c>
      <c r="R3776">
        <f t="shared" si="643"/>
        <v>100</v>
      </c>
      <c r="S3776" t="str">
        <f t="shared" si="649"/>
        <v>theater</v>
      </c>
      <c r="T3776" t="str">
        <f t="shared" si="644"/>
        <v>musical</v>
      </c>
      <c r="U3776" t="str">
        <f t="shared" si="650"/>
        <v>1000 to 4999</v>
      </c>
      <c r="V3776">
        <f t="shared" si="645"/>
        <v>1</v>
      </c>
      <c r="W3776">
        <f t="shared" si="646"/>
        <v>0</v>
      </c>
      <c r="X3776">
        <f t="shared" si="647"/>
        <v>0</v>
      </c>
      <c r="Y3776">
        <f t="shared" si="648"/>
        <v>1</v>
      </c>
    </row>
    <row r="3777" spans="1:25" ht="15" customHeight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0">
        <f t="shared" si="640"/>
        <v>42075.942627314813</v>
      </c>
      <c r="J3777" s="11">
        <f t="shared" si="641"/>
        <v>42075.942627314813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642"/>
        <v>1.0024999999999999</v>
      </c>
      <c r="R3777">
        <f t="shared" si="643"/>
        <v>143.21</v>
      </c>
      <c r="S3777" t="str">
        <f t="shared" si="649"/>
        <v>theater</v>
      </c>
      <c r="T3777" t="str">
        <f t="shared" si="644"/>
        <v>musical</v>
      </c>
      <c r="U3777" t="str">
        <f t="shared" si="650"/>
        <v>1000 to 4999</v>
      </c>
      <c r="V3777">
        <f t="shared" si="645"/>
        <v>1</v>
      </c>
      <c r="W3777">
        <f t="shared" si="646"/>
        <v>0</v>
      </c>
      <c r="X3777">
        <f t="shared" si="647"/>
        <v>0</v>
      </c>
      <c r="Y3777">
        <f t="shared" si="648"/>
        <v>1</v>
      </c>
    </row>
    <row r="3778" spans="1:25" ht="15" customHeight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0">
        <f t="shared" si="640"/>
        <v>41814.367800925924</v>
      </c>
      <c r="J3778" s="11">
        <f t="shared" si="641"/>
        <v>41814.367800925924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642"/>
        <v>1.0671250000000001</v>
      </c>
      <c r="R3778">
        <f t="shared" si="643"/>
        <v>90.82</v>
      </c>
      <c r="S3778" t="str">
        <f t="shared" si="649"/>
        <v>theater</v>
      </c>
      <c r="T3778" t="str">
        <f t="shared" si="644"/>
        <v>musical</v>
      </c>
      <c r="U3778" t="str">
        <f t="shared" si="650"/>
        <v>5000 to 9999</v>
      </c>
      <c r="V3778">
        <f t="shared" si="645"/>
        <v>1</v>
      </c>
      <c r="W3778">
        <f t="shared" si="646"/>
        <v>0</v>
      </c>
      <c r="X3778">
        <f t="shared" si="647"/>
        <v>0</v>
      </c>
      <c r="Y3778">
        <f t="shared" si="648"/>
        <v>1</v>
      </c>
    </row>
    <row r="3779" spans="1:25" ht="15" customHeight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0">
        <f t="shared" ref="I3779:I3842" si="651">(((L3779/60)/60)/24)+DATE(1970,1,1)</f>
        <v>41887.111354166671</v>
      </c>
      <c r="J3779" s="11">
        <f t="shared" ref="J3779:J3842" si="652">(((L3779/60)/60)/24)+DATE(1970,1,1)</f>
        <v>41887.111354166671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653">E3779/D3779</f>
        <v>1.4319999999999999</v>
      </c>
      <c r="R3779">
        <f t="shared" ref="R3779:R3842" si="654">ROUND(E3779/N3779,2)</f>
        <v>48.54</v>
      </c>
      <c r="S3779" t="str">
        <f t="shared" si="649"/>
        <v>theater</v>
      </c>
      <c r="T3779" t="str">
        <f t="shared" ref="T3779:T3842" si="655">MID(P3779,FIND("/",P3779,1)+1,LEN(P3779))</f>
        <v>musical</v>
      </c>
      <c r="U3779" t="str">
        <f t="shared" si="650"/>
        <v>1000 to 4999</v>
      </c>
      <c r="V3779">
        <f t="shared" ref="V3779:V3842" si="656">COUNTIF(F3779,"successful")</f>
        <v>1</v>
      </c>
      <c r="W3779">
        <f t="shared" ref="W3779:W3842" si="657">COUNTIF(F3779,"Failed")</f>
        <v>0</v>
      </c>
      <c r="X3779">
        <f t="shared" ref="X3779:X3842" si="658">COUNTIF(F3779,"Canceled")</f>
        <v>0</v>
      </c>
      <c r="Y3779">
        <f t="shared" ref="Y3779:Y3842" si="659">COUNTIF(F3779,"Successful")+ COUNTIF(F3779,"Failed") + COUNTIF(F3779,"Canceled")</f>
        <v>1</v>
      </c>
    </row>
    <row r="3780" spans="1:25" ht="15" customHeight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0">
        <f t="shared" si="651"/>
        <v>41989.819212962961</v>
      </c>
      <c r="J3780" s="11">
        <f t="shared" si="652"/>
        <v>41989.819212962961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653"/>
        <v>1.0504166666666668</v>
      </c>
      <c r="R3780">
        <f t="shared" si="654"/>
        <v>70.03</v>
      </c>
      <c r="S3780" t="str">
        <f t="shared" ref="S3780:S3843" si="660">LEFT(P3780,FIND("/",P3780,1)-1)</f>
        <v>theater</v>
      </c>
      <c r="T3780" t="str">
        <f t="shared" si="655"/>
        <v>musical</v>
      </c>
      <c r="U3780" t="str">
        <f t="shared" ref="U3780:U3843" si="661">IF(D3780&lt;1000,"Less than 1000",
IF(D3780&lt;5000,"1000 to 4999",
IF(D3780 &lt; 10000,"5000 to 9999",
IF(D3780&lt;15000,"10000 to 14999",
IF(D3780&lt;20000,"15000 to 19999",
IF(D3780&lt;25000,"20000 to 24999",
IF(D3780&lt;30000,"25000 to 29999",
IF(D3780&lt;35000,"30000 to 34999",
IF(D3780&lt;40000,"35000 to 39999",
IF(D3780&lt;45000,"40000 to 44999",IF(D3780&lt;50000,"45000 to 49999","Greater than 50000")))))))))))</f>
        <v>1000 to 4999</v>
      </c>
      <c r="V3780">
        <f t="shared" si="656"/>
        <v>1</v>
      </c>
      <c r="W3780">
        <f t="shared" si="657"/>
        <v>0</v>
      </c>
      <c r="X3780">
        <f t="shared" si="658"/>
        <v>0</v>
      </c>
      <c r="Y3780">
        <f t="shared" si="659"/>
        <v>1</v>
      </c>
    </row>
    <row r="3781" spans="1:25" ht="15" customHeight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0">
        <f t="shared" si="651"/>
        <v>42425.735416666663</v>
      </c>
      <c r="J3781" s="11">
        <f t="shared" si="652"/>
        <v>42425.735416666663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653"/>
        <v>1.0398000000000001</v>
      </c>
      <c r="R3781">
        <f t="shared" si="654"/>
        <v>135.63</v>
      </c>
      <c r="S3781" t="str">
        <f t="shared" si="660"/>
        <v>theater</v>
      </c>
      <c r="T3781" t="str">
        <f t="shared" si="655"/>
        <v>musical</v>
      </c>
      <c r="U3781" t="str">
        <f t="shared" si="661"/>
        <v>15000 to 19999</v>
      </c>
      <c r="V3781">
        <f t="shared" si="656"/>
        <v>1</v>
      </c>
      <c r="W3781">
        <f t="shared" si="657"/>
        <v>0</v>
      </c>
      <c r="X3781">
        <f t="shared" si="658"/>
        <v>0</v>
      </c>
      <c r="Y3781">
        <f t="shared" si="659"/>
        <v>1</v>
      </c>
    </row>
    <row r="3782" spans="1:25" ht="15" customHeight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0">
        <f t="shared" si="651"/>
        <v>42166.219733796301</v>
      </c>
      <c r="J3782" s="11">
        <f t="shared" si="652"/>
        <v>42166.219733796301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653"/>
        <v>1.2</v>
      </c>
      <c r="R3782">
        <f t="shared" si="654"/>
        <v>100</v>
      </c>
      <c r="S3782" t="str">
        <f t="shared" si="660"/>
        <v>theater</v>
      </c>
      <c r="T3782" t="str">
        <f t="shared" si="655"/>
        <v>musical</v>
      </c>
      <c r="U3782" t="str">
        <f t="shared" si="661"/>
        <v>1000 to 4999</v>
      </c>
      <c r="V3782">
        <f t="shared" si="656"/>
        <v>1</v>
      </c>
      <c r="W3782">
        <f t="shared" si="657"/>
        <v>0</v>
      </c>
      <c r="X3782">
        <f t="shared" si="658"/>
        <v>0</v>
      </c>
      <c r="Y3782">
        <f t="shared" si="659"/>
        <v>1</v>
      </c>
    </row>
    <row r="3783" spans="1:25" ht="15" customHeight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0">
        <f t="shared" si="651"/>
        <v>41865.882928240739</v>
      </c>
      <c r="J3783" s="11">
        <f t="shared" si="652"/>
        <v>41865.882928240739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653"/>
        <v>1.0966666666666667</v>
      </c>
      <c r="R3783">
        <f t="shared" si="654"/>
        <v>94.9</v>
      </c>
      <c r="S3783" t="str">
        <f t="shared" si="660"/>
        <v>theater</v>
      </c>
      <c r="T3783" t="str">
        <f t="shared" si="655"/>
        <v>musical</v>
      </c>
      <c r="U3783" t="str">
        <f t="shared" si="661"/>
        <v>1000 to 4999</v>
      </c>
      <c r="V3783">
        <f t="shared" si="656"/>
        <v>1</v>
      </c>
      <c r="W3783">
        <f t="shared" si="657"/>
        <v>0</v>
      </c>
      <c r="X3783">
        <f t="shared" si="658"/>
        <v>0</v>
      </c>
      <c r="Y3783">
        <f t="shared" si="659"/>
        <v>1</v>
      </c>
    </row>
    <row r="3784" spans="1:25" ht="15" customHeight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0">
        <f t="shared" si="651"/>
        <v>42546.862233796302</v>
      </c>
      <c r="J3784" s="11">
        <f t="shared" si="652"/>
        <v>42546.862233796302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653"/>
        <v>1.0175000000000001</v>
      </c>
      <c r="R3784">
        <f t="shared" si="654"/>
        <v>75.37</v>
      </c>
      <c r="S3784" t="str">
        <f t="shared" si="660"/>
        <v>theater</v>
      </c>
      <c r="T3784" t="str">
        <f t="shared" si="655"/>
        <v>musical</v>
      </c>
      <c r="U3784" t="str">
        <f t="shared" si="661"/>
        <v>1000 to 4999</v>
      </c>
      <c r="V3784">
        <f t="shared" si="656"/>
        <v>1</v>
      </c>
      <c r="W3784">
        <f t="shared" si="657"/>
        <v>0</v>
      </c>
      <c r="X3784">
        <f t="shared" si="658"/>
        <v>0</v>
      </c>
      <c r="Y3784">
        <f t="shared" si="659"/>
        <v>1</v>
      </c>
    </row>
    <row r="3785" spans="1:25" ht="15" customHeight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0">
        <f t="shared" si="651"/>
        <v>42420.140277777777</v>
      </c>
      <c r="J3785" s="11">
        <f t="shared" si="652"/>
        <v>42420.140277777777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653"/>
        <v>1.2891666666666666</v>
      </c>
      <c r="R3785">
        <f t="shared" si="654"/>
        <v>64.459999999999994</v>
      </c>
      <c r="S3785" t="str">
        <f t="shared" si="660"/>
        <v>theater</v>
      </c>
      <c r="T3785" t="str">
        <f t="shared" si="655"/>
        <v>musical</v>
      </c>
      <c r="U3785" t="str">
        <f t="shared" si="661"/>
        <v>1000 to 4999</v>
      </c>
      <c r="V3785">
        <f t="shared" si="656"/>
        <v>1</v>
      </c>
      <c r="W3785">
        <f t="shared" si="657"/>
        <v>0</v>
      </c>
      <c r="X3785">
        <f t="shared" si="658"/>
        <v>0</v>
      </c>
      <c r="Y3785">
        <f t="shared" si="659"/>
        <v>1</v>
      </c>
    </row>
    <row r="3786" spans="1:25" ht="15" customHeight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0">
        <f t="shared" si="651"/>
        <v>42531.980694444443</v>
      </c>
      <c r="J3786" s="11">
        <f t="shared" si="652"/>
        <v>42531.980694444443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653"/>
        <v>1.1499999999999999</v>
      </c>
      <c r="R3786">
        <f t="shared" si="654"/>
        <v>115</v>
      </c>
      <c r="S3786" t="str">
        <f t="shared" si="660"/>
        <v>theater</v>
      </c>
      <c r="T3786" t="str">
        <f t="shared" si="655"/>
        <v>musical</v>
      </c>
      <c r="U3786" t="str">
        <f t="shared" si="661"/>
        <v>1000 to 4999</v>
      </c>
      <c r="V3786">
        <f t="shared" si="656"/>
        <v>1</v>
      </c>
      <c r="W3786">
        <f t="shared" si="657"/>
        <v>0</v>
      </c>
      <c r="X3786">
        <f t="shared" si="658"/>
        <v>0</v>
      </c>
      <c r="Y3786">
        <f t="shared" si="659"/>
        <v>1</v>
      </c>
    </row>
    <row r="3787" spans="1:25" ht="15" customHeight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0">
        <f t="shared" si="651"/>
        <v>42548.63853009259</v>
      </c>
      <c r="J3787" s="11">
        <f t="shared" si="652"/>
        <v>42548.63853009259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653"/>
        <v>1.5075000000000001</v>
      </c>
      <c r="R3787">
        <f t="shared" si="654"/>
        <v>100.5</v>
      </c>
      <c r="S3787" t="str">
        <f t="shared" si="660"/>
        <v>theater</v>
      </c>
      <c r="T3787" t="str">
        <f t="shared" si="655"/>
        <v>musical</v>
      </c>
      <c r="U3787" t="str">
        <f t="shared" si="661"/>
        <v>1000 to 4999</v>
      </c>
      <c r="V3787">
        <f t="shared" si="656"/>
        <v>1</v>
      </c>
      <c r="W3787">
        <f t="shared" si="657"/>
        <v>0</v>
      </c>
      <c r="X3787">
        <f t="shared" si="658"/>
        <v>0</v>
      </c>
      <c r="Y3787">
        <f t="shared" si="659"/>
        <v>1</v>
      </c>
    </row>
    <row r="3788" spans="1:25" ht="15" customHeight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0">
        <f t="shared" si="651"/>
        <v>42487.037905092591</v>
      </c>
      <c r="J3788" s="11">
        <f t="shared" si="652"/>
        <v>42487.037905092591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653"/>
        <v>1.1096666666666666</v>
      </c>
      <c r="R3788">
        <f t="shared" si="654"/>
        <v>93.77</v>
      </c>
      <c r="S3788" t="str">
        <f t="shared" si="660"/>
        <v>theater</v>
      </c>
      <c r="T3788" t="str">
        <f t="shared" si="655"/>
        <v>musical</v>
      </c>
      <c r="U3788" t="str">
        <f t="shared" si="661"/>
        <v>5000 to 9999</v>
      </c>
      <c r="V3788">
        <f t="shared" si="656"/>
        <v>1</v>
      </c>
      <c r="W3788">
        <f t="shared" si="657"/>
        <v>0</v>
      </c>
      <c r="X3788">
        <f t="shared" si="658"/>
        <v>0</v>
      </c>
      <c r="Y3788">
        <f t="shared" si="659"/>
        <v>1</v>
      </c>
    </row>
    <row r="3789" spans="1:25" ht="15" customHeigh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0">
        <f t="shared" si="651"/>
        <v>42167.534791666665</v>
      </c>
      <c r="J3789" s="11">
        <f t="shared" si="652"/>
        <v>42167.534791666665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653"/>
        <v>1.0028571428571429</v>
      </c>
      <c r="R3789">
        <f t="shared" si="654"/>
        <v>35.1</v>
      </c>
      <c r="S3789" t="str">
        <f t="shared" si="660"/>
        <v>theater</v>
      </c>
      <c r="T3789" t="str">
        <f t="shared" si="655"/>
        <v>musical</v>
      </c>
      <c r="U3789" t="str">
        <f t="shared" si="661"/>
        <v>Less than 1000</v>
      </c>
      <c r="V3789">
        <f t="shared" si="656"/>
        <v>1</v>
      </c>
      <c r="W3789">
        <f t="shared" si="657"/>
        <v>0</v>
      </c>
      <c r="X3789">
        <f t="shared" si="658"/>
        <v>0</v>
      </c>
      <c r="Y3789">
        <f t="shared" si="659"/>
        <v>1</v>
      </c>
    </row>
    <row r="3790" spans="1:25" ht="15" customHeight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0">
        <f t="shared" si="651"/>
        <v>42333.695821759262</v>
      </c>
      <c r="J3790" s="11">
        <f t="shared" si="652"/>
        <v>42333.695821759262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653"/>
        <v>6.6666666666666671E-3</v>
      </c>
      <c r="R3790">
        <f t="shared" si="654"/>
        <v>500</v>
      </c>
      <c r="S3790" t="str">
        <f t="shared" si="660"/>
        <v>theater</v>
      </c>
      <c r="T3790" t="str">
        <f t="shared" si="655"/>
        <v>musical</v>
      </c>
      <c r="U3790" t="str">
        <f t="shared" si="661"/>
        <v>Greater than 50000</v>
      </c>
      <c r="V3790">
        <f t="shared" si="656"/>
        <v>0</v>
      </c>
      <c r="W3790">
        <f t="shared" si="657"/>
        <v>1</v>
      </c>
      <c r="X3790">
        <f t="shared" si="658"/>
        <v>0</v>
      </c>
      <c r="Y3790">
        <f t="shared" si="659"/>
        <v>1</v>
      </c>
    </row>
    <row r="3791" spans="1:25" ht="15" customHeight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0">
        <f t="shared" si="651"/>
        <v>42138.798819444448</v>
      </c>
      <c r="J3791" s="11">
        <f t="shared" si="652"/>
        <v>42138.798819444448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653"/>
        <v>3.267605633802817E-2</v>
      </c>
      <c r="R3791">
        <f t="shared" si="654"/>
        <v>29</v>
      </c>
      <c r="S3791" t="str">
        <f t="shared" si="660"/>
        <v>theater</v>
      </c>
      <c r="T3791" t="str">
        <f t="shared" si="655"/>
        <v>musical</v>
      </c>
      <c r="U3791" t="str">
        <f t="shared" si="661"/>
        <v>1000 to 4999</v>
      </c>
      <c r="V3791">
        <f t="shared" si="656"/>
        <v>0</v>
      </c>
      <c r="W3791">
        <f t="shared" si="657"/>
        <v>1</v>
      </c>
      <c r="X3791">
        <f t="shared" si="658"/>
        <v>0</v>
      </c>
      <c r="Y3791">
        <f t="shared" si="659"/>
        <v>1</v>
      </c>
    </row>
    <row r="3792" spans="1:25" ht="15" customHeight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0">
        <f t="shared" si="651"/>
        <v>42666.666932870372</v>
      </c>
      <c r="J3792" s="11">
        <f t="shared" si="652"/>
        <v>42666.666932870372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653"/>
        <v>0</v>
      </c>
      <c r="R3792" t="e">
        <f t="shared" si="654"/>
        <v>#DIV/0!</v>
      </c>
      <c r="S3792" t="str">
        <f t="shared" si="660"/>
        <v>theater</v>
      </c>
      <c r="T3792" t="str">
        <f t="shared" si="655"/>
        <v>musical</v>
      </c>
      <c r="U3792" t="str">
        <f t="shared" si="661"/>
        <v>15000 to 19999</v>
      </c>
      <c r="V3792">
        <f t="shared" si="656"/>
        <v>0</v>
      </c>
      <c r="W3792">
        <f t="shared" si="657"/>
        <v>1</v>
      </c>
      <c r="X3792">
        <f t="shared" si="658"/>
        <v>0</v>
      </c>
      <c r="Y3792">
        <f t="shared" si="659"/>
        <v>1</v>
      </c>
    </row>
    <row r="3793" spans="1:25" ht="15" customHeight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0">
        <f t="shared" si="651"/>
        <v>41766.692037037035</v>
      </c>
      <c r="J3793" s="11">
        <f t="shared" si="652"/>
        <v>41766.692037037035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653"/>
        <v>0</v>
      </c>
      <c r="R3793" t="e">
        <f t="shared" si="654"/>
        <v>#DIV/0!</v>
      </c>
      <c r="S3793" t="str">
        <f t="shared" si="660"/>
        <v>theater</v>
      </c>
      <c r="T3793" t="str">
        <f t="shared" si="655"/>
        <v>musical</v>
      </c>
      <c r="U3793" t="str">
        <f t="shared" si="661"/>
        <v>1000 to 4999</v>
      </c>
      <c r="V3793">
        <f t="shared" si="656"/>
        <v>0</v>
      </c>
      <c r="W3793">
        <f t="shared" si="657"/>
        <v>1</v>
      </c>
      <c r="X3793">
        <f t="shared" si="658"/>
        <v>0</v>
      </c>
      <c r="Y3793">
        <f t="shared" si="659"/>
        <v>1</v>
      </c>
    </row>
    <row r="3794" spans="1:25" ht="15" customHeight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0">
        <f t="shared" si="651"/>
        <v>42170.447013888886</v>
      </c>
      <c r="J3794" s="11">
        <f t="shared" si="652"/>
        <v>42170.447013888886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653"/>
        <v>2.8E-3</v>
      </c>
      <c r="R3794">
        <f t="shared" si="654"/>
        <v>17.5</v>
      </c>
      <c r="S3794" t="str">
        <f t="shared" si="660"/>
        <v>theater</v>
      </c>
      <c r="T3794" t="str">
        <f t="shared" si="655"/>
        <v>musical</v>
      </c>
      <c r="U3794" t="str">
        <f t="shared" si="661"/>
        <v>10000 to 14999</v>
      </c>
      <c r="V3794">
        <f t="shared" si="656"/>
        <v>0</v>
      </c>
      <c r="W3794">
        <f t="shared" si="657"/>
        <v>1</v>
      </c>
      <c r="X3794">
        <f t="shared" si="658"/>
        <v>0</v>
      </c>
      <c r="Y3794">
        <f t="shared" si="659"/>
        <v>1</v>
      </c>
    </row>
    <row r="3795" spans="1:25" ht="15" customHeight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0">
        <f t="shared" si="651"/>
        <v>41968.938993055555</v>
      </c>
      <c r="J3795" s="11">
        <f t="shared" si="652"/>
        <v>41968.938993055555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653"/>
        <v>0.59657142857142853</v>
      </c>
      <c r="R3795">
        <f t="shared" si="654"/>
        <v>174</v>
      </c>
      <c r="S3795" t="str">
        <f t="shared" si="660"/>
        <v>theater</v>
      </c>
      <c r="T3795" t="str">
        <f t="shared" si="655"/>
        <v>musical</v>
      </c>
      <c r="U3795" t="str">
        <f t="shared" si="661"/>
        <v>5000 to 9999</v>
      </c>
      <c r="V3795">
        <f t="shared" si="656"/>
        <v>0</v>
      </c>
      <c r="W3795">
        <f t="shared" si="657"/>
        <v>1</v>
      </c>
      <c r="X3795">
        <f t="shared" si="658"/>
        <v>0</v>
      </c>
      <c r="Y3795">
        <f t="shared" si="659"/>
        <v>1</v>
      </c>
    </row>
    <row r="3796" spans="1:25" ht="15" customHeight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0">
        <f t="shared" si="651"/>
        <v>42132.58048611111</v>
      </c>
      <c r="J3796" s="11">
        <f t="shared" si="652"/>
        <v>42132.58048611111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653"/>
        <v>0.01</v>
      </c>
      <c r="R3796">
        <f t="shared" si="654"/>
        <v>50</v>
      </c>
      <c r="S3796" t="str">
        <f t="shared" si="660"/>
        <v>theater</v>
      </c>
      <c r="T3796" t="str">
        <f t="shared" si="655"/>
        <v>musical</v>
      </c>
      <c r="U3796" t="str">
        <f t="shared" si="661"/>
        <v>5000 to 9999</v>
      </c>
      <c r="V3796">
        <f t="shared" si="656"/>
        <v>0</v>
      </c>
      <c r="W3796">
        <f t="shared" si="657"/>
        <v>1</v>
      </c>
      <c r="X3796">
        <f t="shared" si="658"/>
        <v>0</v>
      </c>
      <c r="Y3796">
        <f t="shared" si="659"/>
        <v>1</v>
      </c>
    </row>
    <row r="3797" spans="1:25" ht="15" customHeight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0">
        <f t="shared" si="651"/>
        <v>42201.436226851853</v>
      </c>
      <c r="J3797" s="11">
        <f t="shared" si="652"/>
        <v>42201.436226851853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653"/>
        <v>1.6666666666666666E-2</v>
      </c>
      <c r="R3797">
        <f t="shared" si="654"/>
        <v>5</v>
      </c>
      <c r="S3797" t="str">
        <f t="shared" si="660"/>
        <v>theater</v>
      </c>
      <c r="T3797" t="str">
        <f t="shared" si="655"/>
        <v>musical</v>
      </c>
      <c r="U3797" t="str">
        <f t="shared" si="661"/>
        <v>Less than 1000</v>
      </c>
      <c r="V3797">
        <f t="shared" si="656"/>
        <v>0</v>
      </c>
      <c r="W3797">
        <f t="shared" si="657"/>
        <v>1</v>
      </c>
      <c r="X3797">
        <f t="shared" si="658"/>
        <v>0</v>
      </c>
      <c r="Y3797">
        <f t="shared" si="659"/>
        <v>1</v>
      </c>
    </row>
    <row r="3798" spans="1:25" ht="15" customHeight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0">
        <f t="shared" si="651"/>
        <v>42689.029583333337</v>
      </c>
      <c r="J3798" s="11">
        <f t="shared" si="652"/>
        <v>42689.029583333337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653"/>
        <v>4.4444444444444447E-5</v>
      </c>
      <c r="R3798">
        <f t="shared" si="654"/>
        <v>1</v>
      </c>
      <c r="S3798" t="str">
        <f t="shared" si="660"/>
        <v>theater</v>
      </c>
      <c r="T3798" t="str">
        <f t="shared" si="655"/>
        <v>musical</v>
      </c>
      <c r="U3798" t="str">
        <f t="shared" si="661"/>
        <v>20000 to 24999</v>
      </c>
      <c r="V3798">
        <f t="shared" si="656"/>
        <v>0</v>
      </c>
      <c r="W3798">
        <f t="shared" si="657"/>
        <v>1</v>
      </c>
      <c r="X3798">
        <f t="shared" si="658"/>
        <v>0</v>
      </c>
      <c r="Y3798">
        <f t="shared" si="659"/>
        <v>1</v>
      </c>
    </row>
    <row r="3799" spans="1:25" ht="15" customHeight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0">
        <f t="shared" si="651"/>
        <v>42084.881539351853</v>
      </c>
      <c r="J3799" s="11">
        <f t="shared" si="652"/>
        <v>42084.881539351853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653"/>
        <v>0.89666666666666661</v>
      </c>
      <c r="R3799">
        <f t="shared" si="654"/>
        <v>145.41</v>
      </c>
      <c r="S3799" t="str">
        <f t="shared" si="660"/>
        <v>theater</v>
      </c>
      <c r="T3799" t="str">
        <f t="shared" si="655"/>
        <v>musical</v>
      </c>
      <c r="U3799" t="str">
        <f t="shared" si="661"/>
        <v>5000 to 9999</v>
      </c>
      <c r="V3799">
        <f t="shared" si="656"/>
        <v>0</v>
      </c>
      <c r="W3799">
        <f t="shared" si="657"/>
        <v>1</v>
      </c>
      <c r="X3799">
        <f t="shared" si="658"/>
        <v>0</v>
      </c>
      <c r="Y3799">
        <f t="shared" si="659"/>
        <v>1</v>
      </c>
    </row>
    <row r="3800" spans="1:25" ht="15" customHeight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0">
        <f t="shared" si="651"/>
        <v>41831.722777777781</v>
      </c>
      <c r="J3800" s="11">
        <f t="shared" si="652"/>
        <v>41831.722777777781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653"/>
        <v>1.4642857142857143E-2</v>
      </c>
      <c r="R3800">
        <f t="shared" si="654"/>
        <v>205</v>
      </c>
      <c r="S3800" t="str">
        <f t="shared" si="660"/>
        <v>theater</v>
      </c>
      <c r="T3800" t="str">
        <f t="shared" si="655"/>
        <v>musical</v>
      </c>
      <c r="U3800" t="str">
        <f t="shared" si="661"/>
        <v>Greater than 50000</v>
      </c>
      <c r="V3800">
        <f t="shared" si="656"/>
        <v>0</v>
      </c>
      <c r="W3800">
        <f t="shared" si="657"/>
        <v>1</v>
      </c>
      <c r="X3800">
        <f t="shared" si="658"/>
        <v>0</v>
      </c>
      <c r="Y3800">
        <f t="shared" si="659"/>
        <v>1</v>
      </c>
    </row>
    <row r="3801" spans="1:25" ht="15" customHeight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0">
        <f t="shared" si="651"/>
        <v>42410.93105324074</v>
      </c>
      <c r="J3801" s="11">
        <f t="shared" si="652"/>
        <v>42410.93105324074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653"/>
        <v>4.02E-2</v>
      </c>
      <c r="R3801">
        <f t="shared" si="654"/>
        <v>100.5</v>
      </c>
      <c r="S3801" t="str">
        <f t="shared" si="660"/>
        <v>theater</v>
      </c>
      <c r="T3801" t="str">
        <f t="shared" si="655"/>
        <v>musical</v>
      </c>
      <c r="U3801" t="str">
        <f t="shared" si="661"/>
        <v>10000 to 14999</v>
      </c>
      <c r="V3801">
        <f t="shared" si="656"/>
        <v>0</v>
      </c>
      <c r="W3801">
        <f t="shared" si="657"/>
        <v>1</v>
      </c>
      <c r="X3801">
        <f t="shared" si="658"/>
        <v>0</v>
      </c>
      <c r="Y3801">
        <f t="shared" si="659"/>
        <v>1</v>
      </c>
    </row>
    <row r="3802" spans="1:25" ht="15" customHeight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0">
        <f t="shared" si="651"/>
        <v>41982.737071759257</v>
      </c>
      <c r="J3802" s="11">
        <f t="shared" si="652"/>
        <v>41982.737071759257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653"/>
        <v>4.0045454545454544E-2</v>
      </c>
      <c r="R3802">
        <f t="shared" si="654"/>
        <v>55.06</v>
      </c>
      <c r="S3802" t="str">
        <f t="shared" si="660"/>
        <v>theater</v>
      </c>
      <c r="T3802" t="str">
        <f t="shared" si="655"/>
        <v>musical</v>
      </c>
      <c r="U3802" t="str">
        <f t="shared" si="661"/>
        <v>20000 to 24999</v>
      </c>
      <c r="V3802">
        <f t="shared" si="656"/>
        <v>0</v>
      </c>
      <c r="W3802">
        <f t="shared" si="657"/>
        <v>1</v>
      </c>
      <c r="X3802">
        <f t="shared" si="658"/>
        <v>0</v>
      </c>
      <c r="Y3802">
        <f t="shared" si="659"/>
        <v>1</v>
      </c>
    </row>
    <row r="3803" spans="1:25" ht="15" customHeight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0">
        <f t="shared" si="651"/>
        <v>41975.676111111112</v>
      </c>
      <c r="J3803" s="11">
        <f t="shared" si="652"/>
        <v>41975.676111111112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653"/>
        <v>8.5199999999999998E-2</v>
      </c>
      <c r="R3803">
        <f t="shared" si="654"/>
        <v>47.33</v>
      </c>
      <c r="S3803" t="str">
        <f t="shared" si="660"/>
        <v>theater</v>
      </c>
      <c r="T3803" t="str">
        <f t="shared" si="655"/>
        <v>musical</v>
      </c>
      <c r="U3803" t="str">
        <f t="shared" si="661"/>
        <v>5000 to 9999</v>
      </c>
      <c r="V3803">
        <f t="shared" si="656"/>
        <v>0</v>
      </c>
      <c r="W3803">
        <f t="shared" si="657"/>
        <v>1</v>
      </c>
      <c r="X3803">
        <f t="shared" si="658"/>
        <v>0</v>
      </c>
      <c r="Y3803">
        <f t="shared" si="659"/>
        <v>1</v>
      </c>
    </row>
    <row r="3804" spans="1:25" ht="15" customHeight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0">
        <f t="shared" si="651"/>
        <v>42269.126226851848</v>
      </c>
      <c r="J3804" s="11">
        <f t="shared" si="652"/>
        <v>42269.126226851848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653"/>
        <v>0</v>
      </c>
      <c r="R3804" t="e">
        <f t="shared" si="654"/>
        <v>#DIV/0!</v>
      </c>
      <c r="S3804" t="str">
        <f t="shared" si="660"/>
        <v>theater</v>
      </c>
      <c r="T3804" t="str">
        <f t="shared" si="655"/>
        <v>musical</v>
      </c>
      <c r="U3804" t="str">
        <f t="shared" si="661"/>
        <v>1000 to 4999</v>
      </c>
      <c r="V3804">
        <f t="shared" si="656"/>
        <v>0</v>
      </c>
      <c r="W3804">
        <f t="shared" si="657"/>
        <v>1</v>
      </c>
      <c r="X3804">
        <f t="shared" si="658"/>
        <v>0</v>
      </c>
      <c r="Y3804">
        <f t="shared" si="659"/>
        <v>1</v>
      </c>
    </row>
    <row r="3805" spans="1:25" ht="15" customHeight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0">
        <f t="shared" si="651"/>
        <v>42403.971851851849</v>
      </c>
      <c r="J3805" s="11">
        <f t="shared" si="652"/>
        <v>42403.971851851849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653"/>
        <v>0.19650000000000001</v>
      </c>
      <c r="R3805">
        <f t="shared" si="654"/>
        <v>58.95</v>
      </c>
      <c r="S3805" t="str">
        <f t="shared" si="660"/>
        <v>theater</v>
      </c>
      <c r="T3805" t="str">
        <f t="shared" si="655"/>
        <v>musical</v>
      </c>
      <c r="U3805" t="str">
        <f t="shared" si="661"/>
        <v>10000 to 14999</v>
      </c>
      <c r="V3805">
        <f t="shared" si="656"/>
        <v>0</v>
      </c>
      <c r="W3805">
        <f t="shared" si="657"/>
        <v>1</v>
      </c>
      <c r="X3805">
        <f t="shared" si="658"/>
        <v>0</v>
      </c>
      <c r="Y3805">
        <f t="shared" si="659"/>
        <v>1</v>
      </c>
    </row>
    <row r="3806" spans="1:25" ht="15" customHeight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0">
        <f t="shared" si="651"/>
        <v>42527.00953703704</v>
      </c>
      <c r="J3806" s="11">
        <f t="shared" si="652"/>
        <v>42527.00953703704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653"/>
        <v>0</v>
      </c>
      <c r="R3806" t="e">
        <f t="shared" si="654"/>
        <v>#DIV/0!</v>
      </c>
      <c r="S3806" t="str">
        <f t="shared" si="660"/>
        <v>theater</v>
      </c>
      <c r="T3806" t="str">
        <f t="shared" si="655"/>
        <v>musical</v>
      </c>
      <c r="U3806" t="str">
        <f t="shared" si="661"/>
        <v>5000 to 9999</v>
      </c>
      <c r="V3806">
        <f t="shared" si="656"/>
        <v>0</v>
      </c>
      <c r="W3806">
        <f t="shared" si="657"/>
        <v>1</v>
      </c>
      <c r="X3806">
        <f t="shared" si="658"/>
        <v>0</v>
      </c>
      <c r="Y3806">
        <f t="shared" si="659"/>
        <v>1</v>
      </c>
    </row>
    <row r="3807" spans="1:25" ht="15" customHeight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0">
        <f t="shared" si="651"/>
        <v>41849.887037037035</v>
      </c>
      <c r="J3807" s="11">
        <f t="shared" si="652"/>
        <v>41849.887037037035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653"/>
        <v>2.0000000000000002E-5</v>
      </c>
      <c r="R3807">
        <f t="shared" si="654"/>
        <v>1.5</v>
      </c>
      <c r="S3807" t="str">
        <f t="shared" si="660"/>
        <v>theater</v>
      </c>
      <c r="T3807" t="str">
        <f t="shared" si="655"/>
        <v>musical</v>
      </c>
      <c r="U3807" t="str">
        <f t="shared" si="661"/>
        <v>Greater than 50000</v>
      </c>
      <c r="V3807">
        <f t="shared" si="656"/>
        <v>0</v>
      </c>
      <c r="W3807">
        <f t="shared" si="657"/>
        <v>1</v>
      </c>
      <c r="X3807">
        <f t="shared" si="658"/>
        <v>0</v>
      </c>
      <c r="Y3807">
        <f t="shared" si="659"/>
        <v>1</v>
      </c>
    </row>
    <row r="3808" spans="1:25" ht="15" customHeight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0">
        <f t="shared" si="651"/>
        <v>41799.259039351848</v>
      </c>
      <c r="J3808" s="11">
        <f t="shared" si="652"/>
        <v>41799.259039351848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653"/>
        <v>6.6666666666666664E-4</v>
      </c>
      <c r="R3808">
        <f t="shared" si="654"/>
        <v>5</v>
      </c>
      <c r="S3808" t="str">
        <f t="shared" si="660"/>
        <v>theater</v>
      </c>
      <c r="T3808" t="str">
        <f t="shared" si="655"/>
        <v>musical</v>
      </c>
      <c r="U3808" t="str">
        <f t="shared" si="661"/>
        <v>5000 to 9999</v>
      </c>
      <c r="V3808">
        <f t="shared" si="656"/>
        <v>0</v>
      </c>
      <c r="W3808">
        <f t="shared" si="657"/>
        <v>1</v>
      </c>
      <c r="X3808">
        <f t="shared" si="658"/>
        <v>0</v>
      </c>
      <c r="Y3808">
        <f t="shared" si="659"/>
        <v>1</v>
      </c>
    </row>
    <row r="3809" spans="1:25" ht="15" customHeight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0">
        <f t="shared" si="651"/>
        <v>42090.909016203703</v>
      </c>
      <c r="J3809" s="11">
        <f t="shared" si="652"/>
        <v>42090.909016203703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653"/>
        <v>0.30333333333333334</v>
      </c>
      <c r="R3809">
        <f t="shared" si="654"/>
        <v>50.56</v>
      </c>
      <c r="S3809" t="str">
        <f t="shared" si="660"/>
        <v>theater</v>
      </c>
      <c r="T3809" t="str">
        <f t="shared" si="655"/>
        <v>musical</v>
      </c>
      <c r="U3809" t="str">
        <f t="shared" si="661"/>
        <v>1000 to 4999</v>
      </c>
      <c r="V3809">
        <f t="shared" si="656"/>
        <v>0</v>
      </c>
      <c r="W3809">
        <f t="shared" si="657"/>
        <v>1</v>
      </c>
      <c r="X3809">
        <f t="shared" si="658"/>
        <v>0</v>
      </c>
      <c r="Y3809">
        <f t="shared" si="659"/>
        <v>1</v>
      </c>
    </row>
    <row r="3810" spans="1:25" ht="15" customHeight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0">
        <f t="shared" si="651"/>
        <v>42059.453923611116</v>
      </c>
      <c r="J3810" s="11">
        <f t="shared" si="652"/>
        <v>42059.453923611116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653"/>
        <v>1</v>
      </c>
      <c r="R3810">
        <f t="shared" si="654"/>
        <v>41.67</v>
      </c>
      <c r="S3810" t="str">
        <f t="shared" si="660"/>
        <v>theater</v>
      </c>
      <c r="T3810" t="str">
        <f t="shared" si="655"/>
        <v>plays</v>
      </c>
      <c r="U3810" t="str">
        <f t="shared" si="661"/>
        <v>1000 to 4999</v>
      </c>
      <c r="V3810">
        <f t="shared" si="656"/>
        <v>1</v>
      </c>
      <c r="W3810">
        <f t="shared" si="657"/>
        <v>0</v>
      </c>
      <c r="X3810">
        <f t="shared" si="658"/>
        <v>0</v>
      </c>
      <c r="Y3810">
        <f t="shared" si="659"/>
        <v>1</v>
      </c>
    </row>
    <row r="3811" spans="1:25" ht="15" customHeight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0">
        <f t="shared" si="651"/>
        <v>41800.526701388888</v>
      </c>
      <c r="J3811" s="11">
        <f t="shared" si="652"/>
        <v>41800.526701388888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653"/>
        <v>1.0125</v>
      </c>
      <c r="R3811">
        <f t="shared" si="654"/>
        <v>53.29</v>
      </c>
      <c r="S3811" t="str">
        <f t="shared" si="660"/>
        <v>theater</v>
      </c>
      <c r="T3811" t="str">
        <f t="shared" si="655"/>
        <v>plays</v>
      </c>
      <c r="U3811" t="str">
        <f t="shared" si="661"/>
        <v>1000 to 4999</v>
      </c>
      <c r="V3811">
        <f t="shared" si="656"/>
        <v>1</v>
      </c>
      <c r="W3811">
        <f t="shared" si="657"/>
        <v>0</v>
      </c>
      <c r="X3811">
        <f t="shared" si="658"/>
        <v>0</v>
      </c>
      <c r="Y3811">
        <f t="shared" si="659"/>
        <v>1</v>
      </c>
    </row>
    <row r="3812" spans="1:25" ht="15" customHeight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0">
        <f t="shared" si="651"/>
        <v>42054.849050925928</v>
      </c>
      <c r="J3812" s="11">
        <f t="shared" si="652"/>
        <v>42054.849050925928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653"/>
        <v>1.2173333333333334</v>
      </c>
      <c r="R3812">
        <f t="shared" si="654"/>
        <v>70.23</v>
      </c>
      <c r="S3812" t="str">
        <f t="shared" si="660"/>
        <v>theater</v>
      </c>
      <c r="T3812" t="str">
        <f t="shared" si="655"/>
        <v>plays</v>
      </c>
      <c r="U3812" t="str">
        <f t="shared" si="661"/>
        <v>1000 to 4999</v>
      </c>
      <c r="V3812">
        <f t="shared" si="656"/>
        <v>1</v>
      </c>
      <c r="W3812">
        <f t="shared" si="657"/>
        <v>0</v>
      </c>
      <c r="X3812">
        <f t="shared" si="658"/>
        <v>0</v>
      </c>
      <c r="Y3812">
        <f t="shared" si="659"/>
        <v>1</v>
      </c>
    </row>
    <row r="3813" spans="1:25" ht="15" customHeight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0">
        <f t="shared" si="651"/>
        <v>42487.62700231481</v>
      </c>
      <c r="J3813" s="11">
        <f t="shared" si="652"/>
        <v>42487.62700231481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653"/>
        <v>3.3</v>
      </c>
      <c r="R3813">
        <f t="shared" si="654"/>
        <v>43.42</v>
      </c>
      <c r="S3813" t="str">
        <f t="shared" si="660"/>
        <v>theater</v>
      </c>
      <c r="T3813" t="str">
        <f t="shared" si="655"/>
        <v>plays</v>
      </c>
      <c r="U3813" t="str">
        <f t="shared" si="661"/>
        <v>Less than 1000</v>
      </c>
      <c r="V3813">
        <f t="shared" si="656"/>
        <v>1</v>
      </c>
      <c r="W3813">
        <f t="shared" si="657"/>
        <v>0</v>
      </c>
      <c r="X3813">
        <f t="shared" si="658"/>
        <v>0</v>
      </c>
      <c r="Y3813">
        <f t="shared" si="659"/>
        <v>1</v>
      </c>
    </row>
    <row r="3814" spans="1:25" ht="15" customHeight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0">
        <f t="shared" si="651"/>
        <v>42109.751250000001</v>
      </c>
      <c r="J3814" s="11">
        <f t="shared" si="652"/>
        <v>42109.751250000001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653"/>
        <v>1.0954999999999999</v>
      </c>
      <c r="R3814">
        <f t="shared" si="654"/>
        <v>199.18</v>
      </c>
      <c r="S3814" t="str">
        <f t="shared" si="660"/>
        <v>theater</v>
      </c>
      <c r="T3814" t="str">
        <f t="shared" si="655"/>
        <v>plays</v>
      </c>
      <c r="U3814" t="str">
        <f t="shared" si="661"/>
        <v>1000 to 4999</v>
      </c>
      <c r="V3814">
        <f t="shared" si="656"/>
        <v>1</v>
      </c>
      <c r="W3814">
        <f t="shared" si="657"/>
        <v>0</v>
      </c>
      <c r="X3814">
        <f t="shared" si="658"/>
        <v>0</v>
      </c>
      <c r="Y3814">
        <f t="shared" si="659"/>
        <v>1</v>
      </c>
    </row>
    <row r="3815" spans="1:25" ht="15" customHeight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0">
        <f t="shared" si="651"/>
        <v>42497.275706018518</v>
      </c>
      <c r="J3815" s="11">
        <f t="shared" si="652"/>
        <v>42497.275706018518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653"/>
        <v>1.0095190476190474</v>
      </c>
      <c r="R3815">
        <f t="shared" si="654"/>
        <v>78.52</v>
      </c>
      <c r="S3815" t="str">
        <f t="shared" si="660"/>
        <v>theater</v>
      </c>
      <c r="T3815" t="str">
        <f t="shared" si="655"/>
        <v>plays</v>
      </c>
      <c r="U3815" t="str">
        <f t="shared" si="661"/>
        <v>1000 to 4999</v>
      </c>
      <c r="V3815">
        <f t="shared" si="656"/>
        <v>1</v>
      </c>
      <c r="W3815">
        <f t="shared" si="657"/>
        <v>0</v>
      </c>
      <c r="X3815">
        <f t="shared" si="658"/>
        <v>0</v>
      </c>
      <c r="Y3815">
        <f t="shared" si="659"/>
        <v>1</v>
      </c>
    </row>
    <row r="3816" spans="1:25" ht="15" customHeight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0">
        <f t="shared" si="651"/>
        <v>42058.904074074075</v>
      </c>
      <c r="J3816" s="11">
        <f t="shared" si="652"/>
        <v>42058.904074074075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653"/>
        <v>1.4013333333333333</v>
      </c>
      <c r="R3816">
        <f t="shared" si="654"/>
        <v>61.82</v>
      </c>
      <c r="S3816" t="str">
        <f t="shared" si="660"/>
        <v>theater</v>
      </c>
      <c r="T3816" t="str">
        <f t="shared" si="655"/>
        <v>plays</v>
      </c>
      <c r="U3816" t="str">
        <f t="shared" si="661"/>
        <v>1000 to 4999</v>
      </c>
      <c r="V3816">
        <f t="shared" si="656"/>
        <v>1</v>
      </c>
      <c r="W3816">
        <f t="shared" si="657"/>
        <v>0</v>
      </c>
      <c r="X3816">
        <f t="shared" si="658"/>
        <v>0</v>
      </c>
      <c r="Y3816">
        <f t="shared" si="659"/>
        <v>1</v>
      </c>
    </row>
    <row r="3817" spans="1:25" ht="15" customHeight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0">
        <f t="shared" si="651"/>
        <v>42207.259918981479</v>
      </c>
      <c r="J3817" s="11">
        <f t="shared" si="652"/>
        <v>42207.259918981479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653"/>
        <v>1.0000100000000001</v>
      </c>
      <c r="R3817">
        <f t="shared" si="654"/>
        <v>50</v>
      </c>
      <c r="S3817" t="str">
        <f t="shared" si="660"/>
        <v>theater</v>
      </c>
      <c r="T3817" t="str">
        <f t="shared" si="655"/>
        <v>plays</v>
      </c>
      <c r="U3817" t="str">
        <f t="shared" si="661"/>
        <v>1000 to 4999</v>
      </c>
      <c r="V3817">
        <f t="shared" si="656"/>
        <v>1</v>
      </c>
      <c r="W3817">
        <f t="shared" si="657"/>
        <v>0</v>
      </c>
      <c r="X3817">
        <f t="shared" si="658"/>
        <v>0</v>
      </c>
      <c r="Y3817">
        <f t="shared" si="659"/>
        <v>1</v>
      </c>
    </row>
    <row r="3818" spans="1:25" ht="15" customHeight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0">
        <f t="shared" si="651"/>
        <v>41807.690081018518</v>
      </c>
      <c r="J3818" s="11">
        <f t="shared" si="652"/>
        <v>41807.690081018518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653"/>
        <v>1.19238</v>
      </c>
      <c r="R3818">
        <f t="shared" si="654"/>
        <v>48.34</v>
      </c>
      <c r="S3818" t="str">
        <f t="shared" si="660"/>
        <v>theater</v>
      </c>
      <c r="T3818" t="str">
        <f t="shared" si="655"/>
        <v>plays</v>
      </c>
      <c r="U3818" t="str">
        <f t="shared" si="661"/>
        <v>1000 to 4999</v>
      </c>
      <c r="V3818">
        <f t="shared" si="656"/>
        <v>1</v>
      </c>
      <c r="W3818">
        <f t="shared" si="657"/>
        <v>0</v>
      </c>
      <c r="X3818">
        <f t="shared" si="658"/>
        <v>0</v>
      </c>
      <c r="Y3818">
        <f t="shared" si="659"/>
        <v>1</v>
      </c>
    </row>
    <row r="3819" spans="1:25" ht="15" customHeight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0">
        <f t="shared" si="651"/>
        <v>42284.69694444444</v>
      </c>
      <c r="J3819" s="11">
        <f t="shared" si="652"/>
        <v>42284.69694444444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653"/>
        <v>1.0725</v>
      </c>
      <c r="R3819">
        <f t="shared" si="654"/>
        <v>107.25</v>
      </c>
      <c r="S3819" t="str">
        <f t="shared" si="660"/>
        <v>theater</v>
      </c>
      <c r="T3819" t="str">
        <f t="shared" si="655"/>
        <v>plays</v>
      </c>
      <c r="U3819" t="str">
        <f t="shared" si="661"/>
        <v>1000 to 4999</v>
      </c>
      <c r="V3819">
        <f t="shared" si="656"/>
        <v>1</v>
      </c>
      <c r="W3819">
        <f t="shared" si="657"/>
        <v>0</v>
      </c>
      <c r="X3819">
        <f t="shared" si="658"/>
        <v>0</v>
      </c>
      <c r="Y3819">
        <f t="shared" si="659"/>
        <v>1</v>
      </c>
    </row>
    <row r="3820" spans="1:25" ht="15" customHeight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0">
        <f t="shared" si="651"/>
        <v>42045.84238425926</v>
      </c>
      <c r="J3820" s="11">
        <f t="shared" si="652"/>
        <v>42045.84238425926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653"/>
        <v>2.2799999999999998</v>
      </c>
      <c r="R3820">
        <f t="shared" si="654"/>
        <v>57</v>
      </c>
      <c r="S3820" t="str">
        <f t="shared" si="660"/>
        <v>theater</v>
      </c>
      <c r="T3820" t="str">
        <f t="shared" si="655"/>
        <v>plays</v>
      </c>
      <c r="U3820" t="str">
        <f t="shared" si="661"/>
        <v>Less than 1000</v>
      </c>
      <c r="V3820">
        <f t="shared" si="656"/>
        <v>1</v>
      </c>
      <c r="W3820">
        <f t="shared" si="657"/>
        <v>0</v>
      </c>
      <c r="X3820">
        <f t="shared" si="658"/>
        <v>0</v>
      </c>
      <c r="Y3820">
        <f t="shared" si="659"/>
        <v>1</v>
      </c>
    </row>
    <row r="3821" spans="1:25" ht="15" customHeight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0">
        <f t="shared" si="651"/>
        <v>42184.209537037037</v>
      </c>
      <c r="J3821" s="11">
        <f t="shared" si="652"/>
        <v>42184.209537037037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653"/>
        <v>1.0640000000000001</v>
      </c>
      <c r="R3821">
        <f t="shared" si="654"/>
        <v>40.92</v>
      </c>
      <c r="S3821" t="str">
        <f t="shared" si="660"/>
        <v>theater</v>
      </c>
      <c r="T3821" t="str">
        <f t="shared" si="655"/>
        <v>plays</v>
      </c>
      <c r="U3821" t="str">
        <f t="shared" si="661"/>
        <v>1000 to 4999</v>
      </c>
      <c r="V3821">
        <f t="shared" si="656"/>
        <v>1</v>
      </c>
      <c r="W3821">
        <f t="shared" si="657"/>
        <v>0</v>
      </c>
      <c r="X3821">
        <f t="shared" si="658"/>
        <v>0</v>
      </c>
      <c r="Y3821">
        <f t="shared" si="659"/>
        <v>1</v>
      </c>
    </row>
    <row r="3822" spans="1:25" ht="15" customHeight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0">
        <f t="shared" si="651"/>
        <v>42160.651817129634</v>
      </c>
      <c r="J3822" s="11">
        <f t="shared" si="652"/>
        <v>42160.651817129634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653"/>
        <v>1.4333333333333333</v>
      </c>
      <c r="R3822">
        <f t="shared" si="654"/>
        <v>21.5</v>
      </c>
      <c r="S3822" t="str">
        <f t="shared" si="660"/>
        <v>theater</v>
      </c>
      <c r="T3822" t="str">
        <f t="shared" si="655"/>
        <v>plays</v>
      </c>
      <c r="U3822" t="str">
        <f t="shared" si="661"/>
        <v>Less than 1000</v>
      </c>
      <c r="V3822">
        <f t="shared" si="656"/>
        <v>1</v>
      </c>
      <c r="W3822">
        <f t="shared" si="657"/>
        <v>0</v>
      </c>
      <c r="X3822">
        <f t="shared" si="658"/>
        <v>0</v>
      </c>
      <c r="Y3822">
        <f t="shared" si="659"/>
        <v>1</v>
      </c>
    </row>
    <row r="3823" spans="1:25" ht="15" customHeight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0">
        <f t="shared" si="651"/>
        <v>42341.180636574078</v>
      </c>
      <c r="J3823" s="11">
        <f t="shared" si="652"/>
        <v>42341.180636574078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653"/>
        <v>1.0454285714285714</v>
      </c>
      <c r="R3823">
        <f t="shared" si="654"/>
        <v>79.540000000000006</v>
      </c>
      <c r="S3823" t="str">
        <f t="shared" si="660"/>
        <v>theater</v>
      </c>
      <c r="T3823" t="str">
        <f t="shared" si="655"/>
        <v>plays</v>
      </c>
      <c r="U3823" t="str">
        <f t="shared" si="661"/>
        <v>1000 to 4999</v>
      </c>
      <c r="V3823">
        <f t="shared" si="656"/>
        <v>1</v>
      </c>
      <c r="W3823">
        <f t="shared" si="657"/>
        <v>0</v>
      </c>
      <c r="X3823">
        <f t="shared" si="658"/>
        <v>0</v>
      </c>
      <c r="Y3823">
        <f t="shared" si="659"/>
        <v>1</v>
      </c>
    </row>
    <row r="3824" spans="1:25" ht="15" customHeight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0">
        <f t="shared" si="651"/>
        <v>42329.838159722218</v>
      </c>
      <c r="J3824" s="11">
        <f t="shared" si="652"/>
        <v>42329.838159722218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653"/>
        <v>1.1002000000000001</v>
      </c>
      <c r="R3824">
        <f t="shared" si="654"/>
        <v>72.38</v>
      </c>
      <c r="S3824" t="str">
        <f t="shared" si="660"/>
        <v>theater</v>
      </c>
      <c r="T3824" t="str">
        <f t="shared" si="655"/>
        <v>plays</v>
      </c>
      <c r="U3824" t="str">
        <f t="shared" si="661"/>
        <v>5000 to 9999</v>
      </c>
      <c r="V3824">
        <f t="shared" si="656"/>
        <v>1</v>
      </c>
      <c r="W3824">
        <f t="shared" si="657"/>
        <v>0</v>
      </c>
      <c r="X3824">
        <f t="shared" si="658"/>
        <v>0</v>
      </c>
      <c r="Y3824">
        <f t="shared" si="659"/>
        <v>1</v>
      </c>
    </row>
    <row r="3825" spans="1:25" ht="15" customHeight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0">
        <f t="shared" si="651"/>
        <v>42170.910231481481</v>
      </c>
      <c r="J3825" s="11">
        <f t="shared" si="652"/>
        <v>42170.910231481481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653"/>
        <v>1.06</v>
      </c>
      <c r="R3825">
        <f t="shared" si="654"/>
        <v>64.63</v>
      </c>
      <c r="S3825" t="str">
        <f t="shared" si="660"/>
        <v>theater</v>
      </c>
      <c r="T3825" t="str">
        <f t="shared" si="655"/>
        <v>plays</v>
      </c>
      <c r="U3825" t="str">
        <f t="shared" si="661"/>
        <v>1000 to 4999</v>
      </c>
      <c r="V3825">
        <f t="shared" si="656"/>
        <v>1</v>
      </c>
      <c r="W3825">
        <f t="shared" si="657"/>
        <v>0</v>
      </c>
      <c r="X3825">
        <f t="shared" si="658"/>
        <v>0</v>
      </c>
      <c r="Y3825">
        <f t="shared" si="659"/>
        <v>1</v>
      </c>
    </row>
    <row r="3826" spans="1:25" ht="15" customHeight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0">
        <f t="shared" si="651"/>
        <v>42571.626192129625</v>
      </c>
      <c r="J3826" s="11">
        <f t="shared" si="652"/>
        <v>42571.626192129625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653"/>
        <v>1.08</v>
      </c>
      <c r="R3826">
        <f t="shared" si="654"/>
        <v>38.57</v>
      </c>
      <c r="S3826" t="str">
        <f t="shared" si="660"/>
        <v>theater</v>
      </c>
      <c r="T3826" t="str">
        <f t="shared" si="655"/>
        <v>plays</v>
      </c>
      <c r="U3826" t="str">
        <f t="shared" si="661"/>
        <v>Less than 1000</v>
      </c>
      <c r="V3826">
        <f t="shared" si="656"/>
        <v>1</v>
      </c>
      <c r="W3826">
        <f t="shared" si="657"/>
        <v>0</v>
      </c>
      <c r="X3826">
        <f t="shared" si="658"/>
        <v>0</v>
      </c>
      <c r="Y3826">
        <f t="shared" si="659"/>
        <v>1</v>
      </c>
    </row>
    <row r="3827" spans="1:25" ht="15" customHeight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0">
        <f t="shared" si="651"/>
        <v>42151.069606481484</v>
      </c>
      <c r="J3827" s="11">
        <f t="shared" si="652"/>
        <v>42151.069606481484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653"/>
        <v>1.0542</v>
      </c>
      <c r="R3827">
        <f t="shared" si="654"/>
        <v>107.57</v>
      </c>
      <c r="S3827" t="str">
        <f t="shared" si="660"/>
        <v>theater</v>
      </c>
      <c r="T3827" t="str">
        <f t="shared" si="655"/>
        <v>plays</v>
      </c>
      <c r="U3827" t="str">
        <f t="shared" si="661"/>
        <v>5000 to 9999</v>
      </c>
      <c r="V3827">
        <f t="shared" si="656"/>
        <v>1</v>
      </c>
      <c r="W3827">
        <f t="shared" si="657"/>
        <v>0</v>
      </c>
      <c r="X3827">
        <f t="shared" si="658"/>
        <v>0</v>
      </c>
      <c r="Y3827">
        <f t="shared" si="659"/>
        <v>1</v>
      </c>
    </row>
    <row r="3828" spans="1:25" ht="15" customHeight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0">
        <f t="shared" si="651"/>
        <v>42101.423541666663</v>
      </c>
      <c r="J3828" s="11">
        <f t="shared" si="652"/>
        <v>42101.423541666663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653"/>
        <v>1.1916666666666667</v>
      </c>
      <c r="R3828">
        <f t="shared" si="654"/>
        <v>27.5</v>
      </c>
      <c r="S3828" t="str">
        <f t="shared" si="660"/>
        <v>theater</v>
      </c>
      <c r="T3828" t="str">
        <f t="shared" si="655"/>
        <v>plays</v>
      </c>
      <c r="U3828" t="str">
        <f t="shared" si="661"/>
        <v>Less than 1000</v>
      </c>
      <c r="V3828">
        <f t="shared" si="656"/>
        <v>1</v>
      </c>
      <c r="W3828">
        <f t="shared" si="657"/>
        <v>0</v>
      </c>
      <c r="X3828">
        <f t="shared" si="658"/>
        <v>0</v>
      </c>
      <c r="Y3828">
        <f t="shared" si="659"/>
        <v>1</v>
      </c>
    </row>
    <row r="3829" spans="1:25" ht="15" customHeight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0">
        <f t="shared" si="651"/>
        <v>42034.928252314814</v>
      </c>
      <c r="J3829" s="11">
        <f t="shared" si="652"/>
        <v>42034.928252314814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653"/>
        <v>1.5266666666666666</v>
      </c>
      <c r="R3829">
        <f t="shared" si="654"/>
        <v>70.459999999999994</v>
      </c>
      <c r="S3829" t="str">
        <f t="shared" si="660"/>
        <v>theater</v>
      </c>
      <c r="T3829" t="str">
        <f t="shared" si="655"/>
        <v>plays</v>
      </c>
      <c r="U3829" t="str">
        <f t="shared" si="661"/>
        <v>1000 to 4999</v>
      </c>
      <c r="V3829">
        <f t="shared" si="656"/>
        <v>1</v>
      </c>
      <c r="W3829">
        <f t="shared" si="657"/>
        <v>0</v>
      </c>
      <c r="X3829">
        <f t="shared" si="658"/>
        <v>0</v>
      </c>
      <c r="Y3829">
        <f t="shared" si="659"/>
        <v>1</v>
      </c>
    </row>
    <row r="3830" spans="1:25" ht="15" customHeight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0">
        <f t="shared" si="651"/>
        <v>41944.527627314819</v>
      </c>
      <c r="J3830" s="11">
        <f t="shared" si="652"/>
        <v>41944.527627314819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653"/>
        <v>1</v>
      </c>
      <c r="R3830">
        <f t="shared" si="654"/>
        <v>178.57</v>
      </c>
      <c r="S3830" t="str">
        <f t="shared" si="660"/>
        <v>theater</v>
      </c>
      <c r="T3830" t="str">
        <f t="shared" si="655"/>
        <v>plays</v>
      </c>
      <c r="U3830" t="str">
        <f t="shared" si="661"/>
        <v>5000 to 9999</v>
      </c>
      <c r="V3830">
        <f t="shared" si="656"/>
        <v>1</v>
      </c>
      <c r="W3830">
        <f t="shared" si="657"/>
        <v>0</v>
      </c>
      <c r="X3830">
        <f t="shared" si="658"/>
        <v>0</v>
      </c>
      <c r="Y3830">
        <f t="shared" si="659"/>
        <v>1</v>
      </c>
    </row>
    <row r="3831" spans="1:25" ht="15" customHeight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0">
        <f t="shared" si="651"/>
        <v>42593.865405092598</v>
      </c>
      <c r="J3831" s="11">
        <f t="shared" si="652"/>
        <v>42593.865405092598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653"/>
        <v>1.002</v>
      </c>
      <c r="R3831">
        <f t="shared" si="654"/>
        <v>62.63</v>
      </c>
      <c r="S3831" t="str">
        <f t="shared" si="660"/>
        <v>theater</v>
      </c>
      <c r="T3831" t="str">
        <f t="shared" si="655"/>
        <v>plays</v>
      </c>
      <c r="U3831" t="str">
        <f t="shared" si="661"/>
        <v>Less than 1000</v>
      </c>
      <c r="V3831">
        <f t="shared" si="656"/>
        <v>1</v>
      </c>
      <c r="W3831">
        <f t="shared" si="657"/>
        <v>0</v>
      </c>
      <c r="X3831">
        <f t="shared" si="658"/>
        <v>0</v>
      </c>
      <c r="Y3831">
        <f t="shared" si="659"/>
        <v>1</v>
      </c>
    </row>
    <row r="3832" spans="1:25" ht="15" customHeight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0">
        <f t="shared" si="651"/>
        <v>42503.740868055553</v>
      </c>
      <c r="J3832" s="11">
        <f t="shared" si="652"/>
        <v>42503.740868055553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653"/>
        <v>2.25</v>
      </c>
      <c r="R3832">
        <f t="shared" si="654"/>
        <v>75</v>
      </c>
      <c r="S3832" t="str">
        <f t="shared" si="660"/>
        <v>theater</v>
      </c>
      <c r="T3832" t="str">
        <f t="shared" si="655"/>
        <v>plays</v>
      </c>
      <c r="U3832" t="str">
        <f t="shared" si="661"/>
        <v>Less than 1000</v>
      </c>
      <c r="V3832">
        <f t="shared" si="656"/>
        <v>1</v>
      </c>
      <c r="W3832">
        <f t="shared" si="657"/>
        <v>0</v>
      </c>
      <c r="X3832">
        <f t="shared" si="658"/>
        <v>0</v>
      </c>
      <c r="Y3832">
        <f t="shared" si="659"/>
        <v>1</v>
      </c>
    </row>
    <row r="3833" spans="1:25" ht="15" customHeight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0">
        <f t="shared" si="651"/>
        <v>41927.848900462966</v>
      </c>
      <c r="J3833" s="11">
        <f t="shared" si="652"/>
        <v>41927.848900462966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653"/>
        <v>1.0602199999999999</v>
      </c>
      <c r="R3833">
        <f t="shared" si="654"/>
        <v>58.9</v>
      </c>
      <c r="S3833" t="str">
        <f t="shared" si="660"/>
        <v>theater</v>
      </c>
      <c r="T3833" t="str">
        <f t="shared" si="655"/>
        <v>plays</v>
      </c>
      <c r="U3833" t="str">
        <f t="shared" si="661"/>
        <v>Less than 1000</v>
      </c>
      <c r="V3833">
        <f t="shared" si="656"/>
        <v>1</v>
      </c>
      <c r="W3833">
        <f t="shared" si="657"/>
        <v>0</v>
      </c>
      <c r="X3833">
        <f t="shared" si="658"/>
        <v>0</v>
      </c>
      <c r="Y3833">
        <f t="shared" si="659"/>
        <v>1</v>
      </c>
    </row>
    <row r="3834" spans="1:25" ht="15" customHeight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0">
        <f t="shared" si="651"/>
        <v>42375.114988425921</v>
      </c>
      <c r="J3834" s="11">
        <f t="shared" si="652"/>
        <v>42375.114988425921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653"/>
        <v>1.0466666666666666</v>
      </c>
      <c r="R3834">
        <f t="shared" si="654"/>
        <v>139.56</v>
      </c>
      <c r="S3834" t="str">
        <f t="shared" si="660"/>
        <v>theater</v>
      </c>
      <c r="T3834" t="str">
        <f t="shared" si="655"/>
        <v>plays</v>
      </c>
      <c r="U3834" t="str">
        <f t="shared" si="661"/>
        <v>1000 to 4999</v>
      </c>
      <c r="V3834">
        <f t="shared" si="656"/>
        <v>1</v>
      </c>
      <c r="W3834">
        <f t="shared" si="657"/>
        <v>0</v>
      </c>
      <c r="X3834">
        <f t="shared" si="658"/>
        <v>0</v>
      </c>
      <c r="Y3834">
        <f t="shared" si="659"/>
        <v>1</v>
      </c>
    </row>
    <row r="3835" spans="1:25" ht="15" customHeight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0">
        <f t="shared" si="651"/>
        <v>41963.872361111105</v>
      </c>
      <c r="J3835" s="11">
        <f t="shared" si="652"/>
        <v>41963.872361111105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653"/>
        <v>1.1666666666666667</v>
      </c>
      <c r="R3835">
        <f t="shared" si="654"/>
        <v>70</v>
      </c>
      <c r="S3835" t="str">
        <f t="shared" si="660"/>
        <v>theater</v>
      </c>
      <c r="T3835" t="str">
        <f t="shared" si="655"/>
        <v>plays</v>
      </c>
      <c r="U3835" t="str">
        <f t="shared" si="661"/>
        <v>1000 to 4999</v>
      </c>
      <c r="V3835">
        <f t="shared" si="656"/>
        <v>1</v>
      </c>
      <c r="W3835">
        <f t="shared" si="657"/>
        <v>0</v>
      </c>
      <c r="X3835">
        <f t="shared" si="658"/>
        <v>0</v>
      </c>
      <c r="Y3835">
        <f t="shared" si="659"/>
        <v>1</v>
      </c>
    </row>
    <row r="3836" spans="1:25" ht="15" customHeight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0">
        <f t="shared" si="651"/>
        <v>42143.445219907408</v>
      </c>
      <c r="J3836" s="11">
        <f t="shared" si="652"/>
        <v>42143.445219907408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653"/>
        <v>1.0903333333333334</v>
      </c>
      <c r="R3836">
        <f t="shared" si="654"/>
        <v>57.39</v>
      </c>
      <c r="S3836" t="str">
        <f t="shared" si="660"/>
        <v>theater</v>
      </c>
      <c r="T3836" t="str">
        <f t="shared" si="655"/>
        <v>plays</v>
      </c>
      <c r="U3836" t="str">
        <f t="shared" si="661"/>
        <v>1000 to 4999</v>
      </c>
      <c r="V3836">
        <f t="shared" si="656"/>
        <v>1</v>
      </c>
      <c r="W3836">
        <f t="shared" si="657"/>
        <v>0</v>
      </c>
      <c r="X3836">
        <f t="shared" si="658"/>
        <v>0</v>
      </c>
      <c r="Y3836">
        <f t="shared" si="659"/>
        <v>1</v>
      </c>
    </row>
    <row r="3837" spans="1:25" ht="15" customHeight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0">
        <f t="shared" si="651"/>
        <v>42460.94222222222</v>
      </c>
      <c r="J3837" s="11">
        <f t="shared" si="652"/>
        <v>42460.94222222222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653"/>
        <v>1.6</v>
      </c>
      <c r="R3837">
        <f t="shared" si="654"/>
        <v>40</v>
      </c>
      <c r="S3837" t="str">
        <f t="shared" si="660"/>
        <v>theater</v>
      </c>
      <c r="T3837" t="str">
        <f t="shared" si="655"/>
        <v>plays</v>
      </c>
      <c r="U3837" t="str">
        <f t="shared" si="661"/>
        <v>Less than 1000</v>
      </c>
      <c r="V3837">
        <f t="shared" si="656"/>
        <v>1</v>
      </c>
      <c r="W3837">
        <f t="shared" si="657"/>
        <v>0</v>
      </c>
      <c r="X3837">
        <f t="shared" si="658"/>
        <v>0</v>
      </c>
      <c r="Y3837">
        <f t="shared" si="659"/>
        <v>1</v>
      </c>
    </row>
    <row r="3838" spans="1:25" ht="15" customHeight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0">
        <f t="shared" si="651"/>
        <v>42553.926527777774</v>
      </c>
      <c r="J3838" s="11">
        <f t="shared" si="652"/>
        <v>42553.926527777774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653"/>
        <v>1.125</v>
      </c>
      <c r="R3838">
        <f t="shared" si="654"/>
        <v>64.290000000000006</v>
      </c>
      <c r="S3838" t="str">
        <f t="shared" si="660"/>
        <v>theater</v>
      </c>
      <c r="T3838" t="str">
        <f t="shared" si="655"/>
        <v>plays</v>
      </c>
      <c r="U3838" t="str">
        <f t="shared" si="661"/>
        <v>Less than 1000</v>
      </c>
      <c r="V3838">
        <f t="shared" si="656"/>
        <v>1</v>
      </c>
      <c r="W3838">
        <f t="shared" si="657"/>
        <v>0</v>
      </c>
      <c r="X3838">
        <f t="shared" si="658"/>
        <v>0</v>
      </c>
      <c r="Y3838">
        <f t="shared" si="659"/>
        <v>1</v>
      </c>
    </row>
    <row r="3839" spans="1:25" ht="15" customHeight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0">
        <f t="shared" si="651"/>
        <v>42152.765717592592</v>
      </c>
      <c r="J3839" s="11">
        <f t="shared" si="652"/>
        <v>42152.765717592592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653"/>
        <v>1.0209999999999999</v>
      </c>
      <c r="R3839">
        <f t="shared" si="654"/>
        <v>120.12</v>
      </c>
      <c r="S3839" t="str">
        <f t="shared" si="660"/>
        <v>theater</v>
      </c>
      <c r="T3839" t="str">
        <f t="shared" si="655"/>
        <v>plays</v>
      </c>
      <c r="U3839" t="str">
        <f t="shared" si="661"/>
        <v>1000 to 4999</v>
      </c>
      <c r="V3839">
        <f t="shared" si="656"/>
        <v>1</v>
      </c>
      <c r="W3839">
        <f t="shared" si="657"/>
        <v>0</v>
      </c>
      <c r="X3839">
        <f t="shared" si="658"/>
        <v>0</v>
      </c>
      <c r="Y3839">
        <f t="shared" si="659"/>
        <v>1</v>
      </c>
    </row>
    <row r="3840" spans="1:25" ht="15" customHeight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0">
        <f t="shared" si="651"/>
        <v>42116.710752314815</v>
      </c>
      <c r="J3840" s="11">
        <f t="shared" si="652"/>
        <v>42116.710752314815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653"/>
        <v>1.00824</v>
      </c>
      <c r="R3840">
        <f t="shared" si="654"/>
        <v>1008.24</v>
      </c>
      <c r="S3840" t="str">
        <f t="shared" si="660"/>
        <v>theater</v>
      </c>
      <c r="T3840" t="str">
        <f t="shared" si="655"/>
        <v>plays</v>
      </c>
      <c r="U3840" t="str">
        <f t="shared" si="661"/>
        <v>Greater than 50000</v>
      </c>
      <c r="V3840">
        <f t="shared" si="656"/>
        <v>1</v>
      </c>
      <c r="W3840">
        <f t="shared" si="657"/>
        <v>0</v>
      </c>
      <c r="X3840">
        <f t="shared" si="658"/>
        <v>0</v>
      </c>
      <c r="Y3840">
        <f t="shared" si="659"/>
        <v>1</v>
      </c>
    </row>
    <row r="3841" spans="1:25" ht="15" customHeight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0">
        <f t="shared" si="651"/>
        <v>42155.142638888887</v>
      </c>
      <c r="J3841" s="11">
        <f t="shared" si="652"/>
        <v>42155.142638888887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653"/>
        <v>1.0125</v>
      </c>
      <c r="R3841">
        <f t="shared" si="654"/>
        <v>63.28</v>
      </c>
      <c r="S3841" t="str">
        <f t="shared" si="660"/>
        <v>theater</v>
      </c>
      <c r="T3841" t="str">
        <f t="shared" si="655"/>
        <v>plays</v>
      </c>
      <c r="U3841" t="str">
        <f t="shared" si="661"/>
        <v>1000 to 4999</v>
      </c>
      <c r="V3841">
        <f t="shared" si="656"/>
        <v>1</v>
      </c>
      <c r="W3841">
        <f t="shared" si="657"/>
        <v>0</v>
      </c>
      <c r="X3841">
        <f t="shared" si="658"/>
        <v>0</v>
      </c>
      <c r="Y3841">
        <f t="shared" si="659"/>
        <v>1</v>
      </c>
    </row>
    <row r="3842" spans="1:25" ht="15" customHeigh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0">
        <f t="shared" si="651"/>
        <v>42432.701724537037</v>
      </c>
      <c r="J3842" s="11">
        <f t="shared" si="652"/>
        <v>42432.701724537037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653"/>
        <v>65</v>
      </c>
      <c r="R3842">
        <f t="shared" si="654"/>
        <v>21.67</v>
      </c>
      <c r="S3842" t="str">
        <f t="shared" si="660"/>
        <v>theater</v>
      </c>
      <c r="T3842" t="str">
        <f t="shared" si="655"/>
        <v>plays</v>
      </c>
      <c r="U3842" t="str">
        <f t="shared" si="661"/>
        <v>Less than 1000</v>
      </c>
      <c r="V3842">
        <f t="shared" si="656"/>
        <v>1</v>
      </c>
      <c r="W3842">
        <f t="shared" si="657"/>
        <v>0</v>
      </c>
      <c r="X3842">
        <f t="shared" si="658"/>
        <v>0</v>
      </c>
      <c r="Y3842">
        <f t="shared" si="659"/>
        <v>1</v>
      </c>
    </row>
    <row r="3843" spans="1:25" ht="15" customHeight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0">
        <f t="shared" ref="I3843:I3906" si="662">(((L3843/60)/60)/24)+DATE(1970,1,1)</f>
        <v>41780.785729166666</v>
      </c>
      <c r="J3843" s="11">
        <f t="shared" ref="J3843:J3906" si="663">(((L3843/60)/60)/24)+DATE(1970,1,1)</f>
        <v>41780.785729166666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664">E3843/D3843</f>
        <v>8.72E-2</v>
      </c>
      <c r="R3843">
        <f t="shared" ref="R3843:R3906" si="665">ROUND(E3843/N3843,2)</f>
        <v>25.65</v>
      </c>
      <c r="S3843" t="str">
        <f t="shared" si="660"/>
        <v>theater</v>
      </c>
      <c r="T3843" t="str">
        <f t="shared" ref="T3843:T3906" si="666">MID(P3843,FIND("/",P3843,1)+1,LEN(P3843))</f>
        <v>plays</v>
      </c>
      <c r="U3843" t="str">
        <f t="shared" si="661"/>
        <v>10000 to 14999</v>
      </c>
      <c r="V3843">
        <f t="shared" ref="V3843:V3906" si="667">COUNTIF(F3843,"successful")</f>
        <v>0</v>
      </c>
      <c r="W3843">
        <f t="shared" ref="W3843:W3906" si="668">COUNTIF(F3843,"Failed")</f>
        <v>1</v>
      </c>
      <c r="X3843">
        <f t="shared" ref="X3843:X3906" si="669">COUNTIF(F3843,"Canceled")</f>
        <v>0</v>
      </c>
      <c r="Y3843">
        <f t="shared" ref="Y3843:Y3906" si="670">COUNTIF(F3843,"Successful")+ COUNTIF(F3843,"Failed") + COUNTIF(F3843,"Canceled")</f>
        <v>1</v>
      </c>
    </row>
    <row r="3844" spans="1:25" ht="15" customHeight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0">
        <f t="shared" si="662"/>
        <v>41740.493657407409</v>
      </c>
      <c r="J3844" s="11">
        <f t="shared" si="663"/>
        <v>41740.493657407409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664"/>
        <v>0.21940000000000001</v>
      </c>
      <c r="R3844">
        <f t="shared" si="665"/>
        <v>47.7</v>
      </c>
      <c r="S3844" t="str">
        <f t="shared" ref="S3844:S3907" si="671">LEFT(P3844,FIND("/",P3844,1)-1)</f>
        <v>theater</v>
      </c>
      <c r="T3844" t="str">
        <f t="shared" si="666"/>
        <v>plays</v>
      </c>
      <c r="U3844" t="str">
        <f t="shared" ref="U3844:U3907" si="672">IF(D3844&lt;1000,"Less than 1000",
IF(D3844&lt;5000,"1000 to 4999",
IF(D3844 &lt; 10000,"5000 to 9999",
IF(D3844&lt;15000,"10000 to 14999",
IF(D3844&lt;20000,"15000 to 19999",
IF(D3844&lt;25000,"20000 to 24999",
IF(D3844&lt;30000,"25000 to 29999",
IF(D3844&lt;35000,"30000 to 34999",
IF(D3844&lt;40000,"35000 to 39999",
IF(D3844&lt;45000,"40000 to 44999",IF(D3844&lt;50000,"45000 to 49999","Greater than 50000")))))))))))</f>
        <v>5000 to 9999</v>
      </c>
      <c r="V3844">
        <f t="shared" si="667"/>
        <v>0</v>
      </c>
      <c r="W3844">
        <f t="shared" si="668"/>
        <v>1</v>
      </c>
      <c r="X3844">
        <f t="shared" si="669"/>
        <v>0</v>
      </c>
      <c r="Y3844">
        <f t="shared" si="670"/>
        <v>1</v>
      </c>
    </row>
    <row r="3845" spans="1:25" ht="15" customHeight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0">
        <f t="shared" si="662"/>
        <v>41766.072500000002</v>
      </c>
      <c r="J3845" s="11">
        <f t="shared" si="663"/>
        <v>41766.072500000002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664"/>
        <v>0.21299999999999999</v>
      </c>
      <c r="R3845">
        <f t="shared" si="665"/>
        <v>56.05</v>
      </c>
      <c r="S3845" t="str">
        <f t="shared" si="671"/>
        <v>theater</v>
      </c>
      <c r="T3845" t="str">
        <f t="shared" si="666"/>
        <v>plays</v>
      </c>
      <c r="U3845" t="str">
        <f t="shared" si="672"/>
        <v>5000 to 9999</v>
      </c>
      <c r="V3845">
        <f t="shared" si="667"/>
        <v>0</v>
      </c>
      <c r="W3845">
        <f t="shared" si="668"/>
        <v>1</v>
      </c>
      <c r="X3845">
        <f t="shared" si="669"/>
        <v>0</v>
      </c>
      <c r="Y3845">
        <f t="shared" si="670"/>
        <v>1</v>
      </c>
    </row>
    <row r="3846" spans="1:25" ht="15" customHeight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0">
        <f t="shared" si="662"/>
        <v>41766.617291666669</v>
      </c>
      <c r="J3846" s="11">
        <f t="shared" si="663"/>
        <v>41766.617291666669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664"/>
        <v>0.41489795918367345</v>
      </c>
      <c r="R3846">
        <f t="shared" si="665"/>
        <v>81.319999999999993</v>
      </c>
      <c r="S3846" t="str">
        <f t="shared" si="671"/>
        <v>theater</v>
      </c>
      <c r="T3846" t="str">
        <f t="shared" si="666"/>
        <v>plays</v>
      </c>
      <c r="U3846" t="str">
        <f t="shared" si="672"/>
        <v>5000 to 9999</v>
      </c>
      <c r="V3846">
        <f t="shared" si="667"/>
        <v>0</v>
      </c>
      <c r="W3846">
        <f t="shared" si="668"/>
        <v>1</v>
      </c>
      <c r="X3846">
        <f t="shared" si="669"/>
        <v>0</v>
      </c>
      <c r="Y3846">
        <f t="shared" si="670"/>
        <v>1</v>
      </c>
    </row>
    <row r="3847" spans="1:25" ht="15" customHeight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0">
        <f t="shared" si="662"/>
        <v>42248.627013888887</v>
      </c>
      <c r="J3847" s="11">
        <f t="shared" si="663"/>
        <v>42248.627013888887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664"/>
        <v>2.1049999999999999E-2</v>
      </c>
      <c r="R3847">
        <f t="shared" si="665"/>
        <v>70.17</v>
      </c>
      <c r="S3847" t="str">
        <f t="shared" si="671"/>
        <v>theater</v>
      </c>
      <c r="T3847" t="str">
        <f t="shared" si="666"/>
        <v>plays</v>
      </c>
      <c r="U3847" t="str">
        <f t="shared" si="672"/>
        <v>40000 to 44999</v>
      </c>
      <c r="V3847">
        <f t="shared" si="667"/>
        <v>0</v>
      </c>
      <c r="W3847">
        <f t="shared" si="668"/>
        <v>1</v>
      </c>
      <c r="X3847">
        <f t="shared" si="669"/>
        <v>0</v>
      </c>
      <c r="Y3847">
        <f t="shared" si="670"/>
        <v>1</v>
      </c>
    </row>
    <row r="3848" spans="1:25" ht="15" customHeight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0">
        <f t="shared" si="662"/>
        <v>41885.221550925926</v>
      </c>
      <c r="J3848" s="11">
        <f t="shared" si="663"/>
        <v>41885.221550925926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664"/>
        <v>2.7E-2</v>
      </c>
      <c r="R3848">
        <f t="shared" si="665"/>
        <v>23.63</v>
      </c>
      <c r="S3848" t="str">
        <f t="shared" si="671"/>
        <v>theater</v>
      </c>
      <c r="T3848" t="str">
        <f t="shared" si="666"/>
        <v>plays</v>
      </c>
      <c r="U3848" t="str">
        <f t="shared" si="672"/>
        <v>5000 to 9999</v>
      </c>
      <c r="V3848">
        <f t="shared" si="667"/>
        <v>0</v>
      </c>
      <c r="W3848">
        <f t="shared" si="668"/>
        <v>1</v>
      </c>
      <c r="X3848">
        <f t="shared" si="669"/>
        <v>0</v>
      </c>
      <c r="Y3848">
        <f t="shared" si="670"/>
        <v>1</v>
      </c>
    </row>
    <row r="3849" spans="1:25" ht="15" customHeight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0">
        <f t="shared" si="662"/>
        <v>42159.224432870367</v>
      </c>
      <c r="J3849" s="11">
        <f t="shared" si="663"/>
        <v>42159.224432870367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664"/>
        <v>0.16161904761904761</v>
      </c>
      <c r="R3849">
        <f t="shared" si="665"/>
        <v>188.56</v>
      </c>
      <c r="S3849" t="str">
        <f t="shared" si="671"/>
        <v>theater</v>
      </c>
      <c r="T3849" t="str">
        <f t="shared" si="666"/>
        <v>plays</v>
      </c>
      <c r="U3849" t="str">
        <f t="shared" si="672"/>
        <v>10000 to 14999</v>
      </c>
      <c r="V3849">
        <f t="shared" si="667"/>
        <v>0</v>
      </c>
      <c r="W3849">
        <f t="shared" si="668"/>
        <v>1</v>
      </c>
      <c r="X3849">
        <f t="shared" si="669"/>
        <v>0</v>
      </c>
      <c r="Y3849">
        <f t="shared" si="670"/>
        <v>1</v>
      </c>
    </row>
    <row r="3850" spans="1:25" ht="15" customHeight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0">
        <f t="shared" si="662"/>
        <v>42265.817002314812</v>
      </c>
      <c r="J3850" s="11">
        <f t="shared" si="663"/>
        <v>42265.817002314812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664"/>
        <v>0.16376923076923078</v>
      </c>
      <c r="R3850">
        <f t="shared" si="665"/>
        <v>49.51</v>
      </c>
      <c r="S3850" t="str">
        <f t="shared" si="671"/>
        <v>theater</v>
      </c>
      <c r="T3850" t="str">
        <f t="shared" si="666"/>
        <v>plays</v>
      </c>
      <c r="U3850" t="str">
        <f t="shared" si="672"/>
        <v>10000 to 14999</v>
      </c>
      <c r="V3850">
        <f t="shared" si="667"/>
        <v>0</v>
      </c>
      <c r="W3850">
        <f t="shared" si="668"/>
        <v>1</v>
      </c>
      <c r="X3850">
        <f t="shared" si="669"/>
        <v>0</v>
      </c>
      <c r="Y3850">
        <f t="shared" si="670"/>
        <v>1</v>
      </c>
    </row>
    <row r="3851" spans="1:25" ht="15" customHeight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0">
        <f t="shared" si="662"/>
        <v>42136.767175925925</v>
      </c>
      <c r="J3851" s="11">
        <f t="shared" si="663"/>
        <v>42136.767175925925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664"/>
        <v>7.0433333333333334E-2</v>
      </c>
      <c r="R3851">
        <f t="shared" si="665"/>
        <v>75.459999999999994</v>
      </c>
      <c r="S3851" t="str">
        <f t="shared" si="671"/>
        <v>theater</v>
      </c>
      <c r="T3851" t="str">
        <f t="shared" si="666"/>
        <v>plays</v>
      </c>
      <c r="U3851" t="str">
        <f t="shared" si="672"/>
        <v>30000 to 34999</v>
      </c>
      <c r="V3851">
        <f t="shared" si="667"/>
        <v>0</v>
      </c>
      <c r="W3851">
        <f t="shared" si="668"/>
        <v>1</v>
      </c>
      <c r="X3851">
        <f t="shared" si="669"/>
        <v>0</v>
      </c>
      <c r="Y3851">
        <f t="shared" si="670"/>
        <v>1</v>
      </c>
    </row>
    <row r="3852" spans="1:25" ht="15" customHeight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0">
        <f t="shared" si="662"/>
        <v>41975.124340277776</v>
      </c>
      <c r="J3852" s="11">
        <f t="shared" si="663"/>
        <v>41975.124340277776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664"/>
        <v>3.7999999999999999E-2</v>
      </c>
      <c r="R3852">
        <f t="shared" si="665"/>
        <v>9.5</v>
      </c>
      <c r="S3852" t="str">
        <f t="shared" si="671"/>
        <v>theater</v>
      </c>
      <c r="T3852" t="str">
        <f t="shared" si="666"/>
        <v>plays</v>
      </c>
      <c r="U3852" t="str">
        <f t="shared" si="672"/>
        <v>1000 to 4999</v>
      </c>
      <c r="V3852">
        <f t="shared" si="667"/>
        <v>0</v>
      </c>
      <c r="W3852">
        <f t="shared" si="668"/>
        <v>1</v>
      </c>
      <c r="X3852">
        <f t="shared" si="669"/>
        <v>0</v>
      </c>
      <c r="Y3852">
        <f t="shared" si="670"/>
        <v>1</v>
      </c>
    </row>
    <row r="3853" spans="1:25" ht="15" customHeight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0">
        <f t="shared" si="662"/>
        <v>42172.439571759256</v>
      </c>
      <c r="J3853" s="11">
        <f t="shared" si="663"/>
        <v>42172.439571759256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664"/>
        <v>0.34079999999999999</v>
      </c>
      <c r="R3853">
        <f t="shared" si="665"/>
        <v>35.5</v>
      </c>
      <c r="S3853" t="str">
        <f t="shared" si="671"/>
        <v>theater</v>
      </c>
      <c r="T3853" t="str">
        <f t="shared" si="666"/>
        <v>plays</v>
      </c>
      <c r="U3853" t="str">
        <f t="shared" si="672"/>
        <v>1000 to 4999</v>
      </c>
      <c r="V3853">
        <f t="shared" si="667"/>
        <v>0</v>
      </c>
      <c r="W3853">
        <f t="shared" si="668"/>
        <v>1</v>
      </c>
      <c r="X3853">
        <f t="shared" si="669"/>
        <v>0</v>
      </c>
      <c r="Y3853">
        <f t="shared" si="670"/>
        <v>1</v>
      </c>
    </row>
    <row r="3854" spans="1:25" ht="15" customHeight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0">
        <f t="shared" si="662"/>
        <v>42065.190694444449</v>
      </c>
      <c r="J3854" s="11">
        <f t="shared" si="663"/>
        <v>42065.190694444449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664"/>
        <v>2E-3</v>
      </c>
      <c r="R3854">
        <f t="shared" si="665"/>
        <v>10</v>
      </c>
      <c r="S3854" t="str">
        <f t="shared" si="671"/>
        <v>theater</v>
      </c>
      <c r="T3854" t="str">
        <f t="shared" si="666"/>
        <v>plays</v>
      </c>
      <c r="U3854" t="str">
        <f t="shared" si="672"/>
        <v>10000 to 14999</v>
      </c>
      <c r="V3854">
        <f t="shared" si="667"/>
        <v>0</v>
      </c>
      <c r="W3854">
        <f t="shared" si="668"/>
        <v>1</v>
      </c>
      <c r="X3854">
        <f t="shared" si="669"/>
        <v>0</v>
      </c>
      <c r="Y3854">
        <f t="shared" si="670"/>
        <v>1</v>
      </c>
    </row>
    <row r="3855" spans="1:25" ht="15" customHeight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0">
        <f t="shared" si="662"/>
        <v>41848.84002314815</v>
      </c>
      <c r="J3855" s="11">
        <f t="shared" si="663"/>
        <v>41848.84002314815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664"/>
        <v>2.5999999999999998E-4</v>
      </c>
      <c r="R3855">
        <f t="shared" si="665"/>
        <v>13</v>
      </c>
      <c r="S3855" t="str">
        <f t="shared" si="671"/>
        <v>theater</v>
      </c>
      <c r="T3855" t="str">
        <f t="shared" si="666"/>
        <v>plays</v>
      </c>
      <c r="U3855" t="str">
        <f t="shared" si="672"/>
        <v>Greater than 50000</v>
      </c>
      <c r="V3855">
        <f t="shared" si="667"/>
        <v>0</v>
      </c>
      <c r="W3855">
        <f t="shared" si="668"/>
        <v>1</v>
      </c>
      <c r="X3855">
        <f t="shared" si="669"/>
        <v>0</v>
      </c>
      <c r="Y3855">
        <f t="shared" si="670"/>
        <v>1</v>
      </c>
    </row>
    <row r="3856" spans="1:25" ht="15" customHeight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0">
        <f t="shared" si="662"/>
        <v>42103.884930555556</v>
      </c>
      <c r="J3856" s="11">
        <f t="shared" si="663"/>
        <v>42103.884930555556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664"/>
        <v>0.16254545454545455</v>
      </c>
      <c r="R3856">
        <f t="shared" si="665"/>
        <v>89.4</v>
      </c>
      <c r="S3856" t="str">
        <f t="shared" si="671"/>
        <v>theater</v>
      </c>
      <c r="T3856" t="str">
        <f t="shared" si="666"/>
        <v>plays</v>
      </c>
      <c r="U3856" t="str">
        <f t="shared" si="672"/>
        <v>10000 to 14999</v>
      </c>
      <c r="V3856">
        <f t="shared" si="667"/>
        <v>0</v>
      </c>
      <c r="W3856">
        <f t="shared" si="668"/>
        <v>1</v>
      </c>
      <c r="X3856">
        <f t="shared" si="669"/>
        <v>0</v>
      </c>
      <c r="Y3856">
        <f t="shared" si="670"/>
        <v>1</v>
      </c>
    </row>
    <row r="3857" spans="1:25" ht="15" customHeight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0">
        <f t="shared" si="662"/>
        <v>42059.970729166671</v>
      </c>
      <c r="J3857" s="11">
        <f t="shared" si="663"/>
        <v>42059.970729166671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664"/>
        <v>2.5000000000000001E-2</v>
      </c>
      <c r="R3857">
        <f t="shared" si="665"/>
        <v>25</v>
      </c>
      <c r="S3857" t="str">
        <f t="shared" si="671"/>
        <v>theater</v>
      </c>
      <c r="T3857" t="str">
        <f t="shared" si="666"/>
        <v>plays</v>
      </c>
      <c r="U3857" t="str">
        <f t="shared" si="672"/>
        <v>1000 to 4999</v>
      </c>
      <c r="V3857">
        <f t="shared" si="667"/>
        <v>0</v>
      </c>
      <c r="W3857">
        <f t="shared" si="668"/>
        <v>1</v>
      </c>
      <c r="X3857">
        <f t="shared" si="669"/>
        <v>0</v>
      </c>
      <c r="Y3857">
        <f t="shared" si="670"/>
        <v>1</v>
      </c>
    </row>
    <row r="3858" spans="1:25" ht="15" customHeight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0">
        <f t="shared" si="662"/>
        <v>42041.743090277778</v>
      </c>
      <c r="J3858" s="11">
        <f t="shared" si="663"/>
        <v>42041.743090277778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664"/>
        <v>2.0000000000000001E-4</v>
      </c>
      <c r="R3858">
        <f t="shared" si="665"/>
        <v>1</v>
      </c>
      <c r="S3858" t="str">
        <f t="shared" si="671"/>
        <v>theater</v>
      </c>
      <c r="T3858" t="str">
        <f t="shared" si="666"/>
        <v>plays</v>
      </c>
      <c r="U3858" t="str">
        <f t="shared" si="672"/>
        <v>5000 to 9999</v>
      </c>
      <c r="V3858">
        <f t="shared" si="667"/>
        <v>0</v>
      </c>
      <c r="W3858">
        <f t="shared" si="668"/>
        <v>1</v>
      </c>
      <c r="X3858">
        <f t="shared" si="669"/>
        <v>0</v>
      </c>
      <c r="Y3858">
        <f t="shared" si="670"/>
        <v>1</v>
      </c>
    </row>
    <row r="3859" spans="1:25" ht="15" customHeight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0">
        <f t="shared" si="662"/>
        <v>41829.73715277778</v>
      </c>
      <c r="J3859" s="11">
        <f t="shared" si="663"/>
        <v>41829.73715277778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664"/>
        <v>5.1999999999999998E-2</v>
      </c>
      <c r="R3859">
        <f t="shared" si="665"/>
        <v>65</v>
      </c>
      <c r="S3859" t="str">
        <f t="shared" si="671"/>
        <v>theater</v>
      </c>
      <c r="T3859" t="str">
        <f t="shared" si="666"/>
        <v>plays</v>
      </c>
      <c r="U3859" t="str">
        <f t="shared" si="672"/>
        <v>5000 to 9999</v>
      </c>
      <c r="V3859">
        <f t="shared" si="667"/>
        <v>0</v>
      </c>
      <c r="W3859">
        <f t="shared" si="668"/>
        <v>1</v>
      </c>
      <c r="X3859">
        <f t="shared" si="669"/>
        <v>0</v>
      </c>
      <c r="Y3859">
        <f t="shared" si="670"/>
        <v>1</v>
      </c>
    </row>
    <row r="3860" spans="1:25" ht="15" customHeight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0">
        <f t="shared" si="662"/>
        <v>42128.431064814817</v>
      </c>
      <c r="J3860" s="11">
        <f t="shared" si="663"/>
        <v>42128.431064814817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664"/>
        <v>0.02</v>
      </c>
      <c r="R3860">
        <f t="shared" si="665"/>
        <v>10</v>
      </c>
      <c r="S3860" t="str">
        <f t="shared" si="671"/>
        <v>theater</v>
      </c>
      <c r="T3860" t="str">
        <f t="shared" si="666"/>
        <v>plays</v>
      </c>
      <c r="U3860" t="str">
        <f t="shared" si="672"/>
        <v>Less than 1000</v>
      </c>
      <c r="V3860">
        <f t="shared" si="667"/>
        <v>0</v>
      </c>
      <c r="W3860">
        <f t="shared" si="668"/>
        <v>1</v>
      </c>
      <c r="X3860">
        <f t="shared" si="669"/>
        <v>0</v>
      </c>
      <c r="Y3860">
        <f t="shared" si="670"/>
        <v>1</v>
      </c>
    </row>
    <row r="3861" spans="1:25" ht="15" customHeight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0">
        <f t="shared" si="662"/>
        <v>41789.893599537041</v>
      </c>
      <c r="J3861" s="11">
        <f t="shared" si="663"/>
        <v>41789.893599537041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664"/>
        <v>4.0000000000000002E-4</v>
      </c>
      <c r="R3861">
        <f t="shared" si="665"/>
        <v>1</v>
      </c>
      <c r="S3861" t="str">
        <f t="shared" si="671"/>
        <v>theater</v>
      </c>
      <c r="T3861" t="str">
        <f t="shared" si="666"/>
        <v>plays</v>
      </c>
      <c r="U3861" t="str">
        <f t="shared" si="672"/>
        <v>1000 to 4999</v>
      </c>
      <c r="V3861">
        <f t="shared" si="667"/>
        <v>0</v>
      </c>
      <c r="W3861">
        <f t="shared" si="668"/>
        <v>1</v>
      </c>
      <c r="X3861">
        <f t="shared" si="669"/>
        <v>0</v>
      </c>
      <c r="Y3861">
        <f t="shared" si="670"/>
        <v>1</v>
      </c>
    </row>
    <row r="3862" spans="1:25" ht="15" customHeight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0">
        <f t="shared" si="662"/>
        <v>41833.660995370366</v>
      </c>
      <c r="J3862" s="11">
        <f t="shared" si="663"/>
        <v>41833.660995370366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664"/>
        <v>0.17666666666666667</v>
      </c>
      <c r="R3862">
        <f t="shared" si="665"/>
        <v>81.540000000000006</v>
      </c>
      <c r="S3862" t="str">
        <f t="shared" si="671"/>
        <v>theater</v>
      </c>
      <c r="T3862" t="str">
        <f t="shared" si="666"/>
        <v>plays</v>
      </c>
      <c r="U3862" t="str">
        <f t="shared" si="672"/>
        <v>5000 to 9999</v>
      </c>
      <c r="V3862">
        <f t="shared" si="667"/>
        <v>0</v>
      </c>
      <c r="W3862">
        <f t="shared" si="668"/>
        <v>1</v>
      </c>
      <c r="X3862">
        <f t="shared" si="669"/>
        <v>0</v>
      </c>
      <c r="Y3862">
        <f t="shared" si="670"/>
        <v>1</v>
      </c>
    </row>
    <row r="3863" spans="1:25" ht="15" customHeigh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0">
        <f t="shared" si="662"/>
        <v>41914.590011574073</v>
      </c>
      <c r="J3863" s="11">
        <f t="shared" si="663"/>
        <v>41914.590011574073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664"/>
        <v>0.05</v>
      </c>
      <c r="R3863">
        <f t="shared" si="665"/>
        <v>100</v>
      </c>
      <c r="S3863" t="str">
        <f t="shared" si="671"/>
        <v>theater</v>
      </c>
      <c r="T3863" t="str">
        <f t="shared" si="666"/>
        <v>plays</v>
      </c>
      <c r="U3863" t="str">
        <f t="shared" si="672"/>
        <v>1000 to 4999</v>
      </c>
      <c r="V3863">
        <f t="shared" si="667"/>
        <v>0</v>
      </c>
      <c r="W3863">
        <f t="shared" si="668"/>
        <v>1</v>
      </c>
      <c r="X3863">
        <f t="shared" si="669"/>
        <v>0</v>
      </c>
      <c r="Y3863">
        <f t="shared" si="670"/>
        <v>1</v>
      </c>
    </row>
    <row r="3864" spans="1:25" ht="15" customHeight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0">
        <f t="shared" si="662"/>
        <v>42611.261064814811</v>
      </c>
      <c r="J3864" s="11">
        <f t="shared" si="663"/>
        <v>42611.261064814811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664"/>
        <v>1.3333333333333334E-4</v>
      </c>
      <c r="R3864">
        <f t="shared" si="665"/>
        <v>1</v>
      </c>
      <c r="S3864" t="str">
        <f t="shared" si="671"/>
        <v>theater</v>
      </c>
      <c r="T3864" t="str">
        <f t="shared" si="666"/>
        <v>plays</v>
      </c>
      <c r="U3864" t="str">
        <f t="shared" si="672"/>
        <v>5000 to 9999</v>
      </c>
      <c r="V3864">
        <f t="shared" si="667"/>
        <v>0</v>
      </c>
      <c r="W3864">
        <f t="shared" si="668"/>
        <v>1</v>
      </c>
      <c r="X3864">
        <f t="shared" si="669"/>
        <v>0</v>
      </c>
      <c r="Y3864">
        <f t="shared" si="670"/>
        <v>1</v>
      </c>
    </row>
    <row r="3865" spans="1:25" ht="15" customHeight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0">
        <f t="shared" si="662"/>
        <v>42253.633159722223</v>
      </c>
      <c r="J3865" s="11">
        <f t="shared" si="663"/>
        <v>42253.633159722223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664"/>
        <v>0</v>
      </c>
      <c r="R3865" t="e">
        <f t="shared" si="665"/>
        <v>#DIV/0!</v>
      </c>
      <c r="S3865" t="str">
        <f t="shared" si="671"/>
        <v>theater</v>
      </c>
      <c r="T3865" t="str">
        <f t="shared" si="666"/>
        <v>plays</v>
      </c>
      <c r="U3865" t="str">
        <f t="shared" si="672"/>
        <v>5000 to 9999</v>
      </c>
      <c r="V3865">
        <f t="shared" si="667"/>
        <v>0</v>
      </c>
      <c r="W3865">
        <f t="shared" si="668"/>
        <v>1</v>
      </c>
      <c r="X3865">
        <f t="shared" si="669"/>
        <v>0</v>
      </c>
      <c r="Y3865">
        <f t="shared" si="670"/>
        <v>1</v>
      </c>
    </row>
    <row r="3866" spans="1:25" ht="15" customHeight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0">
        <f t="shared" si="662"/>
        <v>42295.891828703709</v>
      </c>
      <c r="J3866" s="11">
        <f t="shared" si="663"/>
        <v>42295.891828703709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664"/>
        <v>1.2E-2</v>
      </c>
      <c r="R3866">
        <f t="shared" si="665"/>
        <v>20</v>
      </c>
      <c r="S3866" t="str">
        <f t="shared" si="671"/>
        <v>theater</v>
      </c>
      <c r="T3866" t="str">
        <f t="shared" si="666"/>
        <v>plays</v>
      </c>
      <c r="U3866" t="str">
        <f t="shared" si="672"/>
        <v>5000 to 9999</v>
      </c>
      <c r="V3866">
        <f t="shared" si="667"/>
        <v>0</v>
      </c>
      <c r="W3866">
        <f t="shared" si="668"/>
        <v>1</v>
      </c>
      <c r="X3866">
        <f t="shared" si="669"/>
        <v>0</v>
      </c>
      <c r="Y3866">
        <f t="shared" si="670"/>
        <v>1</v>
      </c>
    </row>
    <row r="3867" spans="1:25" ht="15" customHeight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0">
        <f t="shared" si="662"/>
        <v>41841.651597222226</v>
      </c>
      <c r="J3867" s="11">
        <f t="shared" si="663"/>
        <v>41841.651597222226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664"/>
        <v>0.26937422295897223</v>
      </c>
      <c r="R3867">
        <f t="shared" si="665"/>
        <v>46.43</v>
      </c>
      <c r="S3867" t="str">
        <f t="shared" si="671"/>
        <v>theater</v>
      </c>
      <c r="T3867" t="str">
        <f t="shared" si="666"/>
        <v>plays</v>
      </c>
      <c r="U3867" t="str">
        <f t="shared" si="672"/>
        <v>1000 to 4999</v>
      </c>
      <c r="V3867">
        <f t="shared" si="667"/>
        <v>0</v>
      </c>
      <c r="W3867">
        <f t="shared" si="668"/>
        <v>1</v>
      </c>
      <c r="X3867">
        <f t="shared" si="669"/>
        <v>0</v>
      </c>
      <c r="Y3867">
        <f t="shared" si="670"/>
        <v>1</v>
      </c>
    </row>
    <row r="3868" spans="1:25" ht="15" customHeight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0">
        <f t="shared" si="662"/>
        <v>42402.947002314817</v>
      </c>
      <c r="J3868" s="11">
        <f t="shared" si="663"/>
        <v>42402.947002314817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664"/>
        <v>5.4999999999999997E-3</v>
      </c>
      <c r="R3868">
        <f t="shared" si="665"/>
        <v>5.5</v>
      </c>
      <c r="S3868" t="str">
        <f t="shared" si="671"/>
        <v>theater</v>
      </c>
      <c r="T3868" t="str">
        <f t="shared" si="666"/>
        <v>plays</v>
      </c>
      <c r="U3868" t="str">
        <f t="shared" si="672"/>
        <v>1000 to 4999</v>
      </c>
      <c r="V3868">
        <f t="shared" si="667"/>
        <v>0</v>
      </c>
      <c r="W3868">
        <f t="shared" si="668"/>
        <v>1</v>
      </c>
      <c r="X3868">
        <f t="shared" si="669"/>
        <v>0</v>
      </c>
      <c r="Y3868">
        <f t="shared" si="670"/>
        <v>1</v>
      </c>
    </row>
    <row r="3869" spans="1:25" ht="15" customHeight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0">
        <f t="shared" si="662"/>
        <v>42509.814108796301</v>
      </c>
      <c r="J3869" s="11">
        <f t="shared" si="663"/>
        <v>42509.814108796301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664"/>
        <v>0.1255</v>
      </c>
      <c r="R3869">
        <f t="shared" si="665"/>
        <v>50.2</v>
      </c>
      <c r="S3869" t="str">
        <f t="shared" si="671"/>
        <v>theater</v>
      </c>
      <c r="T3869" t="str">
        <f t="shared" si="666"/>
        <v>plays</v>
      </c>
      <c r="U3869" t="str">
        <f t="shared" si="672"/>
        <v>1000 to 4999</v>
      </c>
      <c r="V3869">
        <f t="shared" si="667"/>
        <v>0</v>
      </c>
      <c r="W3869">
        <f t="shared" si="668"/>
        <v>1</v>
      </c>
      <c r="X3869">
        <f t="shared" si="669"/>
        <v>0</v>
      </c>
      <c r="Y3869">
        <f t="shared" si="670"/>
        <v>1</v>
      </c>
    </row>
    <row r="3870" spans="1:25" ht="15" customHeight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0">
        <f t="shared" si="662"/>
        <v>41865.659780092588</v>
      </c>
      <c r="J3870" s="11">
        <f t="shared" si="663"/>
        <v>41865.659780092588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664"/>
        <v>2E-3</v>
      </c>
      <c r="R3870">
        <f t="shared" si="665"/>
        <v>10</v>
      </c>
      <c r="S3870" t="str">
        <f t="shared" si="671"/>
        <v>theater</v>
      </c>
      <c r="T3870" t="str">
        <f t="shared" si="666"/>
        <v>musical</v>
      </c>
      <c r="U3870" t="str">
        <f t="shared" si="672"/>
        <v>5000 to 9999</v>
      </c>
      <c r="V3870">
        <f t="shared" si="667"/>
        <v>0</v>
      </c>
      <c r="W3870">
        <f t="shared" si="668"/>
        <v>0</v>
      </c>
      <c r="X3870">
        <f t="shared" si="669"/>
        <v>1</v>
      </c>
      <c r="Y3870">
        <f t="shared" si="670"/>
        <v>1</v>
      </c>
    </row>
    <row r="3871" spans="1:25" ht="15" customHeight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0">
        <f t="shared" si="662"/>
        <v>42047.724444444444</v>
      </c>
      <c r="J3871" s="11">
        <f t="shared" si="663"/>
        <v>42047.724444444444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664"/>
        <v>3.44748684310884E-2</v>
      </c>
      <c r="R3871">
        <f t="shared" si="665"/>
        <v>30.13</v>
      </c>
      <c r="S3871" t="str">
        <f t="shared" si="671"/>
        <v>theater</v>
      </c>
      <c r="T3871" t="str">
        <f t="shared" si="666"/>
        <v>musical</v>
      </c>
      <c r="U3871" t="str">
        <f t="shared" si="672"/>
        <v>10000 to 14999</v>
      </c>
      <c r="V3871">
        <f t="shared" si="667"/>
        <v>0</v>
      </c>
      <c r="W3871">
        <f t="shared" si="668"/>
        <v>0</v>
      </c>
      <c r="X3871">
        <f t="shared" si="669"/>
        <v>1</v>
      </c>
      <c r="Y3871">
        <f t="shared" si="670"/>
        <v>1</v>
      </c>
    </row>
    <row r="3872" spans="1:25" ht="15" customHeight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0">
        <f t="shared" si="662"/>
        <v>41793.17219907407</v>
      </c>
      <c r="J3872" s="11">
        <f t="shared" si="663"/>
        <v>41793.17219907407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664"/>
        <v>0.15</v>
      </c>
      <c r="R3872">
        <f t="shared" si="665"/>
        <v>150</v>
      </c>
      <c r="S3872" t="str">
        <f t="shared" si="671"/>
        <v>theater</v>
      </c>
      <c r="T3872" t="str">
        <f t="shared" si="666"/>
        <v>musical</v>
      </c>
      <c r="U3872" t="str">
        <f t="shared" si="672"/>
        <v>10000 to 14999</v>
      </c>
      <c r="V3872">
        <f t="shared" si="667"/>
        <v>0</v>
      </c>
      <c r="W3872">
        <f t="shared" si="668"/>
        <v>0</v>
      </c>
      <c r="X3872">
        <f t="shared" si="669"/>
        <v>1</v>
      </c>
      <c r="Y3872">
        <f t="shared" si="670"/>
        <v>1</v>
      </c>
    </row>
    <row r="3873" spans="1:25" ht="15" customHeight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0">
        <f t="shared" si="662"/>
        <v>42763.780671296292</v>
      </c>
      <c r="J3873" s="11">
        <f t="shared" si="663"/>
        <v>42763.780671296292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664"/>
        <v>2.6666666666666668E-2</v>
      </c>
      <c r="R3873">
        <f t="shared" si="665"/>
        <v>13.33</v>
      </c>
      <c r="S3873" t="str">
        <f t="shared" si="671"/>
        <v>theater</v>
      </c>
      <c r="T3873" t="str">
        <f t="shared" si="666"/>
        <v>musical</v>
      </c>
      <c r="U3873" t="str">
        <f t="shared" si="672"/>
        <v>1000 to 4999</v>
      </c>
      <c r="V3873">
        <f t="shared" si="667"/>
        <v>0</v>
      </c>
      <c r="W3873">
        <f t="shared" si="668"/>
        <v>0</v>
      </c>
      <c r="X3873">
        <f t="shared" si="669"/>
        <v>1</v>
      </c>
      <c r="Y3873">
        <f t="shared" si="670"/>
        <v>1</v>
      </c>
    </row>
    <row r="3874" spans="1:25" ht="15" customHeight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0">
        <f t="shared" si="662"/>
        <v>42180.145787037036</v>
      </c>
      <c r="J3874" s="11">
        <f t="shared" si="663"/>
        <v>42180.145787037036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664"/>
        <v>0</v>
      </c>
      <c r="R3874" t="e">
        <f t="shared" si="665"/>
        <v>#DIV/0!</v>
      </c>
      <c r="S3874" t="str">
        <f t="shared" si="671"/>
        <v>theater</v>
      </c>
      <c r="T3874" t="str">
        <f t="shared" si="666"/>
        <v>musical</v>
      </c>
      <c r="U3874" t="str">
        <f t="shared" si="672"/>
        <v>15000 to 19999</v>
      </c>
      <c r="V3874">
        <f t="shared" si="667"/>
        <v>0</v>
      </c>
      <c r="W3874">
        <f t="shared" si="668"/>
        <v>0</v>
      </c>
      <c r="X3874">
        <f t="shared" si="669"/>
        <v>1</v>
      </c>
      <c r="Y3874">
        <f t="shared" si="670"/>
        <v>1</v>
      </c>
    </row>
    <row r="3875" spans="1:25" ht="15" customHeight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0">
        <f t="shared" si="662"/>
        <v>42255.696006944447</v>
      </c>
      <c r="J3875" s="11">
        <f t="shared" si="663"/>
        <v>42255.696006944447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664"/>
        <v>0</v>
      </c>
      <c r="R3875" t="e">
        <f t="shared" si="665"/>
        <v>#DIV/0!</v>
      </c>
      <c r="S3875" t="str">
        <f t="shared" si="671"/>
        <v>theater</v>
      </c>
      <c r="T3875" t="str">
        <f t="shared" si="666"/>
        <v>musical</v>
      </c>
      <c r="U3875" t="str">
        <f t="shared" si="672"/>
        <v>5000 to 9999</v>
      </c>
      <c r="V3875">
        <f t="shared" si="667"/>
        <v>0</v>
      </c>
      <c r="W3875">
        <f t="shared" si="668"/>
        <v>0</v>
      </c>
      <c r="X3875">
        <f t="shared" si="669"/>
        <v>1</v>
      </c>
      <c r="Y3875">
        <f t="shared" si="670"/>
        <v>1</v>
      </c>
    </row>
    <row r="3876" spans="1:25" ht="15" customHeight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0">
        <f t="shared" si="662"/>
        <v>42007.016458333332</v>
      </c>
      <c r="J3876" s="11">
        <f t="shared" si="663"/>
        <v>42007.016458333332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664"/>
        <v>0</v>
      </c>
      <c r="R3876" t="e">
        <f t="shared" si="665"/>
        <v>#DIV/0!</v>
      </c>
      <c r="S3876" t="str">
        <f t="shared" si="671"/>
        <v>theater</v>
      </c>
      <c r="T3876" t="str">
        <f t="shared" si="666"/>
        <v>musical</v>
      </c>
      <c r="U3876" t="str">
        <f t="shared" si="672"/>
        <v>Less than 1000</v>
      </c>
      <c r="V3876">
        <f t="shared" si="667"/>
        <v>0</v>
      </c>
      <c r="W3876">
        <f t="shared" si="668"/>
        <v>0</v>
      </c>
      <c r="X3876">
        <f t="shared" si="669"/>
        <v>1</v>
      </c>
      <c r="Y3876">
        <f t="shared" si="670"/>
        <v>1</v>
      </c>
    </row>
    <row r="3877" spans="1:25" ht="15" customHeight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0">
        <f t="shared" si="662"/>
        <v>42615.346817129626</v>
      </c>
      <c r="J3877" s="11">
        <f t="shared" si="663"/>
        <v>42615.346817129626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664"/>
        <v>0</v>
      </c>
      <c r="R3877" t="e">
        <f t="shared" si="665"/>
        <v>#DIV/0!</v>
      </c>
      <c r="S3877" t="str">
        <f t="shared" si="671"/>
        <v>theater</v>
      </c>
      <c r="T3877" t="str">
        <f t="shared" si="666"/>
        <v>musical</v>
      </c>
      <c r="U3877" t="str">
        <f t="shared" si="672"/>
        <v>30000 to 34999</v>
      </c>
      <c r="V3877">
        <f t="shared" si="667"/>
        <v>0</v>
      </c>
      <c r="W3877">
        <f t="shared" si="668"/>
        <v>0</v>
      </c>
      <c r="X3877">
        <f t="shared" si="669"/>
        <v>1</v>
      </c>
      <c r="Y3877">
        <f t="shared" si="670"/>
        <v>1</v>
      </c>
    </row>
    <row r="3878" spans="1:25" ht="15" customHeight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0">
        <f t="shared" si="662"/>
        <v>42372.624166666668</v>
      </c>
      <c r="J3878" s="11">
        <f t="shared" si="663"/>
        <v>42372.624166666668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664"/>
        <v>0.52794871794871789</v>
      </c>
      <c r="R3878">
        <f t="shared" si="665"/>
        <v>44.76</v>
      </c>
      <c r="S3878" t="str">
        <f t="shared" si="671"/>
        <v>theater</v>
      </c>
      <c r="T3878" t="str">
        <f t="shared" si="666"/>
        <v>musical</v>
      </c>
      <c r="U3878" t="str">
        <f t="shared" si="672"/>
        <v>1000 to 4999</v>
      </c>
      <c r="V3878">
        <f t="shared" si="667"/>
        <v>0</v>
      </c>
      <c r="W3878">
        <f t="shared" si="668"/>
        <v>0</v>
      </c>
      <c r="X3878">
        <f t="shared" si="669"/>
        <v>1</v>
      </c>
      <c r="Y3878">
        <f t="shared" si="670"/>
        <v>1</v>
      </c>
    </row>
    <row r="3879" spans="1:25" ht="15" customHeight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0">
        <f t="shared" si="662"/>
        <v>42682.67768518519</v>
      </c>
      <c r="J3879" s="11">
        <f t="shared" si="663"/>
        <v>42682.67768518519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664"/>
        <v>4.9639999999999997E-2</v>
      </c>
      <c r="R3879">
        <f t="shared" si="665"/>
        <v>88.64</v>
      </c>
      <c r="S3879" t="str">
        <f t="shared" si="671"/>
        <v>theater</v>
      </c>
      <c r="T3879" t="str">
        <f t="shared" si="666"/>
        <v>musical</v>
      </c>
      <c r="U3879" t="str">
        <f t="shared" si="672"/>
        <v>25000 to 29999</v>
      </c>
      <c r="V3879">
        <f t="shared" si="667"/>
        <v>0</v>
      </c>
      <c r="W3879">
        <f t="shared" si="668"/>
        <v>0</v>
      </c>
      <c r="X3879">
        <f t="shared" si="669"/>
        <v>1</v>
      </c>
      <c r="Y3879">
        <f t="shared" si="670"/>
        <v>1</v>
      </c>
    </row>
    <row r="3880" spans="1:25" ht="15" customHeight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0">
        <f t="shared" si="662"/>
        <v>42154.818819444445</v>
      </c>
      <c r="J3880" s="11">
        <f t="shared" si="663"/>
        <v>42154.818819444445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664"/>
        <v>5.5555555555555556E-4</v>
      </c>
      <c r="R3880">
        <f t="shared" si="665"/>
        <v>10</v>
      </c>
      <c r="S3880" t="str">
        <f t="shared" si="671"/>
        <v>theater</v>
      </c>
      <c r="T3880" t="str">
        <f t="shared" si="666"/>
        <v>musical</v>
      </c>
      <c r="U3880" t="str">
        <f t="shared" si="672"/>
        <v>15000 to 19999</v>
      </c>
      <c r="V3880">
        <f t="shared" si="667"/>
        <v>0</v>
      </c>
      <c r="W3880">
        <f t="shared" si="668"/>
        <v>0</v>
      </c>
      <c r="X3880">
        <f t="shared" si="669"/>
        <v>1</v>
      </c>
      <c r="Y3880">
        <f t="shared" si="670"/>
        <v>1</v>
      </c>
    </row>
    <row r="3881" spans="1:25" ht="15" customHeight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0">
        <f t="shared" si="662"/>
        <v>41999.861064814817</v>
      </c>
      <c r="J3881" s="11">
        <f t="shared" si="663"/>
        <v>41999.861064814817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664"/>
        <v>0</v>
      </c>
      <c r="R3881" t="e">
        <f t="shared" si="665"/>
        <v>#DIV/0!</v>
      </c>
      <c r="S3881" t="str">
        <f t="shared" si="671"/>
        <v>theater</v>
      </c>
      <c r="T3881" t="str">
        <f t="shared" si="666"/>
        <v>musical</v>
      </c>
      <c r="U3881" t="str">
        <f t="shared" si="672"/>
        <v>15000 to 19999</v>
      </c>
      <c r="V3881">
        <f t="shared" si="667"/>
        <v>0</v>
      </c>
      <c r="W3881">
        <f t="shared" si="668"/>
        <v>0</v>
      </c>
      <c r="X3881">
        <f t="shared" si="669"/>
        <v>1</v>
      </c>
      <c r="Y3881">
        <f t="shared" si="670"/>
        <v>1</v>
      </c>
    </row>
    <row r="3882" spans="1:25" ht="15" customHeight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0">
        <f t="shared" si="662"/>
        <v>41815.815046296295</v>
      </c>
      <c r="J3882" s="11">
        <f t="shared" si="663"/>
        <v>41815.815046296295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664"/>
        <v>0.13066666666666665</v>
      </c>
      <c r="R3882">
        <f t="shared" si="665"/>
        <v>57.65</v>
      </c>
      <c r="S3882" t="str">
        <f t="shared" si="671"/>
        <v>theater</v>
      </c>
      <c r="T3882" t="str">
        <f t="shared" si="666"/>
        <v>musical</v>
      </c>
      <c r="U3882" t="str">
        <f t="shared" si="672"/>
        <v>5000 to 9999</v>
      </c>
      <c r="V3882">
        <f t="shared" si="667"/>
        <v>0</v>
      </c>
      <c r="W3882">
        <f t="shared" si="668"/>
        <v>0</v>
      </c>
      <c r="X3882">
        <f t="shared" si="669"/>
        <v>1</v>
      </c>
      <c r="Y3882">
        <f t="shared" si="670"/>
        <v>1</v>
      </c>
    </row>
    <row r="3883" spans="1:25" ht="15" customHeight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0">
        <f t="shared" si="662"/>
        <v>42756.018506944441</v>
      </c>
      <c r="J3883" s="11">
        <f t="shared" si="663"/>
        <v>42756.018506944441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664"/>
        <v>0.05</v>
      </c>
      <c r="R3883">
        <f t="shared" si="665"/>
        <v>25</v>
      </c>
      <c r="S3883" t="str">
        <f t="shared" si="671"/>
        <v>theater</v>
      </c>
      <c r="T3883" t="str">
        <f t="shared" si="666"/>
        <v>musical</v>
      </c>
      <c r="U3883" t="str">
        <f t="shared" si="672"/>
        <v>Less than 1000</v>
      </c>
      <c r="V3883">
        <f t="shared" si="667"/>
        <v>0</v>
      </c>
      <c r="W3883">
        <f t="shared" si="668"/>
        <v>0</v>
      </c>
      <c r="X3883">
        <f t="shared" si="669"/>
        <v>1</v>
      </c>
      <c r="Y3883">
        <f t="shared" si="670"/>
        <v>1</v>
      </c>
    </row>
    <row r="3884" spans="1:25" ht="15" customHeight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0">
        <f t="shared" si="662"/>
        <v>42373.983449074076</v>
      </c>
      <c r="J3884" s="11">
        <f t="shared" si="663"/>
        <v>42373.983449074076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664"/>
        <v>0</v>
      </c>
      <c r="R3884" t="e">
        <f t="shared" si="665"/>
        <v>#DIV/0!</v>
      </c>
      <c r="S3884" t="str">
        <f t="shared" si="671"/>
        <v>theater</v>
      </c>
      <c r="T3884" t="str">
        <f t="shared" si="666"/>
        <v>musical</v>
      </c>
      <c r="U3884" t="str">
        <f t="shared" si="672"/>
        <v>30000 to 34999</v>
      </c>
      <c r="V3884">
        <f t="shared" si="667"/>
        <v>0</v>
      </c>
      <c r="W3884">
        <f t="shared" si="668"/>
        <v>0</v>
      </c>
      <c r="X3884">
        <f t="shared" si="669"/>
        <v>1</v>
      </c>
      <c r="Y3884">
        <f t="shared" si="670"/>
        <v>1</v>
      </c>
    </row>
    <row r="3885" spans="1:25" ht="15" customHeight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0">
        <f t="shared" si="662"/>
        <v>41854.602650462963</v>
      </c>
      <c r="J3885" s="11">
        <f t="shared" si="663"/>
        <v>41854.602650462963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664"/>
        <v>0</v>
      </c>
      <c r="R3885" t="e">
        <f t="shared" si="665"/>
        <v>#DIV/0!</v>
      </c>
      <c r="S3885" t="str">
        <f t="shared" si="671"/>
        <v>theater</v>
      </c>
      <c r="T3885" t="str">
        <f t="shared" si="666"/>
        <v>musical</v>
      </c>
      <c r="U3885" t="str">
        <f t="shared" si="672"/>
        <v>15000 to 19999</v>
      </c>
      <c r="V3885">
        <f t="shared" si="667"/>
        <v>0</v>
      </c>
      <c r="W3885">
        <f t="shared" si="668"/>
        <v>0</v>
      </c>
      <c r="X3885">
        <f t="shared" si="669"/>
        <v>1</v>
      </c>
      <c r="Y3885">
        <f t="shared" si="670"/>
        <v>1</v>
      </c>
    </row>
    <row r="3886" spans="1:25" ht="15" customHeight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0">
        <f t="shared" si="662"/>
        <v>42065.791574074072</v>
      </c>
      <c r="J3886" s="11">
        <f t="shared" si="663"/>
        <v>42065.791574074072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664"/>
        <v>0</v>
      </c>
      <c r="R3886" t="e">
        <f t="shared" si="665"/>
        <v>#DIV/0!</v>
      </c>
      <c r="S3886" t="str">
        <f t="shared" si="671"/>
        <v>theater</v>
      </c>
      <c r="T3886" t="str">
        <f t="shared" si="666"/>
        <v>musical</v>
      </c>
      <c r="U3886" t="str">
        <f t="shared" si="672"/>
        <v>10000 to 14999</v>
      </c>
      <c r="V3886">
        <f t="shared" si="667"/>
        <v>0</v>
      </c>
      <c r="W3886">
        <f t="shared" si="668"/>
        <v>0</v>
      </c>
      <c r="X3886">
        <f t="shared" si="669"/>
        <v>1</v>
      </c>
      <c r="Y3886">
        <f t="shared" si="670"/>
        <v>1</v>
      </c>
    </row>
    <row r="3887" spans="1:25" ht="15" customHeight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0">
        <f t="shared" si="662"/>
        <v>42469.951284722221</v>
      </c>
      <c r="J3887" s="11">
        <f t="shared" si="663"/>
        <v>42469.951284722221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664"/>
        <v>0</v>
      </c>
      <c r="R3887" t="e">
        <f t="shared" si="665"/>
        <v>#DIV/0!</v>
      </c>
      <c r="S3887" t="str">
        <f t="shared" si="671"/>
        <v>theater</v>
      </c>
      <c r="T3887" t="str">
        <f t="shared" si="666"/>
        <v>musical</v>
      </c>
      <c r="U3887" t="str">
        <f t="shared" si="672"/>
        <v>Greater than 50000</v>
      </c>
      <c r="V3887">
        <f t="shared" si="667"/>
        <v>0</v>
      </c>
      <c r="W3887">
        <f t="shared" si="668"/>
        <v>0</v>
      </c>
      <c r="X3887">
        <f t="shared" si="669"/>
        <v>1</v>
      </c>
      <c r="Y3887">
        <f t="shared" si="670"/>
        <v>1</v>
      </c>
    </row>
    <row r="3888" spans="1:25" ht="15" customHeigh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0">
        <f t="shared" si="662"/>
        <v>41954.228032407409</v>
      </c>
      <c r="J3888" s="11">
        <f t="shared" si="663"/>
        <v>41954.228032407409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664"/>
        <v>0</v>
      </c>
      <c r="R3888" t="e">
        <f t="shared" si="665"/>
        <v>#DIV/0!</v>
      </c>
      <c r="S3888" t="str">
        <f t="shared" si="671"/>
        <v>theater</v>
      </c>
      <c r="T3888" t="str">
        <f t="shared" si="666"/>
        <v>musical</v>
      </c>
      <c r="U3888" t="str">
        <f t="shared" si="672"/>
        <v>10000 to 14999</v>
      </c>
      <c r="V3888">
        <f t="shared" si="667"/>
        <v>0</v>
      </c>
      <c r="W3888">
        <f t="shared" si="668"/>
        <v>0</v>
      </c>
      <c r="X3888">
        <f t="shared" si="669"/>
        <v>1</v>
      </c>
      <c r="Y3888">
        <f t="shared" si="670"/>
        <v>1</v>
      </c>
    </row>
    <row r="3889" spans="1:25" ht="15" customHeigh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0">
        <f t="shared" si="662"/>
        <v>42079.857974537037</v>
      </c>
      <c r="J3889" s="11">
        <f t="shared" si="663"/>
        <v>42079.857974537037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664"/>
        <v>1.7500000000000002E-2</v>
      </c>
      <c r="R3889">
        <f t="shared" si="665"/>
        <v>17.5</v>
      </c>
      <c r="S3889" t="str">
        <f t="shared" si="671"/>
        <v>theater</v>
      </c>
      <c r="T3889" t="str">
        <f t="shared" si="666"/>
        <v>musical</v>
      </c>
      <c r="U3889" t="str">
        <f t="shared" si="672"/>
        <v>1000 to 4999</v>
      </c>
      <c r="V3889">
        <f t="shared" si="667"/>
        <v>0</v>
      </c>
      <c r="W3889">
        <f t="shared" si="668"/>
        <v>0</v>
      </c>
      <c r="X3889">
        <f t="shared" si="669"/>
        <v>1</v>
      </c>
      <c r="Y3889">
        <f t="shared" si="670"/>
        <v>1</v>
      </c>
    </row>
    <row r="3890" spans="1:25" ht="15" customHeight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0">
        <f t="shared" si="662"/>
        <v>42762.545810185184</v>
      </c>
      <c r="J3890" s="11">
        <f t="shared" si="663"/>
        <v>42762.545810185184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664"/>
        <v>0.27100000000000002</v>
      </c>
      <c r="R3890">
        <f t="shared" si="665"/>
        <v>38.71</v>
      </c>
      <c r="S3890" t="str">
        <f t="shared" si="671"/>
        <v>theater</v>
      </c>
      <c r="T3890" t="str">
        <f t="shared" si="666"/>
        <v>plays</v>
      </c>
      <c r="U3890" t="str">
        <f t="shared" si="672"/>
        <v>1000 to 4999</v>
      </c>
      <c r="V3890">
        <f t="shared" si="667"/>
        <v>0</v>
      </c>
      <c r="W3890">
        <f t="shared" si="668"/>
        <v>1</v>
      </c>
      <c r="X3890">
        <f t="shared" si="669"/>
        <v>0</v>
      </c>
      <c r="Y3890">
        <f t="shared" si="670"/>
        <v>1</v>
      </c>
    </row>
    <row r="3891" spans="1:25" ht="15" customHeight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0">
        <f t="shared" si="662"/>
        <v>41977.004976851851</v>
      </c>
      <c r="J3891" s="11">
        <f t="shared" si="663"/>
        <v>41977.004976851851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664"/>
        <v>1.4749999999999999E-2</v>
      </c>
      <c r="R3891">
        <f t="shared" si="665"/>
        <v>13.11</v>
      </c>
      <c r="S3891" t="str">
        <f t="shared" si="671"/>
        <v>theater</v>
      </c>
      <c r="T3891" t="str">
        <f t="shared" si="666"/>
        <v>plays</v>
      </c>
      <c r="U3891" t="str">
        <f t="shared" si="672"/>
        <v>5000 to 9999</v>
      </c>
      <c r="V3891">
        <f t="shared" si="667"/>
        <v>0</v>
      </c>
      <c r="W3891">
        <f t="shared" si="668"/>
        <v>1</v>
      </c>
      <c r="X3891">
        <f t="shared" si="669"/>
        <v>0</v>
      </c>
      <c r="Y3891">
        <f t="shared" si="670"/>
        <v>1</v>
      </c>
    </row>
    <row r="3892" spans="1:25" ht="15" customHeight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0">
        <f t="shared" si="662"/>
        <v>42171.758611111116</v>
      </c>
      <c r="J3892" s="11">
        <f t="shared" si="663"/>
        <v>42171.758611111116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664"/>
        <v>0.16826666666666668</v>
      </c>
      <c r="R3892">
        <f t="shared" si="665"/>
        <v>315.5</v>
      </c>
      <c r="S3892" t="str">
        <f t="shared" si="671"/>
        <v>theater</v>
      </c>
      <c r="T3892" t="str">
        <f t="shared" si="666"/>
        <v>plays</v>
      </c>
      <c r="U3892" t="str">
        <f t="shared" si="672"/>
        <v>15000 to 19999</v>
      </c>
      <c r="V3892">
        <f t="shared" si="667"/>
        <v>0</v>
      </c>
      <c r="W3892">
        <f t="shared" si="668"/>
        <v>1</v>
      </c>
      <c r="X3892">
        <f t="shared" si="669"/>
        <v>0</v>
      </c>
      <c r="Y3892">
        <f t="shared" si="670"/>
        <v>1</v>
      </c>
    </row>
    <row r="3893" spans="1:25" ht="15" customHeight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0">
        <f t="shared" si="662"/>
        <v>42056.1324537037</v>
      </c>
      <c r="J3893" s="11">
        <f t="shared" si="663"/>
        <v>42056.1324537037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664"/>
        <v>0.32500000000000001</v>
      </c>
      <c r="R3893">
        <f t="shared" si="665"/>
        <v>37.14</v>
      </c>
      <c r="S3893" t="str">
        <f t="shared" si="671"/>
        <v>theater</v>
      </c>
      <c r="T3893" t="str">
        <f t="shared" si="666"/>
        <v>plays</v>
      </c>
      <c r="U3893" t="str">
        <f t="shared" si="672"/>
        <v>Less than 1000</v>
      </c>
      <c r="V3893">
        <f t="shared" si="667"/>
        <v>0</v>
      </c>
      <c r="W3893">
        <f t="shared" si="668"/>
        <v>1</v>
      </c>
      <c r="X3893">
        <f t="shared" si="669"/>
        <v>0</v>
      </c>
      <c r="Y3893">
        <f t="shared" si="670"/>
        <v>1</v>
      </c>
    </row>
    <row r="3894" spans="1:25" ht="15" customHeight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0">
        <f t="shared" si="662"/>
        <v>41867.652280092596</v>
      </c>
      <c r="J3894" s="11">
        <f t="shared" si="663"/>
        <v>41867.652280092596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664"/>
        <v>0</v>
      </c>
      <c r="R3894" t="e">
        <f t="shared" si="665"/>
        <v>#DIV/0!</v>
      </c>
      <c r="S3894" t="str">
        <f t="shared" si="671"/>
        <v>theater</v>
      </c>
      <c r="T3894" t="str">
        <f t="shared" si="666"/>
        <v>plays</v>
      </c>
      <c r="U3894" t="str">
        <f t="shared" si="672"/>
        <v>1000 to 4999</v>
      </c>
      <c r="V3894">
        <f t="shared" si="667"/>
        <v>0</v>
      </c>
      <c r="W3894">
        <f t="shared" si="668"/>
        <v>1</v>
      </c>
      <c r="X3894">
        <f t="shared" si="669"/>
        <v>0</v>
      </c>
      <c r="Y3894">
        <f t="shared" si="670"/>
        <v>1</v>
      </c>
    </row>
    <row r="3895" spans="1:25" ht="15" customHeight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0">
        <f t="shared" si="662"/>
        <v>41779.657870370371</v>
      </c>
      <c r="J3895" s="11">
        <f t="shared" si="663"/>
        <v>41779.657870370371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664"/>
        <v>0.2155</v>
      </c>
      <c r="R3895">
        <f t="shared" si="665"/>
        <v>128.27000000000001</v>
      </c>
      <c r="S3895" t="str">
        <f t="shared" si="671"/>
        <v>theater</v>
      </c>
      <c r="T3895" t="str">
        <f t="shared" si="666"/>
        <v>plays</v>
      </c>
      <c r="U3895" t="str">
        <f t="shared" si="672"/>
        <v>Greater than 50000</v>
      </c>
      <c r="V3895">
        <f t="shared" si="667"/>
        <v>0</v>
      </c>
      <c r="W3895">
        <f t="shared" si="668"/>
        <v>1</v>
      </c>
      <c r="X3895">
        <f t="shared" si="669"/>
        <v>0</v>
      </c>
      <c r="Y3895">
        <f t="shared" si="670"/>
        <v>1</v>
      </c>
    </row>
    <row r="3896" spans="1:25" ht="15" customHeight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0">
        <f t="shared" si="662"/>
        <v>42679.958472222221</v>
      </c>
      <c r="J3896" s="11">
        <f t="shared" si="663"/>
        <v>42679.958472222221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664"/>
        <v>3.4666666666666665E-2</v>
      </c>
      <c r="R3896">
        <f t="shared" si="665"/>
        <v>47.27</v>
      </c>
      <c r="S3896" t="str">
        <f t="shared" si="671"/>
        <v>theater</v>
      </c>
      <c r="T3896" t="str">
        <f t="shared" si="666"/>
        <v>plays</v>
      </c>
      <c r="U3896" t="str">
        <f t="shared" si="672"/>
        <v>15000 to 19999</v>
      </c>
      <c r="V3896">
        <f t="shared" si="667"/>
        <v>0</v>
      </c>
      <c r="W3896">
        <f t="shared" si="668"/>
        <v>1</v>
      </c>
      <c r="X3896">
        <f t="shared" si="669"/>
        <v>0</v>
      </c>
      <c r="Y3896">
        <f t="shared" si="670"/>
        <v>1</v>
      </c>
    </row>
    <row r="3897" spans="1:25" ht="15" customHeight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0">
        <f t="shared" si="662"/>
        <v>42032.250208333338</v>
      </c>
      <c r="J3897" s="11">
        <f t="shared" si="663"/>
        <v>42032.250208333338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664"/>
        <v>0.05</v>
      </c>
      <c r="R3897">
        <f t="shared" si="665"/>
        <v>50</v>
      </c>
      <c r="S3897" t="str">
        <f t="shared" si="671"/>
        <v>theater</v>
      </c>
      <c r="T3897" t="str">
        <f t="shared" si="666"/>
        <v>plays</v>
      </c>
      <c r="U3897" t="str">
        <f t="shared" si="672"/>
        <v>1000 to 4999</v>
      </c>
      <c r="V3897">
        <f t="shared" si="667"/>
        <v>0</v>
      </c>
      <c r="W3897">
        <f t="shared" si="668"/>
        <v>1</v>
      </c>
      <c r="X3897">
        <f t="shared" si="669"/>
        <v>0</v>
      </c>
      <c r="Y3897">
        <f t="shared" si="670"/>
        <v>1</v>
      </c>
    </row>
    <row r="3898" spans="1:25" ht="15" customHeight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0">
        <f t="shared" si="662"/>
        <v>41793.191875000004</v>
      </c>
      <c r="J3898" s="11">
        <f t="shared" si="663"/>
        <v>41793.191875000004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664"/>
        <v>0.10625</v>
      </c>
      <c r="R3898">
        <f t="shared" si="665"/>
        <v>42.5</v>
      </c>
      <c r="S3898" t="str">
        <f t="shared" si="671"/>
        <v>theater</v>
      </c>
      <c r="T3898" t="str">
        <f t="shared" si="666"/>
        <v>plays</v>
      </c>
      <c r="U3898" t="str">
        <f t="shared" si="672"/>
        <v>1000 to 4999</v>
      </c>
      <c r="V3898">
        <f t="shared" si="667"/>
        <v>0</v>
      </c>
      <c r="W3898">
        <f t="shared" si="668"/>
        <v>1</v>
      </c>
      <c r="X3898">
        <f t="shared" si="669"/>
        <v>0</v>
      </c>
      <c r="Y3898">
        <f t="shared" si="670"/>
        <v>1</v>
      </c>
    </row>
    <row r="3899" spans="1:25" ht="15" customHeight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0">
        <f t="shared" si="662"/>
        <v>41982.87364583333</v>
      </c>
      <c r="J3899" s="11">
        <f t="shared" si="663"/>
        <v>41982.87364583333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664"/>
        <v>0.17599999999999999</v>
      </c>
      <c r="R3899">
        <f t="shared" si="665"/>
        <v>44</v>
      </c>
      <c r="S3899" t="str">
        <f t="shared" si="671"/>
        <v>theater</v>
      </c>
      <c r="T3899" t="str">
        <f t="shared" si="666"/>
        <v>plays</v>
      </c>
      <c r="U3899" t="str">
        <f t="shared" si="672"/>
        <v>1000 to 4999</v>
      </c>
      <c r="V3899">
        <f t="shared" si="667"/>
        <v>0</v>
      </c>
      <c r="W3899">
        <f t="shared" si="668"/>
        <v>1</v>
      </c>
      <c r="X3899">
        <f t="shared" si="669"/>
        <v>0</v>
      </c>
      <c r="Y3899">
        <f t="shared" si="670"/>
        <v>1</v>
      </c>
    </row>
    <row r="3900" spans="1:25" ht="15" customHeight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0">
        <f t="shared" si="662"/>
        <v>42193.482291666667</v>
      </c>
      <c r="J3900" s="11">
        <f t="shared" si="663"/>
        <v>42193.482291666667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664"/>
        <v>0.3256</v>
      </c>
      <c r="R3900">
        <f t="shared" si="665"/>
        <v>50.88</v>
      </c>
      <c r="S3900" t="str">
        <f t="shared" si="671"/>
        <v>theater</v>
      </c>
      <c r="T3900" t="str">
        <f t="shared" si="666"/>
        <v>plays</v>
      </c>
      <c r="U3900" t="str">
        <f t="shared" si="672"/>
        <v>1000 to 4999</v>
      </c>
      <c r="V3900">
        <f t="shared" si="667"/>
        <v>0</v>
      </c>
      <c r="W3900">
        <f t="shared" si="668"/>
        <v>1</v>
      </c>
      <c r="X3900">
        <f t="shared" si="669"/>
        <v>0</v>
      </c>
      <c r="Y3900">
        <f t="shared" si="670"/>
        <v>1</v>
      </c>
    </row>
    <row r="3901" spans="1:25" ht="15" customHeight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0">
        <f t="shared" si="662"/>
        <v>41843.775011574071</v>
      </c>
      <c r="J3901" s="11">
        <f t="shared" si="663"/>
        <v>41843.775011574071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664"/>
        <v>1.2500000000000001E-2</v>
      </c>
      <c r="R3901">
        <f t="shared" si="665"/>
        <v>62.5</v>
      </c>
      <c r="S3901" t="str">
        <f t="shared" si="671"/>
        <v>theater</v>
      </c>
      <c r="T3901" t="str">
        <f t="shared" si="666"/>
        <v>plays</v>
      </c>
      <c r="U3901" t="str">
        <f t="shared" si="672"/>
        <v>10000 to 14999</v>
      </c>
      <c r="V3901">
        <f t="shared" si="667"/>
        <v>0</v>
      </c>
      <c r="W3901">
        <f t="shared" si="668"/>
        <v>1</v>
      </c>
      <c r="X3901">
        <f t="shared" si="669"/>
        <v>0</v>
      </c>
      <c r="Y3901">
        <f t="shared" si="670"/>
        <v>1</v>
      </c>
    </row>
    <row r="3902" spans="1:25" ht="15" customHeight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0">
        <f t="shared" si="662"/>
        <v>42136.092488425929</v>
      </c>
      <c r="J3902" s="11">
        <f t="shared" si="663"/>
        <v>42136.092488425929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664"/>
        <v>5.3999999999999999E-2</v>
      </c>
      <c r="R3902">
        <f t="shared" si="665"/>
        <v>27</v>
      </c>
      <c r="S3902" t="str">
        <f t="shared" si="671"/>
        <v>theater</v>
      </c>
      <c r="T3902" t="str">
        <f t="shared" si="666"/>
        <v>plays</v>
      </c>
      <c r="U3902" t="str">
        <f t="shared" si="672"/>
        <v>1000 to 4999</v>
      </c>
      <c r="V3902">
        <f t="shared" si="667"/>
        <v>0</v>
      </c>
      <c r="W3902">
        <f t="shared" si="668"/>
        <v>1</v>
      </c>
      <c r="X3902">
        <f t="shared" si="669"/>
        <v>0</v>
      </c>
      <c r="Y3902">
        <f t="shared" si="670"/>
        <v>1</v>
      </c>
    </row>
    <row r="3903" spans="1:25" ht="15" customHeight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0">
        <f t="shared" si="662"/>
        <v>42317.826377314821</v>
      </c>
      <c r="J3903" s="11">
        <f t="shared" si="663"/>
        <v>42317.826377314821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664"/>
        <v>8.3333333333333332E-3</v>
      </c>
      <c r="R3903">
        <f t="shared" si="665"/>
        <v>25</v>
      </c>
      <c r="S3903" t="str">
        <f t="shared" si="671"/>
        <v>theater</v>
      </c>
      <c r="T3903" t="str">
        <f t="shared" si="666"/>
        <v>plays</v>
      </c>
      <c r="U3903" t="str">
        <f t="shared" si="672"/>
        <v>1000 to 4999</v>
      </c>
      <c r="V3903">
        <f t="shared" si="667"/>
        <v>0</v>
      </c>
      <c r="W3903">
        <f t="shared" si="668"/>
        <v>1</v>
      </c>
      <c r="X3903">
        <f t="shared" si="669"/>
        <v>0</v>
      </c>
      <c r="Y3903">
        <f t="shared" si="670"/>
        <v>1</v>
      </c>
    </row>
    <row r="3904" spans="1:25" ht="15" customHeight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0">
        <f t="shared" si="662"/>
        <v>42663.468078703707</v>
      </c>
      <c r="J3904" s="11">
        <f t="shared" si="663"/>
        <v>42663.468078703707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664"/>
        <v>0.48833333333333334</v>
      </c>
      <c r="R3904">
        <f t="shared" si="665"/>
        <v>47.26</v>
      </c>
      <c r="S3904" t="str">
        <f t="shared" si="671"/>
        <v>theater</v>
      </c>
      <c r="T3904" t="str">
        <f t="shared" si="666"/>
        <v>plays</v>
      </c>
      <c r="U3904" t="str">
        <f t="shared" si="672"/>
        <v>1000 to 4999</v>
      </c>
      <c r="V3904">
        <f t="shared" si="667"/>
        <v>0</v>
      </c>
      <c r="W3904">
        <f t="shared" si="668"/>
        <v>1</v>
      </c>
      <c r="X3904">
        <f t="shared" si="669"/>
        <v>0</v>
      </c>
      <c r="Y3904">
        <f t="shared" si="670"/>
        <v>1</v>
      </c>
    </row>
    <row r="3905" spans="1:25" ht="15" customHeight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0">
        <f t="shared" si="662"/>
        <v>42186.01116898148</v>
      </c>
      <c r="J3905" s="11">
        <f t="shared" si="663"/>
        <v>42186.01116898148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664"/>
        <v>0</v>
      </c>
      <c r="R3905" t="e">
        <f t="shared" si="665"/>
        <v>#DIV/0!</v>
      </c>
      <c r="S3905" t="str">
        <f t="shared" si="671"/>
        <v>theater</v>
      </c>
      <c r="T3905" t="str">
        <f t="shared" si="666"/>
        <v>plays</v>
      </c>
      <c r="U3905" t="str">
        <f t="shared" si="672"/>
        <v>1000 to 4999</v>
      </c>
      <c r="V3905">
        <f t="shared" si="667"/>
        <v>0</v>
      </c>
      <c r="W3905">
        <f t="shared" si="668"/>
        <v>1</v>
      </c>
      <c r="X3905">
        <f t="shared" si="669"/>
        <v>0</v>
      </c>
      <c r="Y3905">
        <f t="shared" si="670"/>
        <v>1</v>
      </c>
    </row>
    <row r="3906" spans="1:25" ht="15" customHeight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0">
        <f t="shared" si="662"/>
        <v>42095.229166666672</v>
      </c>
      <c r="J3906" s="11">
        <f t="shared" si="663"/>
        <v>42095.229166666672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664"/>
        <v>2.9999999999999997E-4</v>
      </c>
      <c r="R3906">
        <f t="shared" si="665"/>
        <v>1.5</v>
      </c>
      <c r="S3906" t="str">
        <f t="shared" si="671"/>
        <v>theater</v>
      </c>
      <c r="T3906" t="str">
        <f t="shared" si="666"/>
        <v>plays</v>
      </c>
      <c r="U3906" t="str">
        <f t="shared" si="672"/>
        <v>10000 to 14999</v>
      </c>
      <c r="V3906">
        <f t="shared" si="667"/>
        <v>0</v>
      </c>
      <c r="W3906">
        <f t="shared" si="668"/>
        <v>1</v>
      </c>
      <c r="X3906">
        <f t="shared" si="669"/>
        <v>0</v>
      </c>
      <c r="Y3906">
        <f t="shared" si="670"/>
        <v>1</v>
      </c>
    </row>
    <row r="3907" spans="1:25" ht="15" customHeight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0">
        <f t="shared" ref="I3907:I3970" si="673">(((L3907/60)/60)/24)+DATE(1970,1,1)</f>
        <v>42124.623877314814</v>
      </c>
      <c r="J3907" s="11">
        <f t="shared" ref="J3907:J3970" si="674">(((L3907/60)/60)/24)+DATE(1970,1,1)</f>
        <v>42124.623877314814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675">E3907/D3907</f>
        <v>0.11533333333333333</v>
      </c>
      <c r="R3907">
        <f t="shared" ref="R3907:R3970" si="676">ROUND(E3907/N3907,2)</f>
        <v>24.71</v>
      </c>
      <c r="S3907" t="str">
        <f t="shared" si="671"/>
        <v>theater</v>
      </c>
      <c r="T3907" t="str">
        <f t="shared" ref="T3907:T3970" si="677">MID(P3907,FIND("/",P3907,1)+1,LEN(P3907))</f>
        <v>plays</v>
      </c>
      <c r="U3907" t="str">
        <f t="shared" si="672"/>
        <v>1000 to 4999</v>
      </c>
      <c r="V3907">
        <f t="shared" ref="V3907:V3970" si="678">COUNTIF(F3907,"successful")</f>
        <v>0</v>
      </c>
      <c r="W3907">
        <f t="shared" ref="W3907:W3970" si="679">COUNTIF(F3907,"Failed")</f>
        <v>1</v>
      </c>
      <c r="X3907">
        <f t="shared" ref="X3907:X3970" si="680">COUNTIF(F3907,"Canceled")</f>
        <v>0</v>
      </c>
      <c r="Y3907">
        <f t="shared" ref="Y3907:Y3970" si="681">COUNTIF(F3907,"Successful")+ COUNTIF(F3907,"Failed") + COUNTIF(F3907,"Canceled")</f>
        <v>1</v>
      </c>
    </row>
    <row r="3908" spans="1:25" ht="15" customHeight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0">
        <f t="shared" si="673"/>
        <v>42143.917743055557</v>
      </c>
      <c r="J3908" s="11">
        <f t="shared" si="674"/>
        <v>42143.917743055557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675"/>
        <v>0.67333333333333334</v>
      </c>
      <c r="R3908">
        <f t="shared" si="676"/>
        <v>63.13</v>
      </c>
      <c r="S3908" t="str">
        <f t="shared" ref="S3908:S3971" si="682">LEFT(P3908,FIND("/",P3908,1)-1)</f>
        <v>theater</v>
      </c>
      <c r="T3908" t="str">
        <f t="shared" si="677"/>
        <v>plays</v>
      </c>
      <c r="U3908" t="str">
        <f t="shared" ref="U3908:U3971" si="683">IF(D3908&lt;1000,"Less than 1000",
IF(D3908&lt;5000,"1000 to 4999",
IF(D3908 &lt; 10000,"5000 to 9999",
IF(D3908&lt;15000,"10000 to 14999",
IF(D3908&lt;20000,"15000 to 19999",
IF(D3908&lt;25000,"20000 to 24999",
IF(D3908&lt;30000,"25000 to 29999",
IF(D3908&lt;35000,"30000 to 34999",
IF(D3908&lt;40000,"35000 to 39999",
IF(D3908&lt;45000,"40000 to 44999",IF(D3908&lt;50000,"45000 to 49999","Greater than 50000")))))))))))</f>
        <v>1000 to 4999</v>
      </c>
      <c r="V3908">
        <f t="shared" si="678"/>
        <v>0</v>
      </c>
      <c r="W3908">
        <f t="shared" si="679"/>
        <v>1</v>
      </c>
      <c r="X3908">
        <f t="shared" si="680"/>
        <v>0</v>
      </c>
      <c r="Y3908">
        <f t="shared" si="681"/>
        <v>1</v>
      </c>
    </row>
    <row r="3909" spans="1:25" ht="15" customHeight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0">
        <f t="shared" si="673"/>
        <v>41906.819513888891</v>
      </c>
      <c r="J3909" s="11">
        <f t="shared" si="674"/>
        <v>41906.819513888891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675"/>
        <v>0.153</v>
      </c>
      <c r="R3909">
        <f t="shared" si="676"/>
        <v>38.25</v>
      </c>
      <c r="S3909" t="str">
        <f t="shared" si="682"/>
        <v>theater</v>
      </c>
      <c r="T3909" t="str">
        <f t="shared" si="677"/>
        <v>plays</v>
      </c>
      <c r="U3909" t="str">
        <f t="shared" si="683"/>
        <v>1000 to 4999</v>
      </c>
      <c r="V3909">
        <f t="shared" si="678"/>
        <v>0</v>
      </c>
      <c r="W3909">
        <f t="shared" si="679"/>
        <v>1</v>
      </c>
      <c r="X3909">
        <f t="shared" si="680"/>
        <v>0</v>
      </c>
      <c r="Y3909">
        <f t="shared" si="681"/>
        <v>1</v>
      </c>
    </row>
    <row r="3910" spans="1:25" ht="15" customHeight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0">
        <f t="shared" si="673"/>
        <v>41834.135370370372</v>
      </c>
      <c r="J3910" s="11">
        <f t="shared" si="674"/>
        <v>41834.135370370372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675"/>
        <v>8.666666666666667E-2</v>
      </c>
      <c r="R3910">
        <f t="shared" si="676"/>
        <v>16.25</v>
      </c>
      <c r="S3910" t="str">
        <f t="shared" si="682"/>
        <v>theater</v>
      </c>
      <c r="T3910" t="str">
        <f t="shared" si="677"/>
        <v>plays</v>
      </c>
      <c r="U3910" t="str">
        <f t="shared" si="683"/>
        <v>Less than 1000</v>
      </c>
      <c r="V3910">
        <f t="shared" si="678"/>
        <v>0</v>
      </c>
      <c r="W3910">
        <f t="shared" si="679"/>
        <v>1</v>
      </c>
      <c r="X3910">
        <f t="shared" si="680"/>
        <v>0</v>
      </c>
      <c r="Y3910">
        <f t="shared" si="681"/>
        <v>1</v>
      </c>
    </row>
    <row r="3911" spans="1:25" ht="15" customHeight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0">
        <f t="shared" si="673"/>
        <v>41863.359282407408</v>
      </c>
      <c r="J3911" s="11">
        <f t="shared" si="674"/>
        <v>41863.359282407408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675"/>
        <v>2.2499999999999998E-3</v>
      </c>
      <c r="R3911">
        <f t="shared" si="676"/>
        <v>33.75</v>
      </c>
      <c r="S3911" t="str">
        <f t="shared" si="682"/>
        <v>theater</v>
      </c>
      <c r="T3911" t="str">
        <f t="shared" si="677"/>
        <v>plays</v>
      </c>
      <c r="U3911" t="str">
        <f t="shared" si="683"/>
        <v>Greater than 50000</v>
      </c>
      <c r="V3911">
        <f t="shared" si="678"/>
        <v>0</v>
      </c>
      <c r="W3911">
        <f t="shared" si="679"/>
        <v>1</v>
      </c>
      <c r="X3911">
        <f t="shared" si="680"/>
        <v>0</v>
      </c>
      <c r="Y3911">
        <f t="shared" si="681"/>
        <v>1</v>
      </c>
    </row>
    <row r="3912" spans="1:25" ht="15" customHeight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0">
        <f t="shared" si="673"/>
        <v>42224.756909722222</v>
      </c>
      <c r="J3912" s="11">
        <f t="shared" si="674"/>
        <v>42224.756909722222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675"/>
        <v>3.0833333333333334E-2</v>
      </c>
      <c r="R3912">
        <f t="shared" si="676"/>
        <v>61.67</v>
      </c>
      <c r="S3912" t="str">
        <f t="shared" si="682"/>
        <v>theater</v>
      </c>
      <c r="T3912" t="str">
        <f t="shared" si="677"/>
        <v>plays</v>
      </c>
      <c r="U3912" t="str">
        <f t="shared" si="683"/>
        <v>5000 to 9999</v>
      </c>
      <c r="V3912">
        <f t="shared" si="678"/>
        <v>0</v>
      </c>
      <c r="W3912">
        <f t="shared" si="679"/>
        <v>1</v>
      </c>
      <c r="X3912">
        <f t="shared" si="680"/>
        <v>0</v>
      </c>
      <c r="Y3912">
        <f t="shared" si="681"/>
        <v>1</v>
      </c>
    </row>
    <row r="3913" spans="1:25" ht="15" customHeight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0">
        <f t="shared" si="673"/>
        <v>41939.8122337963</v>
      </c>
      <c r="J3913" s="11">
        <f t="shared" si="674"/>
        <v>41939.8122337963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675"/>
        <v>0.37412499999999999</v>
      </c>
      <c r="R3913">
        <f t="shared" si="676"/>
        <v>83.14</v>
      </c>
      <c r="S3913" t="str">
        <f t="shared" si="682"/>
        <v>theater</v>
      </c>
      <c r="T3913" t="str">
        <f t="shared" si="677"/>
        <v>plays</v>
      </c>
      <c r="U3913" t="str">
        <f t="shared" si="683"/>
        <v>5000 to 9999</v>
      </c>
      <c r="V3913">
        <f t="shared" si="678"/>
        <v>0</v>
      </c>
      <c r="W3913">
        <f t="shared" si="679"/>
        <v>1</v>
      </c>
      <c r="X3913">
        <f t="shared" si="680"/>
        <v>0</v>
      </c>
      <c r="Y3913">
        <f t="shared" si="681"/>
        <v>1</v>
      </c>
    </row>
    <row r="3914" spans="1:25" ht="15" customHeight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0">
        <f t="shared" si="673"/>
        <v>42059.270023148143</v>
      </c>
      <c r="J3914" s="11">
        <f t="shared" si="674"/>
        <v>42059.270023148143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675"/>
        <v>6.666666666666667E-5</v>
      </c>
      <c r="R3914">
        <f t="shared" si="676"/>
        <v>1</v>
      </c>
      <c r="S3914" t="str">
        <f t="shared" si="682"/>
        <v>theater</v>
      </c>
      <c r="T3914" t="str">
        <f t="shared" si="677"/>
        <v>plays</v>
      </c>
      <c r="U3914" t="str">
        <f t="shared" si="683"/>
        <v>15000 to 19999</v>
      </c>
      <c r="V3914">
        <f t="shared" si="678"/>
        <v>0</v>
      </c>
      <c r="W3914">
        <f t="shared" si="679"/>
        <v>1</v>
      </c>
      <c r="X3914">
        <f t="shared" si="680"/>
        <v>0</v>
      </c>
      <c r="Y3914">
        <f t="shared" si="681"/>
        <v>1</v>
      </c>
    </row>
    <row r="3915" spans="1:25" ht="15" customHeight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0">
        <f t="shared" si="673"/>
        <v>42308.211215277777</v>
      </c>
      <c r="J3915" s="11">
        <f t="shared" si="674"/>
        <v>42308.211215277777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675"/>
        <v>0.1</v>
      </c>
      <c r="R3915">
        <f t="shared" si="676"/>
        <v>142.86000000000001</v>
      </c>
      <c r="S3915" t="str">
        <f t="shared" si="682"/>
        <v>theater</v>
      </c>
      <c r="T3915" t="str">
        <f t="shared" si="677"/>
        <v>plays</v>
      </c>
      <c r="U3915" t="str">
        <f t="shared" si="683"/>
        <v>10000 to 14999</v>
      </c>
      <c r="V3915">
        <f t="shared" si="678"/>
        <v>0</v>
      </c>
      <c r="W3915">
        <f t="shared" si="679"/>
        <v>1</v>
      </c>
      <c r="X3915">
        <f t="shared" si="680"/>
        <v>0</v>
      </c>
      <c r="Y3915">
        <f t="shared" si="681"/>
        <v>1</v>
      </c>
    </row>
    <row r="3916" spans="1:25" ht="15" customHeight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0">
        <f t="shared" si="673"/>
        <v>42114.818935185183</v>
      </c>
      <c r="J3916" s="11">
        <f t="shared" si="674"/>
        <v>42114.818935185183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675"/>
        <v>0.36359999999999998</v>
      </c>
      <c r="R3916">
        <f t="shared" si="676"/>
        <v>33.67</v>
      </c>
      <c r="S3916" t="str">
        <f t="shared" si="682"/>
        <v>theater</v>
      </c>
      <c r="T3916" t="str">
        <f t="shared" si="677"/>
        <v>plays</v>
      </c>
      <c r="U3916" t="str">
        <f t="shared" si="683"/>
        <v>1000 to 4999</v>
      </c>
      <c r="V3916">
        <f t="shared" si="678"/>
        <v>0</v>
      </c>
      <c r="W3916">
        <f t="shared" si="679"/>
        <v>1</v>
      </c>
      <c r="X3916">
        <f t="shared" si="680"/>
        <v>0</v>
      </c>
      <c r="Y3916">
        <f t="shared" si="681"/>
        <v>1</v>
      </c>
    </row>
    <row r="3917" spans="1:25" ht="15" customHeight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0">
        <f t="shared" si="673"/>
        <v>42492.98505787037</v>
      </c>
      <c r="J3917" s="11">
        <f t="shared" si="674"/>
        <v>42492.98505787037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675"/>
        <v>3.3333333333333335E-3</v>
      </c>
      <c r="R3917">
        <f t="shared" si="676"/>
        <v>5</v>
      </c>
      <c r="S3917" t="str">
        <f t="shared" si="682"/>
        <v>theater</v>
      </c>
      <c r="T3917" t="str">
        <f t="shared" si="677"/>
        <v>plays</v>
      </c>
      <c r="U3917" t="str">
        <f t="shared" si="683"/>
        <v>1000 to 4999</v>
      </c>
      <c r="V3917">
        <f t="shared" si="678"/>
        <v>0</v>
      </c>
      <c r="W3917">
        <f t="shared" si="679"/>
        <v>1</v>
      </c>
      <c r="X3917">
        <f t="shared" si="680"/>
        <v>0</v>
      </c>
      <c r="Y3917">
        <f t="shared" si="681"/>
        <v>1</v>
      </c>
    </row>
    <row r="3918" spans="1:25" ht="15" customHeight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0">
        <f t="shared" si="673"/>
        <v>42494.471666666665</v>
      </c>
      <c r="J3918" s="11">
        <f t="shared" si="674"/>
        <v>42494.471666666665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675"/>
        <v>0</v>
      </c>
      <c r="R3918" t="e">
        <f t="shared" si="676"/>
        <v>#DIV/0!</v>
      </c>
      <c r="S3918" t="str">
        <f t="shared" si="682"/>
        <v>theater</v>
      </c>
      <c r="T3918" t="str">
        <f t="shared" si="677"/>
        <v>plays</v>
      </c>
      <c r="U3918" t="str">
        <f t="shared" si="683"/>
        <v>1000 to 4999</v>
      </c>
      <c r="V3918">
        <f t="shared" si="678"/>
        <v>0</v>
      </c>
      <c r="W3918">
        <f t="shared" si="679"/>
        <v>1</v>
      </c>
      <c r="X3918">
        <f t="shared" si="680"/>
        <v>0</v>
      </c>
      <c r="Y3918">
        <f t="shared" si="681"/>
        <v>1</v>
      </c>
    </row>
    <row r="3919" spans="1:25" ht="15" customHeight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0">
        <f t="shared" si="673"/>
        <v>41863.527326388888</v>
      </c>
      <c r="J3919" s="11">
        <f t="shared" si="674"/>
        <v>41863.527326388888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675"/>
        <v>2.8571428571428571E-3</v>
      </c>
      <c r="R3919">
        <f t="shared" si="676"/>
        <v>10</v>
      </c>
      <c r="S3919" t="str">
        <f t="shared" si="682"/>
        <v>theater</v>
      </c>
      <c r="T3919" t="str">
        <f t="shared" si="677"/>
        <v>plays</v>
      </c>
      <c r="U3919" t="str">
        <f t="shared" si="683"/>
        <v>1000 to 4999</v>
      </c>
      <c r="V3919">
        <f t="shared" si="678"/>
        <v>0</v>
      </c>
      <c r="W3919">
        <f t="shared" si="679"/>
        <v>1</v>
      </c>
      <c r="X3919">
        <f t="shared" si="680"/>
        <v>0</v>
      </c>
      <c r="Y3919">
        <f t="shared" si="681"/>
        <v>1</v>
      </c>
    </row>
    <row r="3920" spans="1:25" ht="15" customHeight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0">
        <f t="shared" si="673"/>
        <v>41843.664618055554</v>
      </c>
      <c r="J3920" s="11">
        <f t="shared" si="674"/>
        <v>41843.664618055554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675"/>
        <v>2E-3</v>
      </c>
      <c r="R3920">
        <f t="shared" si="676"/>
        <v>40</v>
      </c>
      <c r="S3920" t="str">
        <f t="shared" si="682"/>
        <v>theater</v>
      </c>
      <c r="T3920" t="str">
        <f t="shared" si="677"/>
        <v>plays</v>
      </c>
      <c r="U3920" t="str">
        <f t="shared" si="683"/>
        <v>Greater than 50000</v>
      </c>
      <c r="V3920">
        <f t="shared" si="678"/>
        <v>0</v>
      </c>
      <c r="W3920">
        <f t="shared" si="679"/>
        <v>1</v>
      </c>
      <c r="X3920">
        <f t="shared" si="680"/>
        <v>0</v>
      </c>
      <c r="Y3920">
        <f t="shared" si="681"/>
        <v>1</v>
      </c>
    </row>
    <row r="3921" spans="1:25" ht="15" customHeight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0">
        <f t="shared" si="673"/>
        <v>42358.684872685189</v>
      </c>
      <c r="J3921" s="11">
        <f t="shared" si="674"/>
        <v>42358.684872685189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675"/>
        <v>1.7999999999999999E-2</v>
      </c>
      <c r="R3921">
        <f t="shared" si="676"/>
        <v>30</v>
      </c>
      <c r="S3921" t="str">
        <f t="shared" si="682"/>
        <v>theater</v>
      </c>
      <c r="T3921" t="str">
        <f t="shared" si="677"/>
        <v>plays</v>
      </c>
      <c r="U3921" t="str">
        <f t="shared" si="683"/>
        <v>5000 to 9999</v>
      </c>
      <c r="V3921">
        <f t="shared" si="678"/>
        <v>0</v>
      </c>
      <c r="W3921">
        <f t="shared" si="679"/>
        <v>1</v>
      </c>
      <c r="X3921">
        <f t="shared" si="680"/>
        <v>0</v>
      </c>
      <c r="Y3921">
        <f t="shared" si="681"/>
        <v>1</v>
      </c>
    </row>
    <row r="3922" spans="1:25" ht="15" customHeight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0">
        <f t="shared" si="673"/>
        <v>42657.38726851852</v>
      </c>
      <c r="J3922" s="11">
        <f t="shared" si="674"/>
        <v>42657.38726851852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675"/>
        <v>5.3999999999999999E-2</v>
      </c>
      <c r="R3922">
        <f t="shared" si="676"/>
        <v>45</v>
      </c>
      <c r="S3922" t="str">
        <f t="shared" si="682"/>
        <v>theater</v>
      </c>
      <c r="T3922" t="str">
        <f t="shared" si="677"/>
        <v>plays</v>
      </c>
      <c r="U3922" t="str">
        <f t="shared" si="683"/>
        <v>1000 to 4999</v>
      </c>
      <c r="V3922">
        <f t="shared" si="678"/>
        <v>0</v>
      </c>
      <c r="W3922">
        <f t="shared" si="679"/>
        <v>1</v>
      </c>
      <c r="X3922">
        <f t="shared" si="680"/>
        <v>0</v>
      </c>
      <c r="Y3922">
        <f t="shared" si="681"/>
        <v>1</v>
      </c>
    </row>
    <row r="3923" spans="1:25" ht="15" customHeight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0">
        <f t="shared" si="673"/>
        <v>41926.542303240742</v>
      </c>
      <c r="J3923" s="11">
        <f t="shared" si="674"/>
        <v>41926.542303240742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675"/>
        <v>0</v>
      </c>
      <c r="R3923" t="e">
        <f t="shared" si="676"/>
        <v>#DIV/0!</v>
      </c>
      <c r="S3923" t="str">
        <f t="shared" si="682"/>
        <v>theater</v>
      </c>
      <c r="T3923" t="str">
        <f t="shared" si="677"/>
        <v>plays</v>
      </c>
      <c r="U3923" t="str">
        <f t="shared" si="683"/>
        <v>1000 to 4999</v>
      </c>
      <c r="V3923">
        <f t="shared" si="678"/>
        <v>0</v>
      </c>
      <c r="W3923">
        <f t="shared" si="679"/>
        <v>1</v>
      </c>
      <c r="X3923">
        <f t="shared" si="680"/>
        <v>0</v>
      </c>
      <c r="Y3923">
        <f t="shared" si="681"/>
        <v>1</v>
      </c>
    </row>
    <row r="3924" spans="1:25" ht="15" customHeight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0">
        <f t="shared" si="673"/>
        <v>42020.768634259264</v>
      </c>
      <c r="J3924" s="11">
        <f t="shared" si="674"/>
        <v>42020.768634259264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675"/>
        <v>8.1333333333333327E-2</v>
      </c>
      <c r="R3924">
        <f t="shared" si="676"/>
        <v>10.17</v>
      </c>
      <c r="S3924" t="str">
        <f t="shared" si="682"/>
        <v>theater</v>
      </c>
      <c r="T3924" t="str">
        <f t="shared" si="677"/>
        <v>plays</v>
      </c>
      <c r="U3924" t="str">
        <f t="shared" si="683"/>
        <v>Less than 1000</v>
      </c>
      <c r="V3924">
        <f t="shared" si="678"/>
        <v>0</v>
      </c>
      <c r="W3924">
        <f t="shared" si="679"/>
        <v>1</v>
      </c>
      <c r="X3924">
        <f t="shared" si="680"/>
        <v>0</v>
      </c>
      <c r="Y3924">
        <f t="shared" si="681"/>
        <v>1</v>
      </c>
    </row>
    <row r="3925" spans="1:25" ht="15" customHeight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0">
        <f t="shared" si="673"/>
        <v>42075.979988425926</v>
      </c>
      <c r="J3925" s="11">
        <f t="shared" si="674"/>
        <v>42075.979988425926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675"/>
        <v>0.12034782608695652</v>
      </c>
      <c r="R3925">
        <f t="shared" si="676"/>
        <v>81.41</v>
      </c>
      <c r="S3925" t="str">
        <f t="shared" si="682"/>
        <v>theater</v>
      </c>
      <c r="T3925" t="str">
        <f t="shared" si="677"/>
        <v>plays</v>
      </c>
      <c r="U3925" t="str">
        <f t="shared" si="683"/>
        <v>10000 to 14999</v>
      </c>
      <c r="V3925">
        <f t="shared" si="678"/>
        <v>0</v>
      </c>
      <c r="W3925">
        <f t="shared" si="679"/>
        <v>1</v>
      </c>
      <c r="X3925">
        <f t="shared" si="680"/>
        <v>0</v>
      </c>
      <c r="Y3925">
        <f t="shared" si="681"/>
        <v>1</v>
      </c>
    </row>
    <row r="3926" spans="1:25" ht="15" customHeight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0">
        <f t="shared" si="673"/>
        <v>41786.959745370368</v>
      </c>
      <c r="J3926" s="11">
        <f t="shared" si="674"/>
        <v>41786.959745370368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675"/>
        <v>0.15266666666666667</v>
      </c>
      <c r="R3926">
        <f t="shared" si="676"/>
        <v>57.25</v>
      </c>
      <c r="S3926" t="str">
        <f t="shared" si="682"/>
        <v>theater</v>
      </c>
      <c r="T3926" t="str">
        <f t="shared" si="677"/>
        <v>plays</v>
      </c>
      <c r="U3926" t="str">
        <f t="shared" si="683"/>
        <v>15000 to 19999</v>
      </c>
      <c r="V3926">
        <f t="shared" si="678"/>
        <v>0</v>
      </c>
      <c r="W3926">
        <f t="shared" si="679"/>
        <v>1</v>
      </c>
      <c r="X3926">
        <f t="shared" si="680"/>
        <v>0</v>
      </c>
      <c r="Y3926">
        <f t="shared" si="681"/>
        <v>1</v>
      </c>
    </row>
    <row r="3927" spans="1:25" ht="15" customHeight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0">
        <f t="shared" si="673"/>
        <v>41820.870821759258</v>
      </c>
      <c r="J3927" s="11">
        <f t="shared" si="674"/>
        <v>41820.870821759258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675"/>
        <v>0.1</v>
      </c>
      <c r="R3927">
        <f t="shared" si="676"/>
        <v>5</v>
      </c>
      <c r="S3927" t="str">
        <f t="shared" si="682"/>
        <v>theater</v>
      </c>
      <c r="T3927" t="str">
        <f t="shared" si="677"/>
        <v>plays</v>
      </c>
      <c r="U3927" t="str">
        <f t="shared" si="683"/>
        <v>Less than 1000</v>
      </c>
      <c r="V3927">
        <f t="shared" si="678"/>
        <v>0</v>
      </c>
      <c r="W3927">
        <f t="shared" si="679"/>
        <v>1</v>
      </c>
      <c r="X3927">
        <f t="shared" si="680"/>
        <v>0</v>
      </c>
      <c r="Y3927">
        <f t="shared" si="681"/>
        <v>1</v>
      </c>
    </row>
    <row r="3928" spans="1:25" ht="15" customHeight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0">
        <f t="shared" si="673"/>
        <v>41970.085046296299</v>
      </c>
      <c r="J3928" s="11">
        <f t="shared" si="674"/>
        <v>41970.085046296299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675"/>
        <v>3.0000000000000001E-3</v>
      </c>
      <c r="R3928">
        <f t="shared" si="676"/>
        <v>15</v>
      </c>
      <c r="S3928" t="str">
        <f t="shared" si="682"/>
        <v>theater</v>
      </c>
      <c r="T3928" t="str">
        <f t="shared" si="677"/>
        <v>plays</v>
      </c>
      <c r="U3928" t="str">
        <f t="shared" si="683"/>
        <v>5000 to 9999</v>
      </c>
      <c r="V3928">
        <f t="shared" si="678"/>
        <v>0</v>
      </c>
      <c r="W3928">
        <f t="shared" si="679"/>
        <v>1</v>
      </c>
      <c r="X3928">
        <f t="shared" si="680"/>
        <v>0</v>
      </c>
      <c r="Y3928">
        <f t="shared" si="681"/>
        <v>1</v>
      </c>
    </row>
    <row r="3929" spans="1:25" ht="15" customHeight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0">
        <f t="shared" si="673"/>
        <v>41830.267407407409</v>
      </c>
      <c r="J3929" s="11">
        <f t="shared" si="674"/>
        <v>41830.267407407409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675"/>
        <v>0.01</v>
      </c>
      <c r="R3929">
        <f t="shared" si="676"/>
        <v>12.5</v>
      </c>
      <c r="S3929" t="str">
        <f t="shared" si="682"/>
        <v>theater</v>
      </c>
      <c r="T3929" t="str">
        <f t="shared" si="677"/>
        <v>plays</v>
      </c>
      <c r="U3929" t="str">
        <f t="shared" si="683"/>
        <v>1000 to 4999</v>
      </c>
      <c r="V3929">
        <f t="shared" si="678"/>
        <v>0</v>
      </c>
      <c r="W3929">
        <f t="shared" si="679"/>
        <v>1</v>
      </c>
      <c r="X3929">
        <f t="shared" si="680"/>
        <v>0</v>
      </c>
      <c r="Y3929">
        <f t="shared" si="681"/>
        <v>1</v>
      </c>
    </row>
    <row r="3930" spans="1:25" ht="15" customHeight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0">
        <f t="shared" si="673"/>
        <v>42265.683182870373</v>
      </c>
      <c r="J3930" s="11">
        <f t="shared" si="674"/>
        <v>42265.683182870373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675"/>
        <v>0.13020000000000001</v>
      </c>
      <c r="R3930">
        <f t="shared" si="676"/>
        <v>93</v>
      </c>
      <c r="S3930" t="str">
        <f t="shared" si="682"/>
        <v>theater</v>
      </c>
      <c r="T3930" t="str">
        <f t="shared" si="677"/>
        <v>plays</v>
      </c>
      <c r="U3930" t="str">
        <f t="shared" si="683"/>
        <v>5000 to 9999</v>
      </c>
      <c r="V3930">
        <f t="shared" si="678"/>
        <v>0</v>
      </c>
      <c r="W3930">
        <f t="shared" si="679"/>
        <v>1</v>
      </c>
      <c r="X3930">
        <f t="shared" si="680"/>
        <v>0</v>
      </c>
      <c r="Y3930">
        <f t="shared" si="681"/>
        <v>1</v>
      </c>
    </row>
    <row r="3931" spans="1:25" ht="15" customHeight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0">
        <f t="shared" si="673"/>
        <v>42601.827141203699</v>
      </c>
      <c r="J3931" s="11">
        <f t="shared" si="674"/>
        <v>42601.827141203699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675"/>
        <v>2.265E-2</v>
      </c>
      <c r="R3931">
        <f t="shared" si="676"/>
        <v>32.36</v>
      </c>
      <c r="S3931" t="str">
        <f t="shared" si="682"/>
        <v>theater</v>
      </c>
      <c r="T3931" t="str">
        <f t="shared" si="677"/>
        <v>plays</v>
      </c>
      <c r="U3931" t="str">
        <f t="shared" si="683"/>
        <v>20000 to 24999</v>
      </c>
      <c r="V3931">
        <f t="shared" si="678"/>
        <v>0</v>
      </c>
      <c r="W3931">
        <f t="shared" si="679"/>
        <v>1</v>
      </c>
      <c r="X3931">
        <f t="shared" si="680"/>
        <v>0</v>
      </c>
      <c r="Y3931">
        <f t="shared" si="681"/>
        <v>1</v>
      </c>
    </row>
    <row r="3932" spans="1:25" ht="15" customHeight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0">
        <f t="shared" si="673"/>
        <v>42433.338749999995</v>
      </c>
      <c r="J3932" s="11">
        <f t="shared" si="674"/>
        <v>42433.338749999995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675"/>
        <v>0</v>
      </c>
      <c r="R3932" t="e">
        <f t="shared" si="676"/>
        <v>#DIV/0!</v>
      </c>
      <c r="S3932" t="str">
        <f t="shared" si="682"/>
        <v>theater</v>
      </c>
      <c r="T3932" t="str">
        <f t="shared" si="677"/>
        <v>plays</v>
      </c>
      <c r="U3932" t="str">
        <f t="shared" si="683"/>
        <v>10000 to 14999</v>
      </c>
      <c r="V3932">
        <f t="shared" si="678"/>
        <v>0</v>
      </c>
      <c r="W3932">
        <f t="shared" si="679"/>
        <v>1</v>
      </c>
      <c r="X3932">
        <f t="shared" si="680"/>
        <v>0</v>
      </c>
      <c r="Y3932">
        <f t="shared" si="681"/>
        <v>1</v>
      </c>
    </row>
    <row r="3933" spans="1:25" ht="15" customHeight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0">
        <f t="shared" si="673"/>
        <v>42228.151701388888</v>
      </c>
      <c r="J3933" s="11">
        <f t="shared" si="674"/>
        <v>42228.151701388888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675"/>
        <v>0</v>
      </c>
      <c r="R3933" t="e">
        <f t="shared" si="676"/>
        <v>#DIV/0!</v>
      </c>
      <c r="S3933" t="str">
        <f t="shared" si="682"/>
        <v>theater</v>
      </c>
      <c r="T3933" t="str">
        <f t="shared" si="677"/>
        <v>plays</v>
      </c>
      <c r="U3933" t="str">
        <f t="shared" si="683"/>
        <v>5000 to 9999</v>
      </c>
      <c r="V3933">
        <f t="shared" si="678"/>
        <v>0</v>
      </c>
      <c r="W3933">
        <f t="shared" si="679"/>
        <v>1</v>
      </c>
      <c r="X3933">
        <f t="shared" si="680"/>
        <v>0</v>
      </c>
      <c r="Y3933">
        <f t="shared" si="681"/>
        <v>1</v>
      </c>
    </row>
    <row r="3934" spans="1:25" ht="15" customHeight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0">
        <f t="shared" si="673"/>
        <v>42415.168564814812</v>
      </c>
      <c r="J3934" s="11">
        <f t="shared" si="674"/>
        <v>42415.168564814812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675"/>
        <v>8.3333333333333331E-5</v>
      </c>
      <c r="R3934">
        <f t="shared" si="676"/>
        <v>1</v>
      </c>
      <c r="S3934" t="str">
        <f t="shared" si="682"/>
        <v>theater</v>
      </c>
      <c r="T3934" t="str">
        <f t="shared" si="677"/>
        <v>plays</v>
      </c>
      <c r="U3934" t="str">
        <f t="shared" si="683"/>
        <v>10000 to 14999</v>
      </c>
      <c r="V3934">
        <f t="shared" si="678"/>
        <v>0</v>
      </c>
      <c r="W3934">
        <f t="shared" si="679"/>
        <v>1</v>
      </c>
      <c r="X3934">
        <f t="shared" si="680"/>
        <v>0</v>
      </c>
      <c r="Y3934">
        <f t="shared" si="681"/>
        <v>1</v>
      </c>
    </row>
    <row r="3935" spans="1:25" ht="15" customHeight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0">
        <f t="shared" si="673"/>
        <v>42538.968310185184</v>
      </c>
      <c r="J3935" s="11">
        <f t="shared" si="674"/>
        <v>42538.968310185184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675"/>
        <v>0.15742857142857142</v>
      </c>
      <c r="R3935">
        <f t="shared" si="676"/>
        <v>91.83</v>
      </c>
      <c r="S3935" t="str">
        <f t="shared" si="682"/>
        <v>theater</v>
      </c>
      <c r="T3935" t="str">
        <f t="shared" si="677"/>
        <v>plays</v>
      </c>
      <c r="U3935" t="str">
        <f t="shared" si="683"/>
        <v>5000 to 9999</v>
      </c>
      <c r="V3935">
        <f t="shared" si="678"/>
        <v>0</v>
      </c>
      <c r="W3935">
        <f t="shared" si="679"/>
        <v>1</v>
      </c>
      <c r="X3935">
        <f t="shared" si="680"/>
        <v>0</v>
      </c>
      <c r="Y3935">
        <f t="shared" si="681"/>
        <v>1</v>
      </c>
    </row>
    <row r="3936" spans="1:25" ht="15" customHeight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0">
        <f t="shared" si="673"/>
        <v>42233.671747685185</v>
      </c>
      <c r="J3936" s="11">
        <f t="shared" si="674"/>
        <v>42233.671747685185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675"/>
        <v>0.11</v>
      </c>
      <c r="R3936">
        <f t="shared" si="676"/>
        <v>45.83</v>
      </c>
      <c r="S3936" t="str">
        <f t="shared" si="682"/>
        <v>theater</v>
      </c>
      <c r="T3936" t="str">
        <f t="shared" si="677"/>
        <v>plays</v>
      </c>
      <c r="U3936" t="str">
        <f t="shared" si="683"/>
        <v>5000 to 9999</v>
      </c>
      <c r="V3936">
        <f t="shared" si="678"/>
        <v>0</v>
      </c>
      <c r="W3936">
        <f t="shared" si="679"/>
        <v>1</v>
      </c>
      <c r="X3936">
        <f t="shared" si="680"/>
        <v>0</v>
      </c>
      <c r="Y3936">
        <f t="shared" si="681"/>
        <v>1</v>
      </c>
    </row>
    <row r="3937" spans="1:25" ht="15" customHeight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0">
        <f t="shared" si="673"/>
        <v>42221.656782407401</v>
      </c>
      <c r="J3937" s="11">
        <f t="shared" si="674"/>
        <v>42221.656782407401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675"/>
        <v>0.43833333333333335</v>
      </c>
      <c r="R3937">
        <f t="shared" si="676"/>
        <v>57.17</v>
      </c>
      <c r="S3937" t="str">
        <f t="shared" si="682"/>
        <v>theater</v>
      </c>
      <c r="T3937" t="str">
        <f t="shared" si="677"/>
        <v>plays</v>
      </c>
      <c r="U3937" t="str">
        <f t="shared" si="683"/>
        <v>1000 to 4999</v>
      </c>
      <c r="V3937">
        <f t="shared" si="678"/>
        <v>0</v>
      </c>
      <c r="W3937">
        <f t="shared" si="679"/>
        <v>1</v>
      </c>
      <c r="X3937">
        <f t="shared" si="680"/>
        <v>0</v>
      </c>
      <c r="Y3937">
        <f t="shared" si="681"/>
        <v>1</v>
      </c>
    </row>
    <row r="3938" spans="1:25" ht="15" customHeight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0">
        <f t="shared" si="673"/>
        <v>42675.262962962966</v>
      </c>
      <c r="J3938" s="11">
        <f t="shared" si="674"/>
        <v>42675.262962962966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675"/>
        <v>0</v>
      </c>
      <c r="R3938" t="e">
        <f t="shared" si="676"/>
        <v>#DIV/0!</v>
      </c>
      <c r="S3938" t="str">
        <f t="shared" si="682"/>
        <v>theater</v>
      </c>
      <c r="T3938" t="str">
        <f t="shared" si="677"/>
        <v>plays</v>
      </c>
      <c r="U3938" t="str">
        <f t="shared" si="683"/>
        <v>20000 to 24999</v>
      </c>
      <c r="V3938">
        <f t="shared" si="678"/>
        <v>0</v>
      </c>
      <c r="W3938">
        <f t="shared" si="679"/>
        <v>1</v>
      </c>
      <c r="X3938">
        <f t="shared" si="680"/>
        <v>0</v>
      </c>
      <c r="Y3938">
        <f t="shared" si="681"/>
        <v>1</v>
      </c>
    </row>
    <row r="3939" spans="1:25" ht="15" customHeight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0">
        <f t="shared" si="673"/>
        <v>42534.631481481483</v>
      </c>
      <c r="J3939" s="11">
        <f t="shared" si="674"/>
        <v>42534.631481481483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675"/>
        <v>0.86135181975736563</v>
      </c>
      <c r="R3939">
        <f t="shared" si="676"/>
        <v>248.5</v>
      </c>
      <c r="S3939" t="str">
        <f t="shared" si="682"/>
        <v>theater</v>
      </c>
      <c r="T3939" t="str">
        <f t="shared" si="677"/>
        <v>plays</v>
      </c>
      <c r="U3939" t="str">
        <f t="shared" si="683"/>
        <v>1000 to 4999</v>
      </c>
      <c r="V3939">
        <f t="shared" si="678"/>
        <v>0</v>
      </c>
      <c r="W3939">
        <f t="shared" si="679"/>
        <v>1</v>
      </c>
      <c r="X3939">
        <f t="shared" si="680"/>
        <v>0</v>
      </c>
      <c r="Y3939">
        <f t="shared" si="681"/>
        <v>1</v>
      </c>
    </row>
    <row r="3940" spans="1:25" ht="15" customHeight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0">
        <f t="shared" si="673"/>
        <v>42151.905717592599</v>
      </c>
      <c r="J3940" s="11">
        <f t="shared" si="674"/>
        <v>42151.905717592599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675"/>
        <v>0.12196620583717357</v>
      </c>
      <c r="R3940">
        <f t="shared" si="676"/>
        <v>79.400000000000006</v>
      </c>
      <c r="S3940" t="str">
        <f t="shared" si="682"/>
        <v>theater</v>
      </c>
      <c r="T3940" t="str">
        <f t="shared" si="677"/>
        <v>plays</v>
      </c>
      <c r="U3940" t="str">
        <f t="shared" si="683"/>
        <v>1000 to 4999</v>
      </c>
      <c r="V3940">
        <f t="shared" si="678"/>
        <v>0</v>
      </c>
      <c r="W3940">
        <f t="shared" si="679"/>
        <v>1</v>
      </c>
      <c r="X3940">
        <f t="shared" si="680"/>
        <v>0</v>
      </c>
      <c r="Y3940">
        <f t="shared" si="681"/>
        <v>1</v>
      </c>
    </row>
    <row r="3941" spans="1:25" ht="15" customHeight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0">
        <f t="shared" si="673"/>
        <v>41915.400219907409</v>
      </c>
      <c r="J3941" s="11">
        <f t="shared" si="674"/>
        <v>41915.400219907409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675"/>
        <v>1E-3</v>
      </c>
      <c r="R3941">
        <f t="shared" si="676"/>
        <v>5</v>
      </c>
      <c r="S3941" t="str">
        <f t="shared" si="682"/>
        <v>theater</v>
      </c>
      <c r="T3941" t="str">
        <f t="shared" si="677"/>
        <v>plays</v>
      </c>
      <c r="U3941" t="str">
        <f t="shared" si="683"/>
        <v>5000 to 9999</v>
      </c>
      <c r="V3941">
        <f t="shared" si="678"/>
        <v>0</v>
      </c>
      <c r="W3941">
        <f t="shared" si="679"/>
        <v>1</v>
      </c>
      <c r="X3941">
        <f t="shared" si="680"/>
        <v>0</v>
      </c>
      <c r="Y3941">
        <f t="shared" si="681"/>
        <v>1</v>
      </c>
    </row>
    <row r="3942" spans="1:25" ht="15" customHeight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0">
        <f t="shared" si="673"/>
        <v>41961.492488425924</v>
      </c>
      <c r="J3942" s="11">
        <f t="shared" si="674"/>
        <v>41961.492488425924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675"/>
        <v>2.2000000000000001E-3</v>
      </c>
      <c r="R3942">
        <f t="shared" si="676"/>
        <v>5.5</v>
      </c>
      <c r="S3942" t="str">
        <f t="shared" si="682"/>
        <v>theater</v>
      </c>
      <c r="T3942" t="str">
        <f t="shared" si="677"/>
        <v>plays</v>
      </c>
      <c r="U3942" t="str">
        <f t="shared" si="683"/>
        <v>5000 to 9999</v>
      </c>
      <c r="V3942">
        <f t="shared" si="678"/>
        <v>0</v>
      </c>
      <c r="W3942">
        <f t="shared" si="679"/>
        <v>1</v>
      </c>
      <c r="X3942">
        <f t="shared" si="680"/>
        <v>0</v>
      </c>
      <c r="Y3942">
        <f t="shared" si="681"/>
        <v>1</v>
      </c>
    </row>
    <row r="3943" spans="1:25" ht="15" customHeight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0">
        <f t="shared" si="673"/>
        <v>41940.587233796294</v>
      </c>
      <c r="J3943" s="11">
        <f t="shared" si="674"/>
        <v>41940.587233796294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675"/>
        <v>9.0909090909090905E-3</v>
      </c>
      <c r="R3943">
        <f t="shared" si="676"/>
        <v>25</v>
      </c>
      <c r="S3943" t="str">
        <f t="shared" si="682"/>
        <v>theater</v>
      </c>
      <c r="T3943" t="str">
        <f t="shared" si="677"/>
        <v>plays</v>
      </c>
      <c r="U3943" t="str">
        <f t="shared" si="683"/>
        <v>5000 to 9999</v>
      </c>
      <c r="V3943">
        <f t="shared" si="678"/>
        <v>0</v>
      </c>
      <c r="W3943">
        <f t="shared" si="679"/>
        <v>1</v>
      </c>
      <c r="X3943">
        <f t="shared" si="680"/>
        <v>0</v>
      </c>
      <c r="Y3943">
        <f t="shared" si="681"/>
        <v>1</v>
      </c>
    </row>
    <row r="3944" spans="1:25" ht="15" customHeight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0">
        <f t="shared" si="673"/>
        <v>42111.904097222221</v>
      </c>
      <c r="J3944" s="11">
        <f t="shared" si="674"/>
        <v>42111.904097222221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675"/>
        <v>0</v>
      </c>
      <c r="R3944" t="e">
        <f t="shared" si="676"/>
        <v>#DIV/0!</v>
      </c>
      <c r="S3944" t="str">
        <f t="shared" si="682"/>
        <v>theater</v>
      </c>
      <c r="T3944" t="str">
        <f t="shared" si="677"/>
        <v>plays</v>
      </c>
      <c r="U3944" t="str">
        <f t="shared" si="683"/>
        <v>1000 to 4999</v>
      </c>
      <c r="V3944">
        <f t="shared" si="678"/>
        <v>0</v>
      </c>
      <c r="W3944">
        <f t="shared" si="679"/>
        <v>1</v>
      </c>
      <c r="X3944">
        <f t="shared" si="680"/>
        <v>0</v>
      </c>
      <c r="Y3944">
        <f t="shared" si="681"/>
        <v>1</v>
      </c>
    </row>
    <row r="3945" spans="1:25" ht="15" customHeight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0">
        <f t="shared" si="673"/>
        <v>42279.778564814813</v>
      </c>
      <c r="J3945" s="11">
        <f t="shared" si="674"/>
        <v>42279.778564814813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675"/>
        <v>0.35639999999999999</v>
      </c>
      <c r="R3945">
        <f t="shared" si="676"/>
        <v>137.08000000000001</v>
      </c>
      <c r="S3945" t="str">
        <f t="shared" si="682"/>
        <v>theater</v>
      </c>
      <c r="T3945" t="str">
        <f t="shared" si="677"/>
        <v>plays</v>
      </c>
      <c r="U3945" t="str">
        <f t="shared" si="683"/>
        <v>5000 to 9999</v>
      </c>
      <c r="V3945">
        <f t="shared" si="678"/>
        <v>0</v>
      </c>
      <c r="W3945">
        <f t="shared" si="679"/>
        <v>1</v>
      </c>
      <c r="X3945">
        <f t="shared" si="680"/>
        <v>0</v>
      </c>
      <c r="Y3945">
        <f t="shared" si="681"/>
        <v>1</v>
      </c>
    </row>
    <row r="3946" spans="1:25" ht="15" customHeight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0">
        <f t="shared" si="673"/>
        <v>42213.662905092591</v>
      </c>
      <c r="J3946" s="11">
        <f t="shared" si="674"/>
        <v>42213.662905092591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675"/>
        <v>0</v>
      </c>
      <c r="R3946" t="e">
        <f t="shared" si="676"/>
        <v>#DIV/0!</v>
      </c>
      <c r="S3946" t="str">
        <f t="shared" si="682"/>
        <v>theater</v>
      </c>
      <c r="T3946" t="str">
        <f t="shared" si="677"/>
        <v>plays</v>
      </c>
      <c r="U3946" t="str">
        <f t="shared" si="683"/>
        <v>5000 to 9999</v>
      </c>
      <c r="V3946">
        <f t="shared" si="678"/>
        <v>0</v>
      </c>
      <c r="W3946">
        <f t="shared" si="679"/>
        <v>1</v>
      </c>
      <c r="X3946">
        <f t="shared" si="680"/>
        <v>0</v>
      </c>
      <c r="Y3946">
        <f t="shared" si="681"/>
        <v>1</v>
      </c>
    </row>
    <row r="3947" spans="1:25" ht="15" customHeight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0">
        <f t="shared" si="673"/>
        <v>42109.801712962959</v>
      </c>
      <c r="J3947" s="11">
        <f t="shared" si="674"/>
        <v>42109.801712962959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675"/>
        <v>2.5000000000000001E-3</v>
      </c>
      <c r="R3947">
        <f t="shared" si="676"/>
        <v>5</v>
      </c>
      <c r="S3947" t="str">
        <f t="shared" si="682"/>
        <v>theater</v>
      </c>
      <c r="T3947" t="str">
        <f t="shared" si="677"/>
        <v>plays</v>
      </c>
      <c r="U3947" t="str">
        <f t="shared" si="683"/>
        <v>1000 to 4999</v>
      </c>
      <c r="V3947">
        <f t="shared" si="678"/>
        <v>0</v>
      </c>
      <c r="W3947">
        <f t="shared" si="679"/>
        <v>1</v>
      </c>
      <c r="X3947">
        <f t="shared" si="680"/>
        <v>0</v>
      </c>
      <c r="Y3947">
        <f t="shared" si="681"/>
        <v>1</v>
      </c>
    </row>
    <row r="3948" spans="1:25" ht="15" customHeight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0">
        <f t="shared" si="673"/>
        <v>42031.833587962959</v>
      </c>
      <c r="J3948" s="11">
        <f t="shared" si="674"/>
        <v>42031.833587962959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675"/>
        <v>3.2500000000000001E-2</v>
      </c>
      <c r="R3948">
        <f t="shared" si="676"/>
        <v>39</v>
      </c>
      <c r="S3948" t="str">
        <f t="shared" si="682"/>
        <v>theater</v>
      </c>
      <c r="T3948" t="str">
        <f t="shared" si="677"/>
        <v>plays</v>
      </c>
      <c r="U3948" t="str">
        <f t="shared" si="683"/>
        <v>5000 to 9999</v>
      </c>
      <c r="V3948">
        <f t="shared" si="678"/>
        <v>0</v>
      </c>
      <c r="W3948">
        <f t="shared" si="679"/>
        <v>1</v>
      </c>
      <c r="X3948">
        <f t="shared" si="680"/>
        <v>0</v>
      </c>
      <c r="Y3948">
        <f t="shared" si="681"/>
        <v>1</v>
      </c>
    </row>
    <row r="3949" spans="1:25" ht="15" customHeight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0">
        <f t="shared" si="673"/>
        <v>42615.142870370371</v>
      </c>
      <c r="J3949" s="11">
        <f t="shared" si="674"/>
        <v>42615.142870370371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675"/>
        <v>3.3666666666666664E-2</v>
      </c>
      <c r="R3949">
        <f t="shared" si="676"/>
        <v>50.5</v>
      </c>
      <c r="S3949" t="str">
        <f t="shared" si="682"/>
        <v>theater</v>
      </c>
      <c r="T3949" t="str">
        <f t="shared" si="677"/>
        <v>plays</v>
      </c>
      <c r="U3949" t="str">
        <f t="shared" si="683"/>
        <v>1000 to 4999</v>
      </c>
      <c r="V3949">
        <f t="shared" si="678"/>
        <v>0</v>
      </c>
      <c r="W3949">
        <f t="shared" si="679"/>
        <v>1</v>
      </c>
      <c r="X3949">
        <f t="shared" si="680"/>
        <v>0</v>
      </c>
      <c r="Y3949">
        <f t="shared" si="681"/>
        <v>1</v>
      </c>
    </row>
    <row r="3950" spans="1:25" ht="15" customHeight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0">
        <f t="shared" si="673"/>
        <v>41829.325497685182</v>
      </c>
      <c r="J3950" s="11">
        <f t="shared" si="674"/>
        <v>41829.325497685182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675"/>
        <v>0</v>
      </c>
      <c r="R3950" t="e">
        <f t="shared" si="676"/>
        <v>#DIV/0!</v>
      </c>
      <c r="S3950" t="str">
        <f t="shared" si="682"/>
        <v>theater</v>
      </c>
      <c r="T3950" t="str">
        <f t="shared" si="677"/>
        <v>plays</v>
      </c>
      <c r="U3950" t="str">
        <f t="shared" si="683"/>
        <v>30000 to 34999</v>
      </c>
      <c r="V3950">
        <f t="shared" si="678"/>
        <v>0</v>
      </c>
      <c r="W3950">
        <f t="shared" si="679"/>
        <v>1</v>
      </c>
      <c r="X3950">
        <f t="shared" si="680"/>
        <v>0</v>
      </c>
      <c r="Y3950">
        <f t="shared" si="681"/>
        <v>1</v>
      </c>
    </row>
    <row r="3951" spans="1:25" ht="15" customHeight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0">
        <f t="shared" si="673"/>
        <v>42016.120613425926</v>
      </c>
      <c r="J3951" s="11">
        <f t="shared" si="674"/>
        <v>42016.120613425926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675"/>
        <v>0.15770000000000001</v>
      </c>
      <c r="R3951">
        <f t="shared" si="676"/>
        <v>49.28</v>
      </c>
      <c r="S3951" t="str">
        <f t="shared" si="682"/>
        <v>theater</v>
      </c>
      <c r="T3951" t="str">
        <f t="shared" si="677"/>
        <v>plays</v>
      </c>
      <c r="U3951" t="str">
        <f t="shared" si="683"/>
        <v>10000 to 14999</v>
      </c>
      <c r="V3951">
        <f t="shared" si="678"/>
        <v>0</v>
      </c>
      <c r="W3951">
        <f t="shared" si="679"/>
        <v>1</v>
      </c>
      <c r="X3951">
        <f t="shared" si="680"/>
        <v>0</v>
      </c>
      <c r="Y3951">
        <f t="shared" si="681"/>
        <v>1</v>
      </c>
    </row>
    <row r="3952" spans="1:25" ht="15" customHeight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0">
        <f t="shared" si="673"/>
        <v>42439.702314814815</v>
      </c>
      <c r="J3952" s="11">
        <f t="shared" si="674"/>
        <v>42439.702314814815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675"/>
        <v>6.2500000000000003E-3</v>
      </c>
      <c r="R3952">
        <f t="shared" si="676"/>
        <v>25</v>
      </c>
      <c r="S3952" t="str">
        <f t="shared" si="682"/>
        <v>theater</v>
      </c>
      <c r="T3952" t="str">
        <f t="shared" si="677"/>
        <v>plays</v>
      </c>
      <c r="U3952" t="str">
        <f t="shared" si="683"/>
        <v>1000 to 4999</v>
      </c>
      <c r="V3952">
        <f t="shared" si="678"/>
        <v>0</v>
      </c>
      <c r="W3952">
        <f t="shared" si="679"/>
        <v>1</v>
      </c>
      <c r="X3952">
        <f t="shared" si="680"/>
        <v>0</v>
      </c>
      <c r="Y3952">
        <f t="shared" si="681"/>
        <v>1</v>
      </c>
    </row>
    <row r="3953" spans="1:25" ht="15" customHeight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0">
        <f t="shared" si="673"/>
        <v>42433.825717592597</v>
      </c>
      <c r="J3953" s="11">
        <f t="shared" si="674"/>
        <v>42433.825717592597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675"/>
        <v>5.0000000000000004E-6</v>
      </c>
      <c r="R3953">
        <f t="shared" si="676"/>
        <v>1</v>
      </c>
      <c r="S3953" t="str">
        <f t="shared" si="682"/>
        <v>theater</v>
      </c>
      <c r="T3953" t="str">
        <f t="shared" si="677"/>
        <v>plays</v>
      </c>
      <c r="U3953" t="str">
        <f t="shared" si="683"/>
        <v>Greater than 50000</v>
      </c>
      <c r="V3953">
        <f t="shared" si="678"/>
        <v>0</v>
      </c>
      <c r="W3953">
        <f t="shared" si="679"/>
        <v>1</v>
      </c>
      <c r="X3953">
        <f t="shared" si="680"/>
        <v>0</v>
      </c>
      <c r="Y3953">
        <f t="shared" si="681"/>
        <v>1</v>
      </c>
    </row>
    <row r="3954" spans="1:25" ht="15" customHeight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0">
        <f t="shared" si="673"/>
        <v>42243.790393518517</v>
      </c>
      <c r="J3954" s="11">
        <f t="shared" si="674"/>
        <v>42243.790393518517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675"/>
        <v>9.6153846153846159E-4</v>
      </c>
      <c r="R3954">
        <f t="shared" si="676"/>
        <v>25</v>
      </c>
      <c r="S3954" t="str">
        <f t="shared" si="682"/>
        <v>theater</v>
      </c>
      <c r="T3954" t="str">
        <f t="shared" si="677"/>
        <v>plays</v>
      </c>
      <c r="U3954" t="str">
        <f t="shared" si="683"/>
        <v>25000 to 29999</v>
      </c>
      <c r="V3954">
        <f t="shared" si="678"/>
        <v>0</v>
      </c>
      <c r="W3954">
        <f t="shared" si="679"/>
        <v>1</v>
      </c>
      <c r="X3954">
        <f t="shared" si="680"/>
        <v>0</v>
      </c>
      <c r="Y3954">
        <f t="shared" si="681"/>
        <v>1</v>
      </c>
    </row>
    <row r="3955" spans="1:25" ht="15" customHeight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0">
        <f t="shared" si="673"/>
        <v>42550.048449074078</v>
      </c>
      <c r="J3955" s="11">
        <f t="shared" si="674"/>
        <v>42550.048449074078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675"/>
        <v>0</v>
      </c>
      <c r="R3955" t="e">
        <f t="shared" si="676"/>
        <v>#DIV/0!</v>
      </c>
      <c r="S3955" t="str">
        <f t="shared" si="682"/>
        <v>theater</v>
      </c>
      <c r="T3955" t="str">
        <f t="shared" si="677"/>
        <v>plays</v>
      </c>
      <c r="U3955" t="str">
        <f t="shared" si="683"/>
        <v>15000 to 19999</v>
      </c>
      <c r="V3955">
        <f t="shared" si="678"/>
        <v>0</v>
      </c>
      <c r="W3955">
        <f t="shared" si="679"/>
        <v>1</v>
      </c>
      <c r="X3955">
        <f t="shared" si="680"/>
        <v>0</v>
      </c>
      <c r="Y3955">
        <f t="shared" si="681"/>
        <v>1</v>
      </c>
    </row>
    <row r="3956" spans="1:25" ht="15" customHeight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0">
        <f t="shared" si="673"/>
        <v>41774.651203703703</v>
      </c>
      <c r="J3956" s="11">
        <f t="shared" si="674"/>
        <v>41774.651203703703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675"/>
        <v>0</v>
      </c>
      <c r="R3956" t="e">
        <f t="shared" si="676"/>
        <v>#DIV/0!</v>
      </c>
      <c r="S3956" t="str">
        <f t="shared" si="682"/>
        <v>theater</v>
      </c>
      <c r="T3956" t="str">
        <f t="shared" si="677"/>
        <v>plays</v>
      </c>
      <c r="U3956" t="str">
        <f t="shared" si="683"/>
        <v>25000 to 29999</v>
      </c>
      <c r="V3956">
        <f t="shared" si="678"/>
        <v>0</v>
      </c>
      <c r="W3956">
        <f t="shared" si="679"/>
        <v>1</v>
      </c>
      <c r="X3956">
        <f t="shared" si="680"/>
        <v>0</v>
      </c>
      <c r="Y3956">
        <f t="shared" si="681"/>
        <v>1</v>
      </c>
    </row>
    <row r="3957" spans="1:25" ht="15" customHeight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0">
        <f t="shared" si="673"/>
        <v>42306.848854166667</v>
      </c>
      <c r="J3957" s="11">
        <f t="shared" si="674"/>
        <v>42306.848854166667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675"/>
        <v>0.24285714285714285</v>
      </c>
      <c r="R3957">
        <f t="shared" si="676"/>
        <v>53.13</v>
      </c>
      <c r="S3957" t="str">
        <f t="shared" si="682"/>
        <v>theater</v>
      </c>
      <c r="T3957" t="str">
        <f t="shared" si="677"/>
        <v>plays</v>
      </c>
      <c r="U3957" t="str">
        <f t="shared" si="683"/>
        <v>1000 to 4999</v>
      </c>
      <c r="V3957">
        <f t="shared" si="678"/>
        <v>0</v>
      </c>
      <c r="W3957">
        <f t="shared" si="679"/>
        <v>1</v>
      </c>
      <c r="X3957">
        <f t="shared" si="680"/>
        <v>0</v>
      </c>
      <c r="Y3957">
        <f t="shared" si="681"/>
        <v>1</v>
      </c>
    </row>
    <row r="3958" spans="1:25" ht="15" customHeight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0">
        <f t="shared" si="673"/>
        <v>42457.932025462964</v>
      </c>
      <c r="J3958" s="11">
        <f t="shared" si="674"/>
        <v>42457.932025462964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675"/>
        <v>0</v>
      </c>
      <c r="R3958" t="e">
        <f t="shared" si="676"/>
        <v>#DIV/0!</v>
      </c>
      <c r="S3958" t="str">
        <f t="shared" si="682"/>
        <v>theater</v>
      </c>
      <c r="T3958" t="str">
        <f t="shared" si="677"/>
        <v>plays</v>
      </c>
      <c r="U3958" t="str">
        <f t="shared" si="683"/>
        <v>5000 to 9999</v>
      </c>
      <c r="V3958">
        <f t="shared" si="678"/>
        <v>0</v>
      </c>
      <c r="W3958">
        <f t="shared" si="679"/>
        <v>1</v>
      </c>
      <c r="X3958">
        <f t="shared" si="680"/>
        <v>0</v>
      </c>
      <c r="Y3958">
        <f t="shared" si="681"/>
        <v>1</v>
      </c>
    </row>
    <row r="3959" spans="1:25" ht="15" customHeight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0">
        <f t="shared" si="673"/>
        <v>42513.976319444439</v>
      </c>
      <c r="J3959" s="11">
        <f t="shared" si="674"/>
        <v>42513.976319444439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675"/>
        <v>2.5000000000000001E-4</v>
      </c>
      <c r="R3959">
        <f t="shared" si="676"/>
        <v>7</v>
      </c>
      <c r="S3959" t="str">
        <f t="shared" si="682"/>
        <v>theater</v>
      </c>
      <c r="T3959" t="str">
        <f t="shared" si="677"/>
        <v>plays</v>
      </c>
      <c r="U3959" t="str">
        <f t="shared" si="683"/>
        <v>25000 to 29999</v>
      </c>
      <c r="V3959">
        <f t="shared" si="678"/>
        <v>0</v>
      </c>
      <c r="W3959">
        <f t="shared" si="679"/>
        <v>1</v>
      </c>
      <c r="X3959">
        <f t="shared" si="680"/>
        <v>0</v>
      </c>
      <c r="Y3959">
        <f t="shared" si="681"/>
        <v>1</v>
      </c>
    </row>
    <row r="3960" spans="1:25" ht="15" customHeight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0">
        <f t="shared" si="673"/>
        <v>41816.950370370374</v>
      </c>
      <c r="J3960" s="11">
        <f t="shared" si="674"/>
        <v>41816.950370370374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675"/>
        <v>0.32050000000000001</v>
      </c>
      <c r="R3960">
        <f t="shared" si="676"/>
        <v>40.06</v>
      </c>
      <c r="S3960" t="str">
        <f t="shared" si="682"/>
        <v>theater</v>
      </c>
      <c r="T3960" t="str">
        <f t="shared" si="677"/>
        <v>plays</v>
      </c>
      <c r="U3960" t="str">
        <f t="shared" si="683"/>
        <v>1000 to 4999</v>
      </c>
      <c r="V3960">
        <f t="shared" si="678"/>
        <v>0</v>
      </c>
      <c r="W3960">
        <f t="shared" si="679"/>
        <v>1</v>
      </c>
      <c r="X3960">
        <f t="shared" si="680"/>
        <v>0</v>
      </c>
      <c r="Y3960">
        <f t="shared" si="681"/>
        <v>1</v>
      </c>
    </row>
    <row r="3961" spans="1:25" ht="15" customHeight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0">
        <f t="shared" si="673"/>
        <v>41880.788842592592</v>
      </c>
      <c r="J3961" s="11">
        <f t="shared" si="674"/>
        <v>41880.788842592592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675"/>
        <v>0.24333333333333335</v>
      </c>
      <c r="R3961">
        <f t="shared" si="676"/>
        <v>24.33</v>
      </c>
      <c r="S3961" t="str">
        <f t="shared" si="682"/>
        <v>theater</v>
      </c>
      <c r="T3961" t="str">
        <f t="shared" si="677"/>
        <v>plays</v>
      </c>
      <c r="U3961" t="str">
        <f t="shared" si="683"/>
        <v>1000 to 4999</v>
      </c>
      <c r="V3961">
        <f t="shared" si="678"/>
        <v>0</v>
      </c>
      <c r="W3961">
        <f t="shared" si="679"/>
        <v>1</v>
      </c>
      <c r="X3961">
        <f t="shared" si="680"/>
        <v>0</v>
      </c>
      <c r="Y3961">
        <f t="shared" si="681"/>
        <v>1</v>
      </c>
    </row>
    <row r="3962" spans="1:25" ht="15" customHeight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0">
        <f t="shared" si="673"/>
        <v>42342.845555555556</v>
      </c>
      <c r="J3962" s="11">
        <f t="shared" si="674"/>
        <v>42342.845555555556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675"/>
        <v>1.4999999999999999E-2</v>
      </c>
      <c r="R3962">
        <f t="shared" si="676"/>
        <v>11.25</v>
      </c>
      <c r="S3962" t="str">
        <f t="shared" si="682"/>
        <v>theater</v>
      </c>
      <c r="T3962" t="str">
        <f t="shared" si="677"/>
        <v>plays</v>
      </c>
      <c r="U3962" t="str">
        <f t="shared" si="683"/>
        <v>1000 to 4999</v>
      </c>
      <c r="V3962">
        <f t="shared" si="678"/>
        <v>0</v>
      </c>
      <c r="W3962">
        <f t="shared" si="679"/>
        <v>1</v>
      </c>
      <c r="X3962">
        <f t="shared" si="680"/>
        <v>0</v>
      </c>
      <c r="Y3962">
        <f t="shared" si="681"/>
        <v>1</v>
      </c>
    </row>
    <row r="3963" spans="1:25" ht="15" customHeight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0">
        <f t="shared" si="673"/>
        <v>41745.891319444447</v>
      </c>
      <c r="J3963" s="11">
        <f t="shared" si="674"/>
        <v>41745.891319444447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675"/>
        <v>4.1999999999999997E-3</v>
      </c>
      <c r="R3963">
        <f t="shared" si="676"/>
        <v>10.5</v>
      </c>
      <c r="S3963" t="str">
        <f t="shared" si="682"/>
        <v>theater</v>
      </c>
      <c r="T3963" t="str">
        <f t="shared" si="677"/>
        <v>plays</v>
      </c>
      <c r="U3963" t="str">
        <f t="shared" si="683"/>
        <v>5000 to 9999</v>
      </c>
      <c r="V3963">
        <f t="shared" si="678"/>
        <v>0</v>
      </c>
      <c r="W3963">
        <f t="shared" si="679"/>
        <v>1</v>
      </c>
      <c r="X3963">
        <f t="shared" si="680"/>
        <v>0</v>
      </c>
      <c r="Y3963">
        <f t="shared" si="681"/>
        <v>1</v>
      </c>
    </row>
    <row r="3964" spans="1:25" ht="15" customHeight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0">
        <f t="shared" si="673"/>
        <v>42311.621458333335</v>
      </c>
      <c r="J3964" s="11">
        <f t="shared" si="674"/>
        <v>42311.621458333335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675"/>
        <v>3.214285714285714E-2</v>
      </c>
      <c r="R3964">
        <f t="shared" si="676"/>
        <v>15</v>
      </c>
      <c r="S3964" t="str">
        <f t="shared" si="682"/>
        <v>theater</v>
      </c>
      <c r="T3964" t="str">
        <f t="shared" si="677"/>
        <v>plays</v>
      </c>
      <c r="U3964" t="str">
        <f t="shared" si="683"/>
        <v>1000 to 4999</v>
      </c>
      <c r="V3964">
        <f t="shared" si="678"/>
        <v>0</v>
      </c>
      <c r="W3964">
        <f t="shared" si="679"/>
        <v>1</v>
      </c>
      <c r="X3964">
        <f t="shared" si="680"/>
        <v>0</v>
      </c>
      <c r="Y3964">
        <f t="shared" si="681"/>
        <v>1</v>
      </c>
    </row>
    <row r="3965" spans="1:25" ht="15" customHeight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0">
        <f t="shared" si="673"/>
        <v>42296.154131944444</v>
      </c>
      <c r="J3965" s="11">
        <f t="shared" si="674"/>
        <v>42296.154131944444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675"/>
        <v>0</v>
      </c>
      <c r="R3965" t="e">
        <f t="shared" si="676"/>
        <v>#DIV/0!</v>
      </c>
      <c r="S3965" t="str">
        <f t="shared" si="682"/>
        <v>theater</v>
      </c>
      <c r="T3965" t="str">
        <f t="shared" si="677"/>
        <v>plays</v>
      </c>
      <c r="U3965" t="str">
        <f t="shared" si="683"/>
        <v>10000 to 14999</v>
      </c>
      <c r="V3965">
        <f t="shared" si="678"/>
        <v>0</v>
      </c>
      <c r="W3965">
        <f t="shared" si="679"/>
        <v>1</v>
      </c>
      <c r="X3965">
        <f t="shared" si="680"/>
        <v>0</v>
      </c>
      <c r="Y3965">
        <f t="shared" si="681"/>
        <v>1</v>
      </c>
    </row>
    <row r="3966" spans="1:25" ht="15" customHeight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0">
        <f t="shared" si="673"/>
        <v>42053.722060185188</v>
      </c>
      <c r="J3966" s="11">
        <f t="shared" si="674"/>
        <v>42053.722060185188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675"/>
        <v>6.3E-2</v>
      </c>
      <c r="R3966">
        <f t="shared" si="676"/>
        <v>42</v>
      </c>
      <c r="S3966" t="str">
        <f t="shared" si="682"/>
        <v>theater</v>
      </c>
      <c r="T3966" t="str">
        <f t="shared" si="677"/>
        <v>plays</v>
      </c>
      <c r="U3966" t="str">
        <f t="shared" si="683"/>
        <v>1000 to 4999</v>
      </c>
      <c r="V3966">
        <f t="shared" si="678"/>
        <v>0</v>
      </c>
      <c r="W3966">
        <f t="shared" si="679"/>
        <v>1</v>
      </c>
      <c r="X3966">
        <f t="shared" si="680"/>
        <v>0</v>
      </c>
      <c r="Y3966">
        <f t="shared" si="681"/>
        <v>1</v>
      </c>
    </row>
    <row r="3967" spans="1:25" ht="15" customHeight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0">
        <f t="shared" si="673"/>
        <v>42414.235879629632</v>
      </c>
      <c r="J3967" s="11">
        <f t="shared" si="674"/>
        <v>42414.235879629632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675"/>
        <v>0.14249999999999999</v>
      </c>
      <c r="R3967">
        <f t="shared" si="676"/>
        <v>71.25</v>
      </c>
      <c r="S3967" t="str">
        <f t="shared" si="682"/>
        <v>theater</v>
      </c>
      <c r="T3967" t="str">
        <f t="shared" si="677"/>
        <v>plays</v>
      </c>
      <c r="U3967" t="str">
        <f t="shared" si="683"/>
        <v>1000 to 4999</v>
      </c>
      <c r="V3967">
        <f t="shared" si="678"/>
        <v>0</v>
      </c>
      <c r="W3967">
        <f t="shared" si="679"/>
        <v>1</v>
      </c>
      <c r="X3967">
        <f t="shared" si="680"/>
        <v>0</v>
      </c>
      <c r="Y3967">
        <f t="shared" si="681"/>
        <v>1</v>
      </c>
    </row>
    <row r="3968" spans="1:25" ht="15" customHeight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0">
        <f t="shared" si="673"/>
        <v>41801.711550925924</v>
      </c>
      <c r="J3968" s="11">
        <f t="shared" si="674"/>
        <v>41801.711550925924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675"/>
        <v>6.0000000000000001E-3</v>
      </c>
      <c r="R3968">
        <f t="shared" si="676"/>
        <v>22.5</v>
      </c>
      <c r="S3968" t="str">
        <f t="shared" si="682"/>
        <v>theater</v>
      </c>
      <c r="T3968" t="str">
        <f t="shared" si="677"/>
        <v>plays</v>
      </c>
      <c r="U3968" t="str">
        <f t="shared" si="683"/>
        <v>5000 to 9999</v>
      </c>
      <c r="V3968">
        <f t="shared" si="678"/>
        <v>0</v>
      </c>
      <c r="W3968">
        <f t="shared" si="679"/>
        <v>1</v>
      </c>
      <c r="X3968">
        <f t="shared" si="680"/>
        <v>0</v>
      </c>
      <c r="Y3968">
        <f t="shared" si="681"/>
        <v>1</v>
      </c>
    </row>
    <row r="3969" spans="1:25" ht="15" customHeight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0">
        <f t="shared" si="673"/>
        <v>42770.290590277778</v>
      </c>
      <c r="J3969" s="11">
        <f t="shared" si="674"/>
        <v>42770.290590277778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675"/>
        <v>0.2411764705882353</v>
      </c>
      <c r="R3969">
        <f t="shared" si="676"/>
        <v>41</v>
      </c>
      <c r="S3969" t="str">
        <f t="shared" si="682"/>
        <v>theater</v>
      </c>
      <c r="T3969" t="str">
        <f t="shared" si="677"/>
        <v>plays</v>
      </c>
      <c r="U3969" t="str">
        <f t="shared" si="683"/>
        <v>1000 to 4999</v>
      </c>
      <c r="V3969">
        <f t="shared" si="678"/>
        <v>0</v>
      </c>
      <c r="W3969">
        <f t="shared" si="679"/>
        <v>1</v>
      </c>
      <c r="X3969">
        <f t="shared" si="680"/>
        <v>0</v>
      </c>
      <c r="Y3969">
        <f t="shared" si="681"/>
        <v>1</v>
      </c>
    </row>
    <row r="3970" spans="1:25" ht="15" customHeight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0">
        <f t="shared" si="673"/>
        <v>42452.815659722226</v>
      </c>
      <c r="J3970" s="11">
        <f t="shared" si="674"/>
        <v>42452.815659722226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675"/>
        <v>0.10539999999999999</v>
      </c>
      <c r="R3970">
        <f t="shared" si="676"/>
        <v>47.91</v>
      </c>
      <c r="S3970" t="str">
        <f t="shared" si="682"/>
        <v>theater</v>
      </c>
      <c r="T3970" t="str">
        <f t="shared" si="677"/>
        <v>plays</v>
      </c>
      <c r="U3970" t="str">
        <f t="shared" si="683"/>
        <v>5000 to 9999</v>
      </c>
      <c r="V3970">
        <f t="shared" si="678"/>
        <v>0</v>
      </c>
      <c r="W3970">
        <f t="shared" si="679"/>
        <v>1</v>
      </c>
      <c r="X3970">
        <f t="shared" si="680"/>
        <v>0</v>
      </c>
      <c r="Y3970">
        <f t="shared" si="681"/>
        <v>1</v>
      </c>
    </row>
    <row r="3971" spans="1:25" ht="15" customHeight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0">
        <f t="shared" ref="I3971:I4034" si="684">(((L3971/60)/60)/24)+DATE(1970,1,1)</f>
        <v>42601.854699074072</v>
      </c>
      <c r="J3971" s="11">
        <f t="shared" ref="J3971:J4034" si="685">(((L3971/60)/60)/24)+DATE(1970,1,1)</f>
        <v>42601.854699074072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686">E3971/D3971</f>
        <v>7.4690265486725665E-2</v>
      </c>
      <c r="R3971">
        <f t="shared" ref="R3971:R4034" si="687">ROUND(E3971/N3971,2)</f>
        <v>35.17</v>
      </c>
      <c r="S3971" t="str">
        <f t="shared" si="682"/>
        <v>theater</v>
      </c>
      <c r="T3971" t="str">
        <f t="shared" ref="T3971:T4034" si="688">MID(P3971,FIND("/",P3971,1)+1,LEN(P3971))</f>
        <v>plays</v>
      </c>
      <c r="U3971" t="str">
        <f t="shared" si="683"/>
        <v>1000 to 4999</v>
      </c>
      <c r="V3971">
        <f t="shared" ref="V3971:V4034" si="689">COUNTIF(F3971,"successful")</f>
        <v>0</v>
      </c>
      <c r="W3971">
        <f t="shared" ref="W3971:W4034" si="690">COUNTIF(F3971,"Failed")</f>
        <v>1</v>
      </c>
      <c r="X3971">
        <f t="shared" ref="X3971:X4034" si="691">COUNTIF(F3971,"Canceled")</f>
        <v>0</v>
      </c>
      <c r="Y3971">
        <f t="shared" ref="Y3971:Y4034" si="692">COUNTIF(F3971,"Successful")+ COUNTIF(F3971,"Failed") + COUNTIF(F3971,"Canceled")</f>
        <v>1</v>
      </c>
    </row>
    <row r="3972" spans="1:25" ht="15" customHeight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0">
        <f t="shared" si="684"/>
        <v>42447.863553240735</v>
      </c>
      <c r="J3972" s="11">
        <f t="shared" si="685"/>
        <v>42447.863553240735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686"/>
        <v>7.3333333333333334E-4</v>
      </c>
      <c r="R3972">
        <f t="shared" si="687"/>
        <v>5.5</v>
      </c>
      <c r="S3972" t="str">
        <f t="shared" ref="S3972:S4035" si="693">LEFT(P3972,FIND("/",P3972,1)-1)</f>
        <v>theater</v>
      </c>
      <c r="T3972" t="str">
        <f t="shared" si="688"/>
        <v>plays</v>
      </c>
      <c r="U3972" t="str">
        <f t="shared" ref="U3972:U4035" si="694">IF(D3972&lt;1000,"Less than 1000",
IF(D3972&lt;5000,"1000 to 4999",
IF(D3972 &lt; 10000,"5000 to 9999",
IF(D3972&lt;15000,"10000 to 14999",
IF(D3972&lt;20000,"15000 to 19999",
IF(D3972&lt;25000,"20000 to 24999",
IF(D3972&lt;30000,"25000 to 29999",
IF(D3972&lt;35000,"30000 to 34999",
IF(D3972&lt;40000,"35000 to 39999",
IF(D3972&lt;45000,"40000 to 44999",IF(D3972&lt;50000,"45000 to 49999","Greater than 50000")))))))))))</f>
        <v>15000 to 19999</v>
      </c>
      <c r="V3972">
        <f t="shared" si="689"/>
        <v>0</v>
      </c>
      <c r="W3972">
        <f t="shared" si="690"/>
        <v>1</v>
      </c>
      <c r="X3972">
        <f t="shared" si="691"/>
        <v>0</v>
      </c>
      <c r="Y3972">
        <f t="shared" si="692"/>
        <v>1</v>
      </c>
    </row>
    <row r="3973" spans="1:25" ht="15" customHeight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0">
        <f t="shared" si="684"/>
        <v>41811.536180555559</v>
      </c>
      <c r="J3973" s="11">
        <f t="shared" si="685"/>
        <v>41811.536180555559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686"/>
        <v>9.7142857142857135E-3</v>
      </c>
      <c r="R3973">
        <f t="shared" si="687"/>
        <v>22.67</v>
      </c>
      <c r="S3973" t="str">
        <f t="shared" si="693"/>
        <v>theater</v>
      </c>
      <c r="T3973" t="str">
        <f t="shared" si="688"/>
        <v>plays</v>
      </c>
      <c r="U3973" t="str">
        <f t="shared" si="694"/>
        <v>10000 to 14999</v>
      </c>
      <c r="V3973">
        <f t="shared" si="689"/>
        <v>0</v>
      </c>
      <c r="W3973">
        <f t="shared" si="690"/>
        <v>1</v>
      </c>
      <c r="X3973">
        <f t="shared" si="691"/>
        <v>0</v>
      </c>
      <c r="Y3973">
        <f t="shared" si="692"/>
        <v>1</v>
      </c>
    </row>
    <row r="3974" spans="1:25" ht="15" customHeight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0">
        <f t="shared" si="684"/>
        <v>41981.067523148144</v>
      </c>
      <c r="J3974" s="11">
        <f t="shared" si="685"/>
        <v>41981.067523148144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686"/>
        <v>0.21099999999999999</v>
      </c>
      <c r="R3974">
        <f t="shared" si="687"/>
        <v>26.38</v>
      </c>
      <c r="S3974" t="str">
        <f t="shared" si="693"/>
        <v>theater</v>
      </c>
      <c r="T3974" t="str">
        <f t="shared" si="688"/>
        <v>plays</v>
      </c>
      <c r="U3974" t="str">
        <f t="shared" si="694"/>
        <v>1000 to 4999</v>
      </c>
      <c r="V3974">
        <f t="shared" si="689"/>
        <v>0</v>
      </c>
      <c r="W3974">
        <f t="shared" si="690"/>
        <v>1</v>
      </c>
      <c r="X3974">
        <f t="shared" si="691"/>
        <v>0</v>
      </c>
      <c r="Y3974">
        <f t="shared" si="692"/>
        <v>1</v>
      </c>
    </row>
    <row r="3975" spans="1:25" ht="15" customHeight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0">
        <f t="shared" si="684"/>
        <v>42469.68414351852</v>
      </c>
      <c r="J3975" s="11">
        <f t="shared" si="685"/>
        <v>42469.68414351852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686"/>
        <v>0.78100000000000003</v>
      </c>
      <c r="R3975">
        <f t="shared" si="687"/>
        <v>105.54</v>
      </c>
      <c r="S3975" t="str">
        <f t="shared" si="693"/>
        <v>theater</v>
      </c>
      <c r="T3975" t="str">
        <f t="shared" si="688"/>
        <v>plays</v>
      </c>
      <c r="U3975" t="str">
        <f t="shared" si="694"/>
        <v>5000 to 9999</v>
      </c>
      <c r="V3975">
        <f t="shared" si="689"/>
        <v>0</v>
      </c>
      <c r="W3975">
        <f t="shared" si="690"/>
        <v>1</v>
      </c>
      <c r="X3975">
        <f t="shared" si="691"/>
        <v>0</v>
      </c>
      <c r="Y3975">
        <f t="shared" si="692"/>
        <v>1</v>
      </c>
    </row>
    <row r="3976" spans="1:25" ht="15" customHeight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0">
        <f t="shared" si="684"/>
        <v>42493.546851851846</v>
      </c>
      <c r="J3976" s="11">
        <f t="shared" si="685"/>
        <v>42493.546851851846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686"/>
        <v>0.32</v>
      </c>
      <c r="R3976">
        <f t="shared" si="687"/>
        <v>29.09</v>
      </c>
      <c r="S3976" t="str">
        <f t="shared" si="693"/>
        <v>theater</v>
      </c>
      <c r="T3976" t="str">
        <f t="shared" si="688"/>
        <v>plays</v>
      </c>
      <c r="U3976" t="str">
        <f t="shared" si="694"/>
        <v>1000 to 4999</v>
      </c>
      <c r="V3976">
        <f t="shared" si="689"/>
        <v>0</v>
      </c>
      <c r="W3976">
        <f t="shared" si="690"/>
        <v>1</v>
      </c>
      <c r="X3976">
        <f t="shared" si="691"/>
        <v>0</v>
      </c>
      <c r="Y3976">
        <f t="shared" si="692"/>
        <v>1</v>
      </c>
    </row>
    <row r="3977" spans="1:25" ht="15" customHeight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0">
        <f t="shared" si="684"/>
        <v>42534.866875</v>
      </c>
      <c r="J3977" s="11">
        <f t="shared" si="685"/>
        <v>42534.866875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686"/>
        <v>0</v>
      </c>
      <c r="R3977" t="e">
        <f t="shared" si="687"/>
        <v>#DIV/0!</v>
      </c>
      <c r="S3977" t="str">
        <f t="shared" si="693"/>
        <v>theater</v>
      </c>
      <c r="T3977" t="str">
        <f t="shared" si="688"/>
        <v>plays</v>
      </c>
      <c r="U3977" t="str">
        <f t="shared" si="694"/>
        <v>Less than 1000</v>
      </c>
      <c r="V3977">
        <f t="shared" si="689"/>
        <v>0</v>
      </c>
      <c r="W3977">
        <f t="shared" si="690"/>
        <v>1</v>
      </c>
      <c r="X3977">
        <f t="shared" si="691"/>
        <v>0</v>
      </c>
      <c r="Y3977">
        <f t="shared" si="692"/>
        <v>1</v>
      </c>
    </row>
    <row r="3978" spans="1:25" ht="15" customHeight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0">
        <f t="shared" si="684"/>
        <v>41830.858344907407</v>
      </c>
      <c r="J3978" s="11">
        <f t="shared" si="685"/>
        <v>41830.858344907407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686"/>
        <v>0.47692307692307695</v>
      </c>
      <c r="R3978">
        <f t="shared" si="687"/>
        <v>62</v>
      </c>
      <c r="S3978" t="str">
        <f t="shared" si="693"/>
        <v>theater</v>
      </c>
      <c r="T3978" t="str">
        <f t="shared" si="688"/>
        <v>plays</v>
      </c>
      <c r="U3978" t="str">
        <f t="shared" si="694"/>
        <v>1000 to 4999</v>
      </c>
      <c r="V3978">
        <f t="shared" si="689"/>
        <v>0</v>
      </c>
      <c r="W3978">
        <f t="shared" si="690"/>
        <v>1</v>
      </c>
      <c r="X3978">
        <f t="shared" si="691"/>
        <v>0</v>
      </c>
      <c r="Y3978">
        <f t="shared" si="692"/>
        <v>1</v>
      </c>
    </row>
    <row r="3979" spans="1:25" ht="15" customHeight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0">
        <f t="shared" si="684"/>
        <v>42543.788564814815</v>
      </c>
      <c r="J3979" s="11">
        <f t="shared" si="685"/>
        <v>42543.788564814815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686"/>
        <v>1.4500000000000001E-2</v>
      </c>
      <c r="R3979">
        <f t="shared" si="687"/>
        <v>217.5</v>
      </c>
      <c r="S3979" t="str">
        <f t="shared" si="693"/>
        <v>theater</v>
      </c>
      <c r="T3979" t="str">
        <f t="shared" si="688"/>
        <v>plays</v>
      </c>
      <c r="U3979" t="str">
        <f t="shared" si="694"/>
        <v>Greater than 50000</v>
      </c>
      <c r="V3979">
        <f t="shared" si="689"/>
        <v>0</v>
      </c>
      <c r="W3979">
        <f t="shared" si="690"/>
        <v>1</v>
      </c>
      <c r="X3979">
        <f t="shared" si="691"/>
        <v>0</v>
      </c>
      <c r="Y3979">
        <f t="shared" si="692"/>
        <v>1</v>
      </c>
    </row>
    <row r="3980" spans="1:25" ht="15" customHeight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0">
        <f t="shared" si="684"/>
        <v>41975.642974537041</v>
      </c>
      <c r="J3980" s="11">
        <f t="shared" si="685"/>
        <v>41975.642974537041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686"/>
        <v>0.107</v>
      </c>
      <c r="R3980">
        <f t="shared" si="687"/>
        <v>26.75</v>
      </c>
      <c r="S3980" t="str">
        <f t="shared" si="693"/>
        <v>theater</v>
      </c>
      <c r="T3980" t="str">
        <f t="shared" si="688"/>
        <v>plays</v>
      </c>
      <c r="U3980" t="str">
        <f t="shared" si="694"/>
        <v>1000 to 4999</v>
      </c>
      <c r="V3980">
        <f t="shared" si="689"/>
        <v>0</v>
      </c>
      <c r="W3980">
        <f t="shared" si="690"/>
        <v>1</v>
      </c>
      <c r="X3980">
        <f t="shared" si="691"/>
        <v>0</v>
      </c>
      <c r="Y3980">
        <f t="shared" si="692"/>
        <v>1</v>
      </c>
    </row>
    <row r="3981" spans="1:25" ht="15" customHeight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0">
        <f t="shared" si="684"/>
        <v>42069.903437500005</v>
      </c>
      <c r="J3981" s="11">
        <f t="shared" si="685"/>
        <v>42069.903437500005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686"/>
        <v>1.8333333333333333E-2</v>
      </c>
      <c r="R3981">
        <f t="shared" si="687"/>
        <v>18.329999999999998</v>
      </c>
      <c r="S3981" t="str">
        <f t="shared" si="693"/>
        <v>theater</v>
      </c>
      <c r="T3981" t="str">
        <f t="shared" si="688"/>
        <v>plays</v>
      </c>
      <c r="U3981" t="str">
        <f t="shared" si="694"/>
        <v>5000 to 9999</v>
      </c>
      <c r="V3981">
        <f t="shared" si="689"/>
        <v>0</v>
      </c>
      <c r="W3981">
        <f t="shared" si="690"/>
        <v>1</v>
      </c>
      <c r="X3981">
        <f t="shared" si="691"/>
        <v>0</v>
      </c>
      <c r="Y3981">
        <f t="shared" si="692"/>
        <v>1</v>
      </c>
    </row>
    <row r="3982" spans="1:25" ht="15" customHeight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0">
        <f t="shared" si="684"/>
        <v>41795.598923611113</v>
      </c>
      <c r="J3982" s="11">
        <f t="shared" si="685"/>
        <v>41795.598923611113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686"/>
        <v>0.18</v>
      </c>
      <c r="R3982">
        <f t="shared" si="687"/>
        <v>64.290000000000006</v>
      </c>
      <c r="S3982" t="str">
        <f t="shared" si="693"/>
        <v>theater</v>
      </c>
      <c r="T3982" t="str">
        <f t="shared" si="688"/>
        <v>plays</v>
      </c>
      <c r="U3982" t="str">
        <f t="shared" si="694"/>
        <v>1000 to 4999</v>
      </c>
      <c r="V3982">
        <f t="shared" si="689"/>
        <v>0</v>
      </c>
      <c r="W3982">
        <f t="shared" si="690"/>
        <v>1</v>
      </c>
      <c r="X3982">
        <f t="shared" si="691"/>
        <v>0</v>
      </c>
      <c r="Y3982">
        <f t="shared" si="692"/>
        <v>1</v>
      </c>
    </row>
    <row r="3983" spans="1:25" ht="15" customHeight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0">
        <f t="shared" si="684"/>
        <v>42508.179965277777</v>
      </c>
      <c r="J3983" s="11">
        <f t="shared" si="685"/>
        <v>42508.179965277777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686"/>
        <v>4.0833333333333333E-2</v>
      </c>
      <c r="R3983">
        <f t="shared" si="687"/>
        <v>175</v>
      </c>
      <c r="S3983" t="str">
        <f t="shared" si="693"/>
        <v>theater</v>
      </c>
      <c r="T3983" t="str">
        <f t="shared" si="688"/>
        <v>plays</v>
      </c>
      <c r="U3983" t="str">
        <f t="shared" si="694"/>
        <v>30000 to 34999</v>
      </c>
      <c r="V3983">
        <f t="shared" si="689"/>
        <v>0</v>
      </c>
      <c r="W3983">
        <f t="shared" si="690"/>
        <v>1</v>
      </c>
      <c r="X3983">
        <f t="shared" si="691"/>
        <v>0</v>
      </c>
      <c r="Y3983">
        <f t="shared" si="692"/>
        <v>1</v>
      </c>
    </row>
    <row r="3984" spans="1:25" ht="15" customHeight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0">
        <f t="shared" si="684"/>
        <v>42132.809953703705</v>
      </c>
      <c r="J3984" s="11">
        <f t="shared" si="685"/>
        <v>42132.809953703705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686"/>
        <v>0.2</v>
      </c>
      <c r="R3984">
        <f t="shared" si="687"/>
        <v>34</v>
      </c>
      <c r="S3984" t="str">
        <f t="shared" si="693"/>
        <v>theater</v>
      </c>
      <c r="T3984" t="str">
        <f t="shared" si="688"/>
        <v>plays</v>
      </c>
      <c r="U3984" t="str">
        <f t="shared" si="694"/>
        <v>Less than 1000</v>
      </c>
      <c r="V3984">
        <f t="shared" si="689"/>
        <v>0</v>
      </c>
      <c r="W3984">
        <f t="shared" si="690"/>
        <v>1</v>
      </c>
      <c r="X3984">
        <f t="shared" si="691"/>
        <v>0</v>
      </c>
      <c r="Y3984">
        <f t="shared" si="692"/>
        <v>1</v>
      </c>
    </row>
    <row r="3985" spans="1:25" ht="15" customHeight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0">
        <f t="shared" si="684"/>
        <v>41747.86986111111</v>
      </c>
      <c r="J3985" s="11">
        <f t="shared" si="685"/>
        <v>41747.86986111111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686"/>
        <v>0.34802513464991025</v>
      </c>
      <c r="R3985">
        <f t="shared" si="687"/>
        <v>84.28</v>
      </c>
      <c r="S3985" t="str">
        <f t="shared" si="693"/>
        <v>theater</v>
      </c>
      <c r="T3985" t="str">
        <f t="shared" si="688"/>
        <v>plays</v>
      </c>
      <c r="U3985" t="str">
        <f t="shared" si="694"/>
        <v>10000 to 14999</v>
      </c>
      <c r="V3985">
        <f t="shared" si="689"/>
        <v>0</v>
      </c>
      <c r="W3985">
        <f t="shared" si="690"/>
        <v>1</v>
      </c>
      <c r="X3985">
        <f t="shared" si="691"/>
        <v>0</v>
      </c>
      <c r="Y3985">
        <f t="shared" si="692"/>
        <v>1</v>
      </c>
    </row>
    <row r="3986" spans="1:25" ht="15" customHeight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0">
        <f t="shared" si="684"/>
        <v>41920.963472222218</v>
      </c>
      <c r="J3986" s="11">
        <f t="shared" si="685"/>
        <v>41920.963472222218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686"/>
        <v>6.3333333333333339E-2</v>
      </c>
      <c r="R3986">
        <f t="shared" si="687"/>
        <v>9.5</v>
      </c>
      <c r="S3986" t="str">
        <f t="shared" si="693"/>
        <v>theater</v>
      </c>
      <c r="T3986" t="str">
        <f t="shared" si="688"/>
        <v>plays</v>
      </c>
      <c r="U3986" t="str">
        <f t="shared" si="694"/>
        <v>1000 to 4999</v>
      </c>
      <c r="V3986">
        <f t="shared" si="689"/>
        <v>0</v>
      </c>
      <c r="W3986">
        <f t="shared" si="690"/>
        <v>1</v>
      </c>
      <c r="X3986">
        <f t="shared" si="691"/>
        <v>0</v>
      </c>
      <c r="Y3986">
        <f t="shared" si="692"/>
        <v>1</v>
      </c>
    </row>
    <row r="3987" spans="1:25" ht="15" customHeight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0">
        <f t="shared" si="684"/>
        <v>42399.707407407404</v>
      </c>
      <c r="J3987" s="11">
        <f t="shared" si="685"/>
        <v>42399.707407407404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686"/>
        <v>0.32050000000000001</v>
      </c>
      <c r="R3987">
        <f t="shared" si="687"/>
        <v>33.74</v>
      </c>
      <c r="S3987" t="str">
        <f t="shared" si="693"/>
        <v>theater</v>
      </c>
      <c r="T3987" t="str">
        <f t="shared" si="688"/>
        <v>plays</v>
      </c>
      <c r="U3987" t="str">
        <f t="shared" si="694"/>
        <v>1000 to 4999</v>
      </c>
      <c r="V3987">
        <f t="shared" si="689"/>
        <v>0</v>
      </c>
      <c r="W3987">
        <f t="shared" si="690"/>
        <v>1</v>
      </c>
      <c r="X3987">
        <f t="shared" si="691"/>
        <v>0</v>
      </c>
      <c r="Y3987">
        <f t="shared" si="692"/>
        <v>1</v>
      </c>
    </row>
    <row r="3988" spans="1:25" ht="15" customHeight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0">
        <f t="shared" si="684"/>
        <v>42467.548541666663</v>
      </c>
      <c r="J3988" s="11">
        <f t="shared" si="685"/>
        <v>42467.548541666663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686"/>
        <v>9.7600000000000006E-2</v>
      </c>
      <c r="R3988">
        <f t="shared" si="687"/>
        <v>37.54</v>
      </c>
      <c r="S3988" t="str">
        <f t="shared" si="693"/>
        <v>theater</v>
      </c>
      <c r="T3988" t="str">
        <f t="shared" si="688"/>
        <v>plays</v>
      </c>
      <c r="U3988" t="str">
        <f t="shared" si="694"/>
        <v>5000 to 9999</v>
      </c>
      <c r="V3988">
        <f t="shared" si="689"/>
        <v>0</v>
      </c>
      <c r="W3988">
        <f t="shared" si="690"/>
        <v>1</v>
      </c>
      <c r="X3988">
        <f t="shared" si="691"/>
        <v>0</v>
      </c>
      <c r="Y3988">
        <f t="shared" si="692"/>
        <v>1</v>
      </c>
    </row>
    <row r="3989" spans="1:25" ht="15" customHeight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0">
        <f t="shared" si="684"/>
        <v>41765.92465277778</v>
      </c>
      <c r="J3989" s="11">
        <f t="shared" si="685"/>
        <v>41765.92465277778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686"/>
        <v>0.3775</v>
      </c>
      <c r="R3989">
        <f t="shared" si="687"/>
        <v>11.62</v>
      </c>
      <c r="S3989" t="str">
        <f t="shared" si="693"/>
        <v>theater</v>
      </c>
      <c r="T3989" t="str">
        <f t="shared" si="688"/>
        <v>plays</v>
      </c>
      <c r="U3989" t="str">
        <f t="shared" si="694"/>
        <v>Less than 1000</v>
      </c>
      <c r="V3989">
        <f t="shared" si="689"/>
        <v>0</v>
      </c>
      <c r="W3989">
        <f t="shared" si="690"/>
        <v>1</v>
      </c>
      <c r="X3989">
        <f t="shared" si="691"/>
        <v>0</v>
      </c>
      <c r="Y3989">
        <f t="shared" si="692"/>
        <v>1</v>
      </c>
    </row>
    <row r="3990" spans="1:25" ht="15" customHeight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0">
        <f t="shared" si="684"/>
        <v>42230.08116898148</v>
      </c>
      <c r="J3990" s="11">
        <f t="shared" si="685"/>
        <v>42230.08116898148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686"/>
        <v>2.1333333333333333E-2</v>
      </c>
      <c r="R3990">
        <f t="shared" si="687"/>
        <v>8</v>
      </c>
      <c r="S3990" t="str">
        <f t="shared" si="693"/>
        <v>theater</v>
      </c>
      <c r="T3990" t="str">
        <f t="shared" si="688"/>
        <v>plays</v>
      </c>
      <c r="U3990" t="str">
        <f t="shared" si="694"/>
        <v>1000 to 4999</v>
      </c>
      <c r="V3990">
        <f t="shared" si="689"/>
        <v>0</v>
      </c>
      <c r="W3990">
        <f t="shared" si="690"/>
        <v>1</v>
      </c>
      <c r="X3990">
        <f t="shared" si="691"/>
        <v>0</v>
      </c>
      <c r="Y3990">
        <f t="shared" si="692"/>
        <v>1</v>
      </c>
    </row>
    <row r="3991" spans="1:25" ht="15" customHeight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0">
        <f t="shared" si="684"/>
        <v>42286.749780092592</v>
      </c>
      <c r="J3991" s="11">
        <f t="shared" si="685"/>
        <v>42286.749780092592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686"/>
        <v>0</v>
      </c>
      <c r="R3991" t="e">
        <f t="shared" si="687"/>
        <v>#DIV/0!</v>
      </c>
      <c r="S3991" t="str">
        <f t="shared" si="693"/>
        <v>theater</v>
      </c>
      <c r="T3991" t="str">
        <f t="shared" si="688"/>
        <v>plays</v>
      </c>
      <c r="U3991" t="str">
        <f t="shared" si="694"/>
        <v>1000 to 4999</v>
      </c>
      <c r="V3991">
        <f t="shared" si="689"/>
        <v>0</v>
      </c>
      <c r="W3991">
        <f t="shared" si="690"/>
        <v>1</v>
      </c>
      <c r="X3991">
        <f t="shared" si="691"/>
        <v>0</v>
      </c>
      <c r="Y3991">
        <f t="shared" si="692"/>
        <v>1</v>
      </c>
    </row>
    <row r="3992" spans="1:25" ht="15" customHeight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0">
        <f t="shared" si="684"/>
        <v>42401.672372685185</v>
      </c>
      <c r="J3992" s="11">
        <f t="shared" si="685"/>
        <v>42401.672372685185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686"/>
        <v>4.1818181818181817E-2</v>
      </c>
      <c r="R3992">
        <f t="shared" si="687"/>
        <v>23</v>
      </c>
      <c r="S3992" t="str">
        <f t="shared" si="693"/>
        <v>theater</v>
      </c>
      <c r="T3992" t="str">
        <f t="shared" si="688"/>
        <v>plays</v>
      </c>
      <c r="U3992" t="str">
        <f t="shared" si="694"/>
        <v>1000 to 4999</v>
      </c>
      <c r="V3992">
        <f t="shared" si="689"/>
        <v>0</v>
      </c>
      <c r="W3992">
        <f t="shared" si="690"/>
        <v>1</v>
      </c>
      <c r="X3992">
        <f t="shared" si="691"/>
        <v>0</v>
      </c>
      <c r="Y3992">
        <f t="shared" si="692"/>
        <v>1</v>
      </c>
    </row>
    <row r="3993" spans="1:25" ht="15" customHeight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0">
        <f t="shared" si="684"/>
        <v>42125.644467592589</v>
      </c>
      <c r="J3993" s="11">
        <f t="shared" si="685"/>
        <v>42125.644467592589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686"/>
        <v>0.2</v>
      </c>
      <c r="R3993">
        <f t="shared" si="687"/>
        <v>100</v>
      </c>
      <c r="S3993" t="str">
        <f t="shared" si="693"/>
        <v>theater</v>
      </c>
      <c r="T3993" t="str">
        <f t="shared" si="688"/>
        <v>plays</v>
      </c>
      <c r="U3993" t="str">
        <f t="shared" si="694"/>
        <v>Less than 1000</v>
      </c>
      <c r="V3993">
        <f t="shared" si="689"/>
        <v>0</v>
      </c>
      <c r="W3993">
        <f t="shared" si="690"/>
        <v>1</v>
      </c>
      <c r="X3993">
        <f t="shared" si="691"/>
        <v>0</v>
      </c>
      <c r="Y3993">
        <f t="shared" si="692"/>
        <v>1</v>
      </c>
    </row>
    <row r="3994" spans="1:25" ht="15" customHeight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0">
        <f t="shared" si="684"/>
        <v>42289.94049768518</v>
      </c>
      <c r="J3994" s="11">
        <f t="shared" si="685"/>
        <v>42289.94049768518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686"/>
        <v>5.4100000000000002E-2</v>
      </c>
      <c r="R3994">
        <f t="shared" si="687"/>
        <v>60.11</v>
      </c>
      <c r="S3994" t="str">
        <f t="shared" si="693"/>
        <v>theater</v>
      </c>
      <c r="T3994" t="str">
        <f t="shared" si="688"/>
        <v>plays</v>
      </c>
      <c r="U3994" t="str">
        <f t="shared" si="694"/>
        <v>10000 to 14999</v>
      </c>
      <c r="V3994">
        <f t="shared" si="689"/>
        <v>0</v>
      </c>
      <c r="W3994">
        <f t="shared" si="690"/>
        <v>1</v>
      </c>
      <c r="X3994">
        <f t="shared" si="691"/>
        <v>0</v>
      </c>
      <c r="Y3994">
        <f t="shared" si="692"/>
        <v>1</v>
      </c>
    </row>
    <row r="3995" spans="1:25" ht="15" customHeight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0">
        <f t="shared" si="684"/>
        <v>42107.864722222221</v>
      </c>
      <c r="J3995" s="11">
        <f t="shared" si="685"/>
        <v>42107.864722222221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686"/>
        <v>6.0000000000000002E-5</v>
      </c>
      <c r="R3995">
        <f t="shared" si="687"/>
        <v>3</v>
      </c>
      <c r="S3995" t="str">
        <f t="shared" si="693"/>
        <v>theater</v>
      </c>
      <c r="T3995" t="str">
        <f t="shared" si="688"/>
        <v>plays</v>
      </c>
      <c r="U3995" t="str">
        <f t="shared" si="694"/>
        <v>Greater than 50000</v>
      </c>
      <c r="V3995">
        <f t="shared" si="689"/>
        <v>0</v>
      </c>
      <c r="W3995">
        <f t="shared" si="690"/>
        <v>1</v>
      </c>
      <c r="X3995">
        <f t="shared" si="691"/>
        <v>0</v>
      </c>
      <c r="Y3995">
        <f t="shared" si="692"/>
        <v>1</v>
      </c>
    </row>
    <row r="3996" spans="1:25" ht="15" customHeight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0">
        <f t="shared" si="684"/>
        <v>41809.389930555553</v>
      </c>
      <c r="J3996" s="11">
        <f t="shared" si="685"/>
        <v>41809.389930555553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686"/>
        <v>2.5000000000000001E-3</v>
      </c>
      <c r="R3996">
        <f t="shared" si="687"/>
        <v>5</v>
      </c>
      <c r="S3996" t="str">
        <f t="shared" si="693"/>
        <v>theater</v>
      </c>
      <c r="T3996" t="str">
        <f t="shared" si="688"/>
        <v>plays</v>
      </c>
      <c r="U3996" t="str">
        <f t="shared" si="694"/>
        <v>1000 to 4999</v>
      </c>
      <c r="V3996">
        <f t="shared" si="689"/>
        <v>0</v>
      </c>
      <c r="W3996">
        <f t="shared" si="690"/>
        <v>1</v>
      </c>
      <c r="X3996">
        <f t="shared" si="691"/>
        <v>0</v>
      </c>
      <c r="Y3996">
        <f t="shared" si="692"/>
        <v>1</v>
      </c>
    </row>
    <row r="3997" spans="1:25" ht="15" customHeight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0">
        <f t="shared" si="684"/>
        <v>42019.683761574073</v>
      </c>
      <c r="J3997" s="11">
        <f t="shared" si="685"/>
        <v>42019.683761574073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686"/>
        <v>0.35</v>
      </c>
      <c r="R3997">
        <f t="shared" si="687"/>
        <v>17.5</v>
      </c>
      <c r="S3997" t="str">
        <f t="shared" si="693"/>
        <v>theater</v>
      </c>
      <c r="T3997" t="str">
        <f t="shared" si="688"/>
        <v>plays</v>
      </c>
      <c r="U3997" t="str">
        <f t="shared" si="694"/>
        <v>Less than 1000</v>
      </c>
      <c r="V3997">
        <f t="shared" si="689"/>
        <v>0</v>
      </c>
      <c r="W3997">
        <f t="shared" si="690"/>
        <v>1</v>
      </c>
      <c r="X3997">
        <f t="shared" si="691"/>
        <v>0</v>
      </c>
      <c r="Y3997">
        <f t="shared" si="692"/>
        <v>1</v>
      </c>
    </row>
    <row r="3998" spans="1:25" ht="15" customHeight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0">
        <f t="shared" si="684"/>
        <v>41950.26694444444</v>
      </c>
      <c r="J3998" s="11">
        <f t="shared" si="685"/>
        <v>41950.26694444444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686"/>
        <v>0.16566666666666666</v>
      </c>
      <c r="R3998">
        <f t="shared" si="687"/>
        <v>29.24</v>
      </c>
      <c r="S3998" t="str">
        <f t="shared" si="693"/>
        <v>theater</v>
      </c>
      <c r="T3998" t="str">
        <f t="shared" si="688"/>
        <v>plays</v>
      </c>
      <c r="U3998" t="str">
        <f t="shared" si="694"/>
        <v>1000 to 4999</v>
      </c>
      <c r="V3998">
        <f t="shared" si="689"/>
        <v>0</v>
      </c>
      <c r="W3998">
        <f t="shared" si="690"/>
        <v>1</v>
      </c>
      <c r="X3998">
        <f t="shared" si="691"/>
        <v>0</v>
      </c>
      <c r="Y3998">
        <f t="shared" si="692"/>
        <v>1</v>
      </c>
    </row>
    <row r="3999" spans="1:25" ht="15" customHeight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0">
        <f t="shared" si="684"/>
        <v>42069.391446759255</v>
      </c>
      <c r="J3999" s="11">
        <f t="shared" si="685"/>
        <v>42069.391446759255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686"/>
        <v>0</v>
      </c>
      <c r="R3999" t="e">
        <f t="shared" si="687"/>
        <v>#DIV/0!</v>
      </c>
      <c r="S3999" t="str">
        <f t="shared" si="693"/>
        <v>theater</v>
      </c>
      <c r="T3999" t="str">
        <f t="shared" si="688"/>
        <v>plays</v>
      </c>
      <c r="U3999" t="str">
        <f t="shared" si="694"/>
        <v>1000 to 4999</v>
      </c>
      <c r="V3999">
        <f t="shared" si="689"/>
        <v>0</v>
      </c>
      <c r="W3999">
        <f t="shared" si="690"/>
        <v>1</v>
      </c>
      <c r="X3999">
        <f t="shared" si="691"/>
        <v>0</v>
      </c>
      <c r="Y3999">
        <f t="shared" si="692"/>
        <v>1</v>
      </c>
    </row>
    <row r="4000" spans="1:25" ht="15" customHeight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0">
        <f t="shared" si="684"/>
        <v>42061.963263888887</v>
      </c>
      <c r="J4000" s="11">
        <f t="shared" si="685"/>
        <v>42061.963263888887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686"/>
        <v>0.57199999999999995</v>
      </c>
      <c r="R4000">
        <f t="shared" si="687"/>
        <v>59.58</v>
      </c>
      <c r="S4000" t="str">
        <f t="shared" si="693"/>
        <v>theater</v>
      </c>
      <c r="T4000" t="str">
        <f t="shared" si="688"/>
        <v>plays</v>
      </c>
      <c r="U4000" t="str">
        <f t="shared" si="694"/>
        <v>1000 to 4999</v>
      </c>
      <c r="V4000">
        <f t="shared" si="689"/>
        <v>0</v>
      </c>
      <c r="W4000">
        <f t="shared" si="690"/>
        <v>1</v>
      </c>
      <c r="X4000">
        <f t="shared" si="691"/>
        <v>0</v>
      </c>
      <c r="Y4000">
        <f t="shared" si="692"/>
        <v>1</v>
      </c>
    </row>
    <row r="4001" spans="1:25" ht="15" customHeight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0">
        <f t="shared" si="684"/>
        <v>41842.828680555554</v>
      </c>
      <c r="J4001" s="11">
        <f t="shared" si="685"/>
        <v>41842.828680555554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686"/>
        <v>0.16514285714285715</v>
      </c>
      <c r="R4001">
        <f t="shared" si="687"/>
        <v>82.57</v>
      </c>
      <c r="S4001" t="str">
        <f t="shared" si="693"/>
        <v>theater</v>
      </c>
      <c r="T4001" t="str">
        <f t="shared" si="688"/>
        <v>plays</v>
      </c>
      <c r="U4001" t="str">
        <f t="shared" si="694"/>
        <v>5000 to 9999</v>
      </c>
      <c r="V4001">
        <f t="shared" si="689"/>
        <v>0</v>
      </c>
      <c r="W4001">
        <f t="shared" si="690"/>
        <v>1</v>
      </c>
      <c r="X4001">
        <f t="shared" si="691"/>
        <v>0</v>
      </c>
      <c r="Y4001">
        <f t="shared" si="692"/>
        <v>1</v>
      </c>
    </row>
    <row r="4002" spans="1:25" ht="15" customHeight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0">
        <f t="shared" si="684"/>
        <v>42437.64534722222</v>
      </c>
      <c r="J4002" s="11">
        <f t="shared" si="685"/>
        <v>42437.64534722222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686"/>
        <v>1.25E-3</v>
      </c>
      <c r="R4002">
        <f t="shared" si="687"/>
        <v>10</v>
      </c>
      <c r="S4002" t="str">
        <f t="shared" si="693"/>
        <v>theater</v>
      </c>
      <c r="T4002" t="str">
        <f t="shared" si="688"/>
        <v>plays</v>
      </c>
      <c r="U4002" t="str">
        <f t="shared" si="694"/>
        <v>5000 to 9999</v>
      </c>
      <c r="V4002">
        <f t="shared" si="689"/>
        <v>0</v>
      </c>
      <c r="W4002">
        <f t="shared" si="690"/>
        <v>1</v>
      </c>
      <c r="X4002">
        <f t="shared" si="691"/>
        <v>0</v>
      </c>
      <c r="Y4002">
        <f t="shared" si="692"/>
        <v>1</v>
      </c>
    </row>
    <row r="4003" spans="1:25" ht="15" customHeight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0">
        <f t="shared" si="684"/>
        <v>42775.964212962965</v>
      </c>
      <c r="J4003" s="11">
        <f t="shared" si="685"/>
        <v>42775.964212962965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686"/>
        <v>0.3775</v>
      </c>
      <c r="R4003">
        <f t="shared" si="687"/>
        <v>32.36</v>
      </c>
      <c r="S4003" t="str">
        <f t="shared" si="693"/>
        <v>theater</v>
      </c>
      <c r="T4003" t="str">
        <f t="shared" si="688"/>
        <v>plays</v>
      </c>
      <c r="U4003" t="str">
        <f t="shared" si="694"/>
        <v>1000 to 4999</v>
      </c>
      <c r="V4003">
        <f t="shared" si="689"/>
        <v>0</v>
      </c>
      <c r="W4003">
        <f t="shared" si="690"/>
        <v>1</v>
      </c>
      <c r="X4003">
        <f t="shared" si="691"/>
        <v>0</v>
      </c>
      <c r="Y4003">
        <f t="shared" si="692"/>
        <v>1</v>
      </c>
    </row>
    <row r="4004" spans="1:25" ht="15" customHeight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0">
        <f t="shared" si="684"/>
        <v>41879.043530092589</v>
      </c>
      <c r="J4004" s="11">
        <f t="shared" si="685"/>
        <v>41879.043530092589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686"/>
        <v>1.84E-2</v>
      </c>
      <c r="R4004">
        <f t="shared" si="687"/>
        <v>5.75</v>
      </c>
      <c r="S4004" t="str">
        <f t="shared" si="693"/>
        <v>theater</v>
      </c>
      <c r="T4004" t="str">
        <f t="shared" si="688"/>
        <v>plays</v>
      </c>
      <c r="U4004" t="str">
        <f t="shared" si="694"/>
        <v>1000 to 4999</v>
      </c>
      <c r="V4004">
        <f t="shared" si="689"/>
        <v>0</v>
      </c>
      <c r="W4004">
        <f t="shared" si="690"/>
        <v>1</v>
      </c>
      <c r="X4004">
        <f t="shared" si="691"/>
        <v>0</v>
      </c>
      <c r="Y4004">
        <f t="shared" si="692"/>
        <v>1</v>
      </c>
    </row>
    <row r="4005" spans="1:25" ht="15" customHeight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0">
        <f t="shared" si="684"/>
        <v>42020.587349537032</v>
      </c>
      <c r="J4005" s="11">
        <f t="shared" si="685"/>
        <v>42020.587349537032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686"/>
        <v>0.10050000000000001</v>
      </c>
      <c r="R4005">
        <f t="shared" si="687"/>
        <v>100.5</v>
      </c>
      <c r="S4005" t="str">
        <f t="shared" si="693"/>
        <v>theater</v>
      </c>
      <c r="T4005" t="str">
        <f t="shared" si="688"/>
        <v>plays</v>
      </c>
      <c r="U4005" t="str">
        <f t="shared" si="694"/>
        <v>1000 to 4999</v>
      </c>
      <c r="V4005">
        <f t="shared" si="689"/>
        <v>0</v>
      </c>
      <c r="W4005">
        <f t="shared" si="690"/>
        <v>1</v>
      </c>
      <c r="X4005">
        <f t="shared" si="691"/>
        <v>0</v>
      </c>
      <c r="Y4005">
        <f t="shared" si="692"/>
        <v>1</v>
      </c>
    </row>
    <row r="4006" spans="1:25" ht="15" customHeigh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0">
        <f t="shared" si="684"/>
        <v>41890.16269675926</v>
      </c>
      <c r="J4006" s="11">
        <f t="shared" si="685"/>
        <v>41890.16269675926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686"/>
        <v>2E-3</v>
      </c>
      <c r="R4006">
        <f t="shared" si="687"/>
        <v>1</v>
      </c>
      <c r="S4006" t="str">
        <f t="shared" si="693"/>
        <v>theater</v>
      </c>
      <c r="T4006" t="str">
        <f t="shared" si="688"/>
        <v>plays</v>
      </c>
      <c r="U4006" t="str">
        <f t="shared" si="694"/>
        <v>Less than 1000</v>
      </c>
      <c r="V4006">
        <f t="shared" si="689"/>
        <v>0</v>
      </c>
      <c r="W4006">
        <f t="shared" si="690"/>
        <v>1</v>
      </c>
      <c r="X4006">
        <f t="shared" si="691"/>
        <v>0</v>
      </c>
      <c r="Y4006">
        <f t="shared" si="692"/>
        <v>1</v>
      </c>
    </row>
    <row r="4007" spans="1:25" ht="15" customHeight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0">
        <f t="shared" si="684"/>
        <v>41872.807696759257</v>
      </c>
      <c r="J4007" s="11">
        <f t="shared" si="685"/>
        <v>41872.807696759257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686"/>
        <v>1.3333333333333334E-2</v>
      </c>
      <c r="R4007">
        <f t="shared" si="687"/>
        <v>20</v>
      </c>
      <c r="S4007" t="str">
        <f t="shared" si="693"/>
        <v>theater</v>
      </c>
      <c r="T4007" t="str">
        <f t="shared" si="688"/>
        <v>plays</v>
      </c>
      <c r="U4007" t="str">
        <f t="shared" si="694"/>
        <v>1000 to 4999</v>
      </c>
      <c r="V4007">
        <f t="shared" si="689"/>
        <v>0</v>
      </c>
      <c r="W4007">
        <f t="shared" si="690"/>
        <v>1</v>
      </c>
      <c r="X4007">
        <f t="shared" si="691"/>
        <v>0</v>
      </c>
      <c r="Y4007">
        <f t="shared" si="692"/>
        <v>1</v>
      </c>
    </row>
    <row r="4008" spans="1:25" ht="15" customHeight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0">
        <f t="shared" si="684"/>
        <v>42391.772997685184</v>
      </c>
      <c r="J4008" s="11">
        <f t="shared" si="685"/>
        <v>42391.772997685184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686"/>
        <v>6.666666666666667E-5</v>
      </c>
      <c r="R4008">
        <f t="shared" si="687"/>
        <v>2</v>
      </c>
      <c r="S4008" t="str">
        <f t="shared" si="693"/>
        <v>theater</v>
      </c>
      <c r="T4008" t="str">
        <f t="shared" si="688"/>
        <v>plays</v>
      </c>
      <c r="U4008" t="str">
        <f t="shared" si="694"/>
        <v>30000 to 34999</v>
      </c>
      <c r="V4008">
        <f t="shared" si="689"/>
        <v>0</v>
      </c>
      <c r="W4008">
        <f t="shared" si="690"/>
        <v>1</v>
      </c>
      <c r="X4008">
        <f t="shared" si="691"/>
        <v>0</v>
      </c>
      <c r="Y4008">
        <f t="shared" si="692"/>
        <v>1</v>
      </c>
    </row>
    <row r="4009" spans="1:25" ht="15" customHeight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0">
        <f t="shared" si="684"/>
        <v>41848.772928240738</v>
      </c>
      <c r="J4009" s="11">
        <f t="shared" si="685"/>
        <v>41848.772928240738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686"/>
        <v>2.5000000000000001E-3</v>
      </c>
      <c r="R4009">
        <f t="shared" si="687"/>
        <v>5</v>
      </c>
      <c r="S4009" t="str">
        <f t="shared" si="693"/>
        <v>theater</v>
      </c>
      <c r="T4009" t="str">
        <f t="shared" si="688"/>
        <v>plays</v>
      </c>
      <c r="U4009" t="str">
        <f t="shared" si="694"/>
        <v>1000 to 4999</v>
      </c>
      <c r="V4009">
        <f t="shared" si="689"/>
        <v>0</v>
      </c>
      <c r="W4009">
        <f t="shared" si="690"/>
        <v>1</v>
      </c>
      <c r="X4009">
        <f t="shared" si="691"/>
        <v>0</v>
      </c>
      <c r="Y4009">
        <f t="shared" si="692"/>
        <v>1</v>
      </c>
    </row>
    <row r="4010" spans="1:25" ht="15" customHeight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0">
        <f t="shared" si="684"/>
        <v>42177.964201388888</v>
      </c>
      <c r="J4010" s="11">
        <f t="shared" si="685"/>
        <v>42177.964201388888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686"/>
        <v>0.06</v>
      </c>
      <c r="R4010">
        <f t="shared" si="687"/>
        <v>15</v>
      </c>
      <c r="S4010" t="str">
        <f t="shared" si="693"/>
        <v>theater</v>
      </c>
      <c r="T4010" t="str">
        <f t="shared" si="688"/>
        <v>plays</v>
      </c>
      <c r="U4010" t="str">
        <f t="shared" si="694"/>
        <v>1000 to 4999</v>
      </c>
      <c r="V4010">
        <f t="shared" si="689"/>
        <v>0</v>
      </c>
      <c r="W4010">
        <f t="shared" si="690"/>
        <v>1</v>
      </c>
      <c r="X4010">
        <f t="shared" si="691"/>
        <v>0</v>
      </c>
      <c r="Y4010">
        <f t="shared" si="692"/>
        <v>1</v>
      </c>
    </row>
    <row r="4011" spans="1:25" ht="15" customHeight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0">
        <f t="shared" si="684"/>
        <v>41851.700925925928</v>
      </c>
      <c r="J4011" s="11">
        <f t="shared" si="685"/>
        <v>41851.700925925928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686"/>
        <v>3.8860103626943004E-2</v>
      </c>
      <c r="R4011">
        <f t="shared" si="687"/>
        <v>25</v>
      </c>
      <c r="S4011" t="str">
        <f t="shared" si="693"/>
        <v>theater</v>
      </c>
      <c r="T4011" t="str">
        <f t="shared" si="688"/>
        <v>plays</v>
      </c>
      <c r="U4011" t="str">
        <f t="shared" si="694"/>
        <v>1000 to 4999</v>
      </c>
      <c r="V4011">
        <f t="shared" si="689"/>
        <v>0</v>
      </c>
      <c r="W4011">
        <f t="shared" si="690"/>
        <v>1</v>
      </c>
      <c r="X4011">
        <f t="shared" si="691"/>
        <v>0</v>
      </c>
      <c r="Y4011">
        <f t="shared" si="692"/>
        <v>1</v>
      </c>
    </row>
    <row r="4012" spans="1:25" ht="15" customHeight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0">
        <f t="shared" si="684"/>
        <v>41921.770439814813</v>
      </c>
      <c r="J4012" s="11">
        <f t="shared" si="685"/>
        <v>41921.770439814813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686"/>
        <v>0.24194444444444443</v>
      </c>
      <c r="R4012">
        <f t="shared" si="687"/>
        <v>45.84</v>
      </c>
      <c r="S4012" t="str">
        <f t="shared" si="693"/>
        <v>theater</v>
      </c>
      <c r="T4012" t="str">
        <f t="shared" si="688"/>
        <v>plays</v>
      </c>
      <c r="U4012" t="str">
        <f t="shared" si="694"/>
        <v>5000 to 9999</v>
      </c>
      <c r="V4012">
        <f t="shared" si="689"/>
        <v>0</v>
      </c>
      <c r="W4012">
        <f t="shared" si="690"/>
        <v>1</v>
      </c>
      <c r="X4012">
        <f t="shared" si="691"/>
        <v>0</v>
      </c>
      <c r="Y4012">
        <f t="shared" si="692"/>
        <v>1</v>
      </c>
    </row>
    <row r="4013" spans="1:25" ht="15" customHeight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0">
        <f t="shared" si="684"/>
        <v>42002.54488425926</v>
      </c>
      <c r="J4013" s="11">
        <f t="shared" si="685"/>
        <v>42002.54488425926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686"/>
        <v>7.5999999999999998E-2</v>
      </c>
      <c r="R4013">
        <f t="shared" si="687"/>
        <v>4.75</v>
      </c>
      <c r="S4013" t="str">
        <f t="shared" si="693"/>
        <v>theater</v>
      </c>
      <c r="T4013" t="str">
        <f t="shared" si="688"/>
        <v>plays</v>
      </c>
      <c r="U4013" t="str">
        <f t="shared" si="694"/>
        <v>Less than 1000</v>
      </c>
      <c r="V4013">
        <f t="shared" si="689"/>
        <v>0</v>
      </c>
      <c r="W4013">
        <f t="shared" si="690"/>
        <v>1</v>
      </c>
      <c r="X4013">
        <f t="shared" si="691"/>
        <v>0</v>
      </c>
      <c r="Y4013">
        <f t="shared" si="692"/>
        <v>1</v>
      </c>
    </row>
    <row r="4014" spans="1:25" ht="15" customHeight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0">
        <f t="shared" si="684"/>
        <v>42096.544548611113</v>
      </c>
      <c r="J4014" s="11">
        <f t="shared" si="685"/>
        <v>42096.544548611113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686"/>
        <v>0</v>
      </c>
      <c r="R4014" t="e">
        <f t="shared" si="687"/>
        <v>#DIV/0!</v>
      </c>
      <c r="S4014" t="str">
        <f t="shared" si="693"/>
        <v>theater</v>
      </c>
      <c r="T4014" t="str">
        <f t="shared" si="688"/>
        <v>plays</v>
      </c>
      <c r="U4014" t="str">
        <f t="shared" si="694"/>
        <v>Less than 1000</v>
      </c>
      <c r="V4014">
        <f t="shared" si="689"/>
        <v>0</v>
      </c>
      <c r="W4014">
        <f t="shared" si="690"/>
        <v>1</v>
      </c>
      <c r="X4014">
        <f t="shared" si="691"/>
        <v>0</v>
      </c>
      <c r="Y4014">
        <f t="shared" si="692"/>
        <v>1</v>
      </c>
    </row>
    <row r="4015" spans="1:25" ht="15" customHeight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0">
        <f t="shared" si="684"/>
        <v>42021.301192129627</v>
      </c>
      <c r="J4015" s="11">
        <f t="shared" si="685"/>
        <v>42021.301192129627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686"/>
        <v>1.2999999999999999E-2</v>
      </c>
      <c r="R4015">
        <f t="shared" si="687"/>
        <v>13</v>
      </c>
      <c r="S4015" t="str">
        <f t="shared" si="693"/>
        <v>theater</v>
      </c>
      <c r="T4015" t="str">
        <f t="shared" si="688"/>
        <v>plays</v>
      </c>
      <c r="U4015" t="str">
        <f t="shared" si="694"/>
        <v>1000 to 4999</v>
      </c>
      <c r="V4015">
        <f t="shared" si="689"/>
        <v>0</v>
      </c>
      <c r="W4015">
        <f t="shared" si="690"/>
        <v>1</v>
      </c>
      <c r="X4015">
        <f t="shared" si="691"/>
        <v>0</v>
      </c>
      <c r="Y4015">
        <f t="shared" si="692"/>
        <v>1</v>
      </c>
    </row>
    <row r="4016" spans="1:25" ht="15" customHeight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0">
        <f t="shared" si="684"/>
        <v>42419.246168981481</v>
      </c>
      <c r="J4016" s="11">
        <f t="shared" si="685"/>
        <v>42419.246168981481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686"/>
        <v>0</v>
      </c>
      <c r="R4016" t="e">
        <f t="shared" si="687"/>
        <v>#DIV/0!</v>
      </c>
      <c r="S4016" t="str">
        <f t="shared" si="693"/>
        <v>theater</v>
      </c>
      <c r="T4016" t="str">
        <f t="shared" si="688"/>
        <v>plays</v>
      </c>
      <c r="U4016" t="str">
        <f t="shared" si="694"/>
        <v>5000 to 9999</v>
      </c>
      <c r="V4016">
        <f t="shared" si="689"/>
        <v>0</v>
      </c>
      <c r="W4016">
        <f t="shared" si="690"/>
        <v>1</v>
      </c>
      <c r="X4016">
        <f t="shared" si="691"/>
        <v>0</v>
      </c>
      <c r="Y4016">
        <f t="shared" si="692"/>
        <v>1</v>
      </c>
    </row>
    <row r="4017" spans="1:25" ht="15" customHeight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0">
        <f t="shared" si="684"/>
        <v>42174.780821759254</v>
      </c>
      <c r="J4017" s="11">
        <f t="shared" si="685"/>
        <v>42174.780821759254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686"/>
        <v>1.4285714285714287E-4</v>
      </c>
      <c r="R4017">
        <f t="shared" si="687"/>
        <v>1</v>
      </c>
      <c r="S4017" t="str">
        <f t="shared" si="693"/>
        <v>theater</v>
      </c>
      <c r="T4017" t="str">
        <f t="shared" si="688"/>
        <v>plays</v>
      </c>
      <c r="U4017" t="str">
        <f t="shared" si="694"/>
        <v>5000 to 9999</v>
      </c>
      <c r="V4017">
        <f t="shared" si="689"/>
        <v>0</v>
      </c>
      <c r="W4017">
        <f t="shared" si="690"/>
        <v>1</v>
      </c>
      <c r="X4017">
        <f t="shared" si="691"/>
        <v>0</v>
      </c>
      <c r="Y4017">
        <f t="shared" si="692"/>
        <v>1</v>
      </c>
    </row>
    <row r="4018" spans="1:25" ht="15" customHeight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0">
        <f t="shared" si="684"/>
        <v>41869.872685185182</v>
      </c>
      <c r="J4018" s="11">
        <f t="shared" si="685"/>
        <v>41869.872685185182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686"/>
        <v>0.14000000000000001</v>
      </c>
      <c r="R4018">
        <f t="shared" si="687"/>
        <v>10</v>
      </c>
      <c r="S4018" t="str">
        <f t="shared" si="693"/>
        <v>theater</v>
      </c>
      <c r="T4018" t="str">
        <f t="shared" si="688"/>
        <v>plays</v>
      </c>
      <c r="U4018" t="str">
        <f t="shared" si="694"/>
        <v>Less than 1000</v>
      </c>
      <c r="V4018">
        <f t="shared" si="689"/>
        <v>0</v>
      </c>
      <c r="W4018">
        <f t="shared" si="690"/>
        <v>1</v>
      </c>
      <c r="X4018">
        <f t="shared" si="691"/>
        <v>0</v>
      </c>
      <c r="Y4018">
        <f t="shared" si="692"/>
        <v>1</v>
      </c>
    </row>
    <row r="4019" spans="1:25" ht="15" customHeight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0">
        <f t="shared" si="684"/>
        <v>41856.672152777777</v>
      </c>
      <c r="J4019" s="11">
        <f t="shared" si="685"/>
        <v>41856.672152777777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686"/>
        <v>1.0500000000000001E-2</v>
      </c>
      <c r="R4019">
        <f t="shared" si="687"/>
        <v>52.5</v>
      </c>
      <c r="S4019" t="str">
        <f t="shared" si="693"/>
        <v>theater</v>
      </c>
      <c r="T4019" t="str">
        <f t="shared" si="688"/>
        <v>plays</v>
      </c>
      <c r="U4019" t="str">
        <f t="shared" si="694"/>
        <v>10000 to 14999</v>
      </c>
      <c r="V4019">
        <f t="shared" si="689"/>
        <v>0</v>
      </c>
      <c r="W4019">
        <f t="shared" si="690"/>
        <v>1</v>
      </c>
      <c r="X4019">
        <f t="shared" si="691"/>
        <v>0</v>
      </c>
      <c r="Y4019">
        <f t="shared" si="692"/>
        <v>1</v>
      </c>
    </row>
    <row r="4020" spans="1:25" ht="15" customHeight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0">
        <f t="shared" si="684"/>
        <v>42620.91097222222</v>
      </c>
      <c r="J4020" s="11">
        <f t="shared" si="685"/>
        <v>42620.91097222222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686"/>
        <v>8.666666666666667E-2</v>
      </c>
      <c r="R4020">
        <f t="shared" si="687"/>
        <v>32.5</v>
      </c>
      <c r="S4020" t="str">
        <f t="shared" si="693"/>
        <v>theater</v>
      </c>
      <c r="T4020" t="str">
        <f t="shared" si="688"/>
        <v>plays</v>
      </c>
      <c r="U4020" t="str">
        <f t="shared" si="694"/>
        <v>1000 to 4999</v>
      </c>
      <c r="V4020">
        <f t="shared" si="689"/>
        <v>0</v>
      </c>
      <c r="W4020">
        <f t="shared" si="690"/>
        <v>1</v>
      </c>
      <c r="X4020">
        <f t="shared" si="691"/>
        <v>0</v>
      </c>
      <c r="Y4020">
        <f t="shared" si="692"/>
        <v>1</v>
      </c>
    </row>
    <row r="4021" spans="1:25" ht="15" customHeight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0">
        <f t="shared" si="684"/>
        <v>42417.675879629634</v>
      </c>
      <c r="J4021" s="11">
        <f t="shared" si="685"/>
        <v>42417.675879629634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686"/>
        <v>8.2857142857142851E-3</v>
      </c>
      <c r="R4021">
        <f t="shared" si="687"/>
        <v>7.25</v>
      </c>
      <c r="S4021" t="str">
        <f t="shared" si="693"/>
        <v>theater</v>
      </c>
      <c r="T4021" t="str">
        <f t="shared" si="688"/>
        <v>plays</v>
      </c>
      <c r="U4021" t="str">
        <f t="shared" si="694"/>
        <v>1000 to 4999</v>
      </c>
      <c r="V4021">
        <f t="shared" si="689"/>
        <v>0</v>
      </c>
      <c r="W4021">
        <f t="shared" si="690"/>
        <v>1</v>
      </c>
      <c r="X4021">
        <f t="shared" si="691"/>
        <v>0</v>
      </c>
      <c r="Y4021">
        <f t="shared" si="692"/>
        <v>1</v>
      </c>
    </row>
    <row r="4022" spans="1:25" ht="15" customHeight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0">
        <f t="shared" si="684"/>
        <v>42057.190960648149</v>
      </c>
      <c r="J4022" s="11">
        <f t="shared" si="685"/>
        <v>42057.190960648149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686"/>
        <v>0.16666666666666666</v>
      </c>
      <c r="R4022">
        <f t="shared" si="687"/>
        <v>33.33</v>
      </c>
      <c r="S4022" t="str">
        <f t="shared" si="693"/>
        <v>theater</v>
      </c>
      <c r="T4022" t="str">
        <f t="shared" si="688"/>
        <v>plays</v>
      </c>
      <c r="U4022" t="str">
        <f t="shared" si="694"/>
        <v>Less than 1000</v>
      </c>
      <c r="V4022">
        <f t="shared" si="689"/>
        <v>0</v>
      </c>
      <c r="W4022">
        <f t="shared" si="690"/>
        <v>1</v>
      </c>
      <c r="X4022">
        <f t="shared" si="691"/>
        <v>0</v>
      </c>
      <c r="Y4022">
        <f t="shared" si="692"/>
        <v>1</v>
      </c>
    </row>
    <row r="4023" spans="1:25" ht="15" customHeight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0">
        <f t="shared" si="684"/>
        <v>41878.911550925928</v>
      </c>
      <c r="J4023" s="11">
        <f t="shared" si="685"/>
        <v>41878.911550925928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686"/>
        <v>8.3333333333333332E-3</v>
      </c>
      <c r="R4023">
        <f t="shared" si="687"/>
        <v>62.5</v>
      </c>
      <c r="S4023" t="str">
        <f t="shared" si="693"/>
        <v>theater</v>
      </c>
      <c r="T4023" t="str">
        <f t="shared" si="688"/>
        <v>plays</v>
      </c>
      <c r="U4023" t="str">
        <f t="shared" si="694"/>
        <v>15000 to 19999</v>
      </c>
      <c r="V4023">
        <f t="shared" si="689"/>
        <v>0</v>
      </c>
      <c r="W4023">
        <f t="shared" si="690"/>
        <v>1</v>
      </c>
      <c r="X4023">
        <f t="shared" si="691"/>
        <v>0</v>
      </c>
      <c r="Y4023">
        <f t="shared" si="692"/>
        <v>1</v>
      </c>
    </row>
    <row r="4024" spans="1:25" ht="15" customHeight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0">
        <f t="shared" si="684"/>
        <v>41990.584108796291</v>
      </c>
      <c r="J4024" s="11">
        <f t="shared" si="685"/>
        <v>41990.584108796291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686"/>
        <v>0.69561111111111107</v>
      </c>
      <c r="R4024">
        <f t="shared" si="687"/>
        <v>63.56</v>
      </c>
      <c r="S4024" t="str">
        <f t="shared" si="693"/>
        <v>theater</v>
      </c>
      <c r="T4024" t="str">
        <f t="shared" si="688"/>
        <v>plays</v>
      </c>
      <c r="U4024" t="str">
        <f t="shared" si="694"/>
        <v>15000 to 19999</v>
      </c>
      <c r="V4024">
        <f t="shared" si="689"/>
        <v>0</v>
      </c>
      <c r="W4024">
        <f t="shared" si="690"/>
        <v>1</v>
      </c>
      <c r="X4024">
        <f t="shared" si="691"/>
        <v>0</v>
      </c>
      <c r="Y4024">
        <f t="shared" si="692"/>
        <v>1</v>
      </c>
    </row>
    <row r="4025" spans="1:25" ht="15" customHeight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0">
        <f t="shared" si="684"/>
        <v>42408.999571759254</v>
      </c>
      <c r="J4025" s="11">
        <f t="shared" si="685"/>
        <v>42408.999571759254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686"/>
        <v>0</v>
      </c>
      <c r="R4025" t="e">
        <f t="shared" si="687"/>
        <v>#DIV/0!</v>
      </c>
      <c r="S4025" t="str">
        <f t="shared" si="693"/>
        <v>theater</v>
      </c>
      <c r="T4025" t="str">
        <f t="shared" si="688"/>
        <v>plays</v>
      </c>
      <c r="U4025" t="str">
        <f t="shared" si="694"/>
        <v>5000 to 9999</v>
      </c>
      <c r="V4025">
        <f t="shared" si="689"/>
        <v>0</v>
      </c>
      <c r="W4025">
        <f t="shared" si="690"/>
        <v>1</v>
      </c>
      <c r="X4025">
        <f t="shared" si="691"/>
        <v>0</v>
      </c>
      <c r="Y4025">
        <f t="shared" si="692"/>
        <v>1</v>
      </c>
    </row>
    <row r="4026" spans="1:25" ht="15" customHeight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0">
        <f t="shared" si="684"/>
        <v>42217.670104166667</v>
      </c>
      <c r="J4026" s="11">
        <f t="shared" si="685"/>
        <v>42217.670104166667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686"/>
        <v>1.2500000000000001E-2</v>
      </c>
      <c r="R4026">
        <f t="shared" si="687"/>
        <v>10</v>
      </c>
      <c r="S4026" t="str">
        <f t="shared" si="693"/>
        <v>theater</v>
      </c>
      <c r="T4026" t="str">
        <f t="shared" si="688"/>
        <v>plays</v>
      </c>
      <c r="U4026" t="str">
        <f t="shared" si="694"/>
        <v>Less than 1000</v>
      </c>
      <c r="V4026">
        <f t="shared" si="689"/>
        <v>0</v>
      </c>
      <c r="W4026">
        <f t="shared" si="690"/>
        <v>1</v>
      </c>
      <c r="X4026">
        <f t="shared" si="691"/>
        <v>0</v>
      </c>
      <c r="Y4026">
        <f t="shared" si="692"/>
        <v>1</v>
      </c>
    </row>
    <row r="4027" spans="1:25" ht="15" customHeight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0">
        <f t="shared" si="684"/>
        <v>42151.237685185188</v>
      </c>
      <c r="J4027" s="11">
        <f t="shared" si="685"/>
        <v>42151.237685185188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686"/>
        <v>0.05</v>
      </c>
      <c r="R4027">
        <f t="shared" si="687"/>
        <v>62.5</v>
      </c>
      <c r="S4027" t="str">
        <f t="shared" si="693"/>
        <v>theater</v>
      </c>
      <c r="T4027" t="str">
        <f t="shared" si="688"/>
        <v>plays</v>
      </c>
      <c r="U4027" t="str">
        <f t="shared" si="694"/>
        <v>5000 to 9999</v>
      </c>
      <c r="V4027">
        <f t="shared" si="689"/>
        <v>0</v>
      </c>
      <c r="W4027">
        <f t="shared" si="690"/>
        <v>1</v>
      </c>
      <c r="X4027">
        <f t="shared" si="691"/>
        <v>0</v>
      </c>
      <c r="Y4027">
        <f t="shared" si="692"/>
        <v>1</v>
      </c>
    </row>
    <row r="4028" spans="1:25" ht="15" customHeight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0">
        <f t="shared" si="684"/>
        <v>42282.655543981484</v>
      </c>
      <c r="J4028" s="11">
        <f t="shared" si="685"/>
        <v>42282.655543981484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686"/>
        <v>0</v>
      </c>
      <c r="R4028" t="e">
        <f t="shared" si="687"/>
        <v>#DIV/0!</v>
      </c>
      <c r="S4028" t="str">
        <f t="shared" si="693"/>
        <v>theater</v>
      </c>
      <c r="T4028" t="str">
        <f t="shared" si="688"/>
        <v>plays</v>
      </c>
      <c r="U4028" t="str">
        <f t="shared" si="694"/>
        <v>1000 to 4999</v>
      </c>
      <c r="V4028">
        <f t="shared" si="689"/>
        <v>0</v>
      </c>
      <c r="W4028">
        <f t="shared" si="690"/>
        <v>1</v>
      </c>
      <c r="X4028">
        <f t="shared" si="691"/>
        <v>0</v>
      </c>
      <c r="Y4028">
        <f t="shared" si="692"/>
        <v>1</v>
      </c>
    </row>
    <row r="4029" spans="1:25" ht="15" customHeight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0">
        <f t="shared" si="684"/>
        <v>42768.97084490741</v>
      </c>
      <c r="J4029" s="11">
        <f t="shared" si="685"/>
        <v>42768.97084490741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686"/>
        <v>7.166666666666667E-2</v>
      </c>
      <c r="R4029">
        <f t="shared" si="687"/>
        <v>30.71</v>
      </c>
      <c r="S4029" t="str">
        <f t="shared" si="693"/>
        <v>theater</v>
      </c>
      <c r="T4029" t="str">
        <f t="shared" si="688"/>
        <v>plays</v>
      </c>
      <c r="U4029" t="str">
        <f t="shared" si="694"/>
        <v>1000 to 4999</v>
      </c>
      <c r="V4029">
        <f t="shared" si="689"/>
        <v>0</v>
      </c>
      <c r="W4029">
        <f t="shared" si="690"/>
        <v>1</v>
      </c>
      <c r="X4029">
        <f t="shared" si="691"/>
        <v>0</v>
      </c>
      <c r="Y4029">
        <f t="shared" si="692"/>
        <v>1</v>
      </c>
    </row>
    <row r="4030" spans="1:25" ht="15" customHeight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0">
        <f t="shared" si="684"/>
        <v>41765.938657407409</v>
      </c>
      <c r="J4030" s="11">
        <f t="shared" si="685"/>
        <v>41765.938657407409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686"/>
        <v>0.28050000000000003</v>
      </c>
      <c r="R4030">
        <f t="shared" si="687"/>
        <v>51</v>
      </c>
      <c r="S4030" t="str">
        <f t="shared" si="693"/>
        <v>theater</v>
      </c>
      <c r="T4030" t="str">
        <f t="shared" si="688"/>
        <v>plays</v>
      </c>
      <c r="U4030" t="str">
        <f t="shared" si="694"/>
        <v>1000 to 4999</v>
      </c>
      <c r="V4030">
        <f t="shared" si="689"/>
        <v>0</v>
      </c>
      <c r="W4030">
        <f t="shared" si="690"/>
        <v>1</v>
      </c>
      <c r="X4030">
        <f t="shared" si="691"/>
        <v>0</v>
      </c>
      <c r="Y4030">
        <f t="shared" si="692"/>
        <v>1</v>
      </c>
    </row>
    <row r="4031" spans="1:25" ht="15" customHeight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0">
        <f t="shared" si="684"/>
        <v>42322.025115740747</v>
      </c>
      <c r="J4031" s="11">
        <f t="shared" si="685"/>
        <v>42322.025115740747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686"/>
        <v>0</v>
      </c>
      <c r="R4031" t="e">
        <f t="shared" si="687"/>
        <v>#DIV/0!</v>
      </c>
      <c r="S4031" t="str">
        <f t="shared" si="693"/>
        <v>theater</v>
      </c>
      <c r="T4031" t="str">
        <f t="shared" si="688"/>
        <v>plays</v>
      </c>
      <c r="U4031" t="str">
        <f t="shared" si="694"/>
        <v>20000 to 24999</v>
      </c>
      <c r="V4031">
        <f t="shared" si="689"/>
        <v>0</v>
      </c>
      <c r="W4031">
        <f t="shared" si="690"/>
        <v>1</v>
      </c>
      <c r="X4031">
        <f t="shared" si="691"/>
        <v>0</v>
      </c>
      <c r="Y4031">
        <f t="shared" si="692"/>
        <v>1</v>
      </c>
    </row>
    <row r="4032" spans="1:25" ht="15" customHeight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0">
        <f t="shared" si="684"/>
        <v>42374.655081018514</v>
      </c>
      <c r="J4032" s="11">
        <f t="shared" si="685"/>
        <v>42374.655081018514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686"/>
        <v>0.16</v>
      </c>
      <c r="R4032">
        <f t="shared" si="687"/>
        <v>66.67</v>
      </c>
      <c r="S4032" t="str">
        <f t="shared" si="693"/>
        <v>theater</v>
      </c>
      <c r="T4032" t="str">
        <f t="shared" si="688"/>
        <v>plays</v>
      </c>
      <c r="U4032" t="str">
        <f t="shared" si="694"/>
        <v>1000 to 4999</v>
      </c>
      <c r="V4032">
        <f t="shared" si="689"/>
        <v>0</v>
      </c>
      <c r="W4032">
        <f t="shared" si="690"/>
        <v>1</v>
      </c>
      <c r="X4032">
        <f t="shared" si="691"/>
        <v>0</v>
      </c>
      <c r="Y4032">
        <f t="shared" si="692"/>
        <v>1</v>
      </c>
    </row>
    <row r="4033" spans="1:25" ht="15" customHeight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0">
        <f t="shared" si="684"/>
        <v>41941.585231481484</v>
      </c>
      <c r="J4033" s="11">
        <f t="shared" si="685"/>
        <v>41941.585231481484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686"/>
        <v>0</v>
      </c>
      <c r="R4033" t="e">
        <f t="shared" si="687"/>
        <v>#DIV/0!</v>
      </c>
      <c r="S4033" t="str">
        <f t="shared" si="693"/>
        <v>theater</v>
      </c>
      <c r="T4033" t="str">
        <f t="shared" si="688"/>
        <v>plays</v>
      </c>
      <c r="U4033" t="str">
        <f t="shared" si="694"/>
        <v>5000 to 9999</v>
      </c>
      <c r="V4033">
        <f t="shared" si="689"/>
        <v>0</v>
      </c>
      <c r="W4033">
        <f t="shared" si="690"/>
        <v>1</v>
      </c>
      <c r="X4033">
        <f t="shared" si="691"/>
        <v>0</v>
      </c>
      <c r="Y4033">
        <f t="shared" si="692"/>
        <v>1</v>
      </c>
    </row>
    <row r="4034" spans="1:25" ht="15" customHeight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0">
        <f t="shared" si="684"/>
        <v>42293.809212962966</v>
      </c>
      <c r="J4034" s="11">
        <f t="shared" si="685"/>
        <v>42293.809212962966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686"/>
        <v>6.8287037037037035E-2</v>
      </c>
      <c r="R4034">
        <f t="shared" si="687"/>
        <v>59</v>
      </c>
      <c r="S4034" t="str">
        <f t="shared" si="693"/>
        <v>theater</v>
      </c>
      <c r="T4034" t="str">
        <f t="shared" si="688"/>
        <v>plays</v>
      </c>
      <c r="U4034" t="str">
        <f t="shared" si="694"/>
        <v>5000 to 9999</v>
      </c>
      <c r="V4034">
        <f t="shared" si="689"/>
        <v>0</v>
      </c>
      <c r="W4034">
        <f t="shared" si="690"/>
        <v>1</v>
      </c>
      <c r="X4034">
        <f t="shared" si="691"/>
        <v>0</v>
      </c>
      <c r="Y4034">
        <f t="shared" si="692"/>
        <v>1</v>
      </c>
    </row>
    <row r="4035" spans="1:25" ht="15" customHeight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0">
        <f t="shared" ref="I4035:I4098" si="695">(((L4035/60)/60)/24)+DATE(1970,1,1)</f>
        <v>42614.268796296295</v>
      </c>
      <c r="J4035" s="11">
        <f t="shared" ref="J4035:J4098" si="696">(((L4035/60)/60)/24)+DATE(1970,1,1)</f>
        <v>42614.268796296295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697">E4035/D4035</f>
        <v>0.25698702928870293</v>
      </c>
      <c r="R4035">
        <f t="shared" ref="R4035:R4098" si="698">ROUND(E4035/N4035,2)</f>
        <v>65.34</v>
      </c>
      <c r="S4035" t="str">
        <f t="shared" si="693"/>
        <v>theater</v>
      </c>
      <c r="T4035" t="str">
        <f t="shared" ref="T4035:T4098" si="699">MID(P4035,FIND("/",P4035,1)+1,LEN(P4035))</f>
        <v>plays</v>
      </c>
      <c r="U4035" t="str">
        <f t="shared" si="694"/>
        <v>20000 to 24999</v>
      </c>
      <c r="V4035">
        <f t="shared" ref="V4035:V4098" si="700">COUNTIF(F4035,"successful")</f>
        <v>0</v>
      </c>
      <c r="W4035">
        <f t="shared" ref="W4035:W4098" si="701">COUNTIF(F4035,"Failed")</f>
        <v>1</v>
      </c>
      <c r="X4035">
        <f t="shared" ref="X4035:X4098" si="702">COUNTIF(F4035,"Canceled")</f>
        <v>0</v>
      </c>
      <c r="Y4035">
        <f t="shared" ref="Y4035:Y4098" si="703">COUNTIF(F4035,"Successful")+ COUNTIF(F4035,"Failed") + COUNTIF(F4035,"Canceled")</f>
        <v>1</v>
      </c>
    </row>
    <row r="4036" spans="1:25" ht="15" customHeight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0">
        <f t="shared" si="695"/>
        <v>42067.947337962964</v>
      </c>
      <c r="J4036" s="11">
        <f t="shared" si="696"/>
        <v>42067.947337962964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697"/>
        <v>1.4814814814814815E-2</v>
      </c>
      <c r="R4036">
        <f t="shared" si="698"/>
        <v>100</v>
      </c>
      <c r="S4036" t="str">
        <f t="shared" ref="S4036:S4099" si="704">LEFT(P4036,FIND("/",P4036,1)-1)</f>
        <v>theater</v>
      </c>
      <c r="T4036" t="str">
        <f t="shared" si="699"/>
        <v>plays</v>
      </c>
      <c r="U4036" t="str">
        <f t="shared" ref="U4036:U4099" si="705">IF(D4036&lt;1000,"Less than 1000",
IF(D4036&lt;5000,"1000 to 4999",
IF(D4036 &lt; 10000,"5000 to 9999",
IF(D4036&lt;15000,"10000 to 14999",
IF(D4036&lt;20000,"15000 to 19999",
IF(D4036&lt;25000,"20000 to 24999",
IF(D4036&lt;30000,"25000 to 29999",
IF(D4036&lt;35000,"30000 to 34999",
IF(D4036&lt;40000,"35000 to 39999",
IF(D4036&lt;45000,"40000 to 44999",IF(D4036&lt;50000,"45000 to 49999","Greater than 50000")))))))))))</f>
        <v>10000 to 14999</v>
      </c>
      <c r="V4036">
        <f t="shared" si="700"/>
        <v>0</v>
      </c>
      <c r="W4036">
        <f t="shared" si="701"/>
        <v>1</v>
      </c>
      <c r="X4036">
        <f t="shared" si="702"/>
        <v>0</v>
      </c>
      <c r="Y4036">
        <f t="shared" si="703"/>
        <v>1</v>
      </c>
    </row>
    <row r="4037" spans="1:25" ht="15" customHeight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0">
        <f t="shared" si="695"/>
        <v>41903.882951388885</v>
      </c>
      <c r="J4037" s="11">
        <f t="shared" si="696"/>
        <v>41903.882951388885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697"/>
        <v>0.36849999999999999</v>
      </c>
      <c r="R4037">
        <f t="shared" si="698"/>
        <v>147.4</v>
      </c>
      <c r="S4037" t="str">
        <f t="shared" si="704"/>
        <v>theater</v>
      </c>
      <c r="T4037" t="str">
        <f t="shared" si="699"/>
        <v>plays</v>
      </c>
      <c r="U4037" t="str">
        <f t="shared" si="705"/>
        <v>10000 to 14999</v>
      </c>
      <c r="V4037">
        <f t="shared" si="700"/>
        <v>0</v>
      </c>
      <c r="W4037">
        <f t="shared" si="701"/>
        <v>1</v>
      </c>
      <c r="X4037">
        <f t="shared" si="702"/>
        <v>0</v>
      </c>
      <c r="Y4037">
        <f t="shared" si="703"/>
        <v>1</v>
      </c>
    </row>
    <row r="4038" spans="1:25" ht="15" customHeight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0">
        <f t="shared" si="695"/>
        <v>41804.937083333331</v>
      </c>
      <c r="J4038" s="11">
        <f t="shared" si="696"/>
        <v>41804.937083333331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697"/>
        <v>0.47049999999999997</v>
      </c>
      <c r="R4038">
        <f t="shared" si="698"/>
        <v>166.06</v>
      </c>
      <c r="S4038" t="str">
        <f t="shared" si="704"/>
        <v>theater</v>
      </c>
      <c r="T4038" t="str">
        <f t="shared" si="699"/>
        <v>plays</v>
      </c>
      <c r="U4038" t="str">
        <f t="shared" si="705"/>
        <v>5000 to 9999</v>
      </c>
      <c r="V4038">
        <f t="shared" si="700"/>
        <v>0</v>
      </c>
      <c r="W4038">
        <f t="shared" si="701"/>
        <v>1</v>
      </c>
      <c r="X4038">
        <f t="shared" si="702"/>
        <v>0</v>
      </c>
      <c r="Y4038">
        <f t="shared" si="703"/>
        <v>1</v>
      </c>
    </row>
    <row r="4039" spans="1:25" ht="15" customHeight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0">
        <f t="shared" si="695"/>
        <v>42497.070775462969</v>
      </c>
      <c r="J4039" s="11">
        <f t="shared" si="696"/>
        <v>42497.070775462969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697"/>
        <v>0.11428571428571428</v>
      </c>
      <c r="R4039">
        <f t="shared" si="698"/>
        <v>40</v>
      </c>
      <c r="S4039" t="str">
        <f t="shared" si="704"/>
        <v>theater</v>
      </c>
      <c r="T4039" t="str">
        <f t="shared" si="699"/>
        <v>plays</v>
      </c>
      <c r="U4039" t="str">
        <f t="shared" si="705"/>
        <v>Less than 1000</v>
      </c>
      <c r="V4039">
        <f t="shared" si="700"/>
        <v>0</v>
      </c>
      <c r="W4039">
        <f t="shared" si="701"/>
        <v>1</v>
      </c>
      <c r="X4039">
        <f t="shared" si="702"/>
        <v>0</v>
      </c>
      <c r="Y4039">
        <f t="shared" si="703"/>
        <v>1</v>
      </c>
    </row>
    <row r="4040" spans="1:25" ht="15" customHeight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0">
        <f t="shared" si="695"/>
        <v>41869.798726851855</v>
      </c>
      <c r="J4040" s="11">
        <f t="shared" si="696"/>
        <v>41869.798726851855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697"/>
        <v>0.12039999999999999</v>
      </c>
      <c r="R4040">
        <f t="shared" si="698"/>
        <v>75.25</v>
      </c>
      <c r="S4040" t="str">
        <f t="shared" si="704"/>
        <v>theater</v>
      </c>
      <c r="T4040" t="str">
        <f t="shared" si="699"/>
        <v>plays</v>
      </c>
      <c r="U4040" t="str">
        <f t="shared" si="705"/>
        <v>1000 to 4999</v>
      </c>
      <c r="V4040">
        <f t="shared" si="700"/>
        <v>0</v>
      </c>
      <c r="W4040">
        <f t="shared" si="701"/>
        <v>1</v>
      </c>
      <c r="X4040">
        <f t="shared" si="702"/>
        <v>0</v>
      </c>
      <c r="Y4040">
        <f t="shared" si="703"/>
        <v>1</v>
      </c>
    </row>
    <row r="4041" spans="1:25" ht="15" customHeight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0">
        <f t="shared" si="695"/>
        <v>42305.670914351853</v>
      </c>
      <c r="J4041" s="11">
        <f t="shared" si="696"/>
        <v>42305.670914351853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697"/>
        <v>0.6</v>
      </c>
      <c r="R4041">
        <f t="shared" si="698"/>
        <v>60</v>
      </c>
      <c r="S4041" t="str">
        <f t="shared" si="704"/>
        <v>theater</v>
      </c>
      <c r="T4041" t="str">
        <f t="shared" si="699"/>
        <v>plays</v>
      </c>
      <c r="U4041" t="str">
        <f t="shared" si="705"/>
        <v>Less than 1000</v>
      </c>
      <c r="V4041">
        <f t="shared" si="700"/>
        <v>0</v>
      </c>
      <c r="W4041">
        <f t="shared" si="701"/>
        <v>1</v>
      </c>
      <c r="X4041">
        <f t="shared" si="702"/>
        <v>0</v>
      </c>
      <c r="Y4041">
        <f t="shared" si="703"/>
        <v>1</v>
      </c>
    </row>
    <row r="4042" spans="1:25" ht="15" customHeight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0">
        <f t="shared" si="695"/>
        <v>42144.231527777782</v>
      </c>
      <c r="J4042" s="11">
        <f t="shared" si="696"/>
        <v>42144.231527777782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697"/>
        <v>0.3125</v>
      </c>
      <c r="R4042">
        <f t="shared" si="698"/>
        <v>1250</v>
      </c>
      <c r="S4042" t="str">
        <f t="shared" si="704"/>
        <v>theater</v>
      </c>
      <c r="T4042" t="str">
        <f t="shared" si="699"/>
        <v>plays</v>
      </c>
      <c r="U4042" t="str">
        <f t="shared" si="705"/>
        <v>5000 to 9999</v>
      </c>
      <c r="V4042">
        <f t="shared" si="700"/>
        <v>0</v>
      </c>
      <c r="W4042">
        <f t="shared" si="701"/>
        <v>1</v>
      </c>
      <c r="X4042">
        <f t="shared" si="702"/>
        <v>0</v>
      </c>
      <c r="Y4042">
        <f t="shared" si="703"/>
        <v>1</v>
      </c>
    </row>
    <row r="4043" spans="1:25" ht="15" customHeight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0">
        <f t="shared" si="695"/>
        <v>42559.474004629628</v>
      </c>
      <c r="J4043" s="11">
        <f t="shared" si="696"/>
        <v>42559.474004629628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697"/>
        <v>4.1999999999999997E-3</v>
      </c>
      <c r="R4043">
        <f t="shared" si="698"/>
        <v>10.5</v>
      </c>
      <c r="S4043" t="str">
        <f t="shared" si="704"/>
        <v>theater</v>
      </c>
      <c r="T4043" t="str">
        <f t="shared" si="699"/>
        <v>plays</v>
      </c>
      <c r="U4043" t="str">
        <f t="shared" si="705"/>
        <v>5000 to 9999</v>
      </c>
      <c r="V4043">
        <f t="shared" si="700"/>
        <v>0</v>
      </c>
      <c r="W4043">
        <f t="shared" si="701"/>
        <v>1</v>
      </c>
      <c r="X4043">
        <f t="shared" si="702"/>
        <v>0</v>
      </c>
      <c r="Y4043">
        <f t="shared" si="703"/>
        <v>1</v>
      </c>
    </row>
    <row r="4044" spans="1:25" ht="15" customHeight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0">
        <f t="shared" si="695"/>
        <v>41995.084074074075</v>
      </c>
      <c r="J4044" s="11">
        <f t="shared" si="696"/>
        <v>41995.084074074075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697"/>
        <v>2.0999999999999999E-3</v>
      </c>
      <c r="R4044">
        <f t="shared" si="698"/>
        <v>7</v>
      </c>
      <c r="S4044" t="str">
        <f t="shared" si="704"/>
        <v>theater</v>
      </c>
      <c r="T4044" t="str">
        <f t="shared" si="699"/>
        <v>plays</v>
      </c>
      <c r="U4044" t="str">
        <f t="shared" si="705"/>
        <v>10000 to 14999</v>
      </c>
      <c r="V4044">
        <f t="shared" si="700"/>
        <v>0</v>
      </c>
      <c r="W4044">
        <f t="shared" si="701"/>
        <v>1</v>
      </c>
      <c r="X4044">
        <f t="shared" si="702"/>
        <v>0</v>
      </c>
      <c r="Y4044">
        <f t="shared" si="703"/>
        <v>1</v>
      </c>
    </row>
    <row r="4045" spans="1:25" ht="15" customHeight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0">
        <f t="shared" si="695"/>
        <v>41948.957465277781</v>
      </c>
      <c r="J4045" s="11">
        <f t="shared" si="696"/>
        <v>41948.957465277781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697"/>
        <v>0</v>
      </c>
      <c r="R4045" t="e">
        <f t="shared" si="698"/>
        <v>#DIV/0!</v>
      </c>
      <c r="S4045" t="str">
        <f t="shared" si="704"/>
        <v>theater</v>
      </c>
      <c r="T4045" t="str">
        <f t="shared" si="699"/>
        <v>plays</v>
      </c>
      <c r="U4045" t="str">
        <f t="shared" si="705"/>
        <v>Less than 1000</v>
      </c>
      <c r="V4045">
        <f t="shared" si="700"/>
        <v>0</v>
      </c>
      <c r="W4045">
        <f t="shared" si="701"/>
        <v>1</v>
      </c>
      <c r="X4045">
        <f t="shared" si="702"/>
        <v>0</v>
      </c>
      <c r="Y4045">
        <f t="shared" si="703"/>
        <v>1</v>
      </c>
    </row>
    <row r="4046" spans="1:25" ht="15" customHeight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0">
        <f t="shared" si="695"/>
        <v>42074.219699074078</v>
      </c>
      <c r="J4046" s="11">
        <f t="shared" si="696"/>
        <v>42074.219699074078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697"/>
        <v>0.375</v>
      </c>
      <c r="R4046">
        <f t="shared" si="698"/>
        <v>56.25</v>
      </c>
      <c r="S4046" t="str">
        <f t="shared" si="704"/>
        <v>theater</v>
      </c>
      <c r="T4046" t="str">
        <f t="shared" si="699"/>
        <v>plays</v>
      </c>
      <c r="U4046" t="str">
        <f t="shared" si="705"/>
        <v>Less than 1000</v>
      </c>
      <c r="V4046">
        <f t="shared" si="700"/>
        <v>0</v>
      </c>
      <c r="W4046">
        <f t="shared" si="701"/>
        <v>1</v>
      </c>
      <c r="X4046">
        <f t="shared" si="702"/>
        <v>0</v>
      </c>
      <c r="Y4046">
        <f t="shared" si="703"/>
        <v>1</v>
      </c>
    </row>
    <row r="4047" spans="1:25" ht="15" customHeight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0">
        <f t="shared" si="695"/>
        <v>41842.201261574075</v>
      </c>
      <c r="J4047" s="11">
        <f t="shared" si="696"/>
        <v>41842.201261574075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697"/>
        <v>2.0000000000000001E-4</v>
      </c>
      <c r="R4047">
        <f t="shared" si="698"/>
        <v>1</v>
      </c>
      <c r="S4047" t="str">
        <f t="shared" si="704"/>
        <v>theater</v>
      </c>
      <c r="T4047" t="str">
        <f t="shared" si="699"/>
        <v>plays</v>
      </c>
      <c r="U4047" t="str">
        <f t="shared" si="705"/>
        <v>5000 to 9999</v>
      </c>
      <c r="V4047">
        <f t="shared" si="700"/>
        <v>0</v>
      </c>
      <c r="W4047">
        <f t="shared" si="701"/>
        <v>1</v>
      </c>
      <c r="X4047">
        <f t="shared" si="702"/>
        <v>0</v>
      </c>
      <c r="Y4047">
        <f t="shared" si="703"/>
        <v>1</v>
      </c>
    </row>
    <row r="4048" spans="1:25" ht="15" customHeight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0">
        <f t="shared" si="695"/>
        <v>41904.650578703702</v>
      </c>
      <c r="J4048" s="11">
        <f t="shared" si="696"/>
        <v>41904.650578703702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697"/>
        <v>8.2142857142857142E-2</v>
      </c>
      <c r="R4048">
        <f t="shared" si="698"/>
        <v>38.33</v>
      </c>
      <c r="S4048" t="str">
        <f t="shared" si="704"/>
        <v>theater</v>
      </c>
      <c r="T4048" t="str">
        <f t="shared" si="699"/>
        <v>plays</v>
      </c>
      <c r="U4048" t="str">
        <f t="shared" si="705"/>
        <v>5000 to 9999</v>
      </c>
      <c r="V4048">
        <f t="shared" si="700"/>
        <v>0</v>
      </c>
      <c r="W4048">
        <f t="shared" si="701"/>
        <v>1</v>
      </c>
      <c r="X4048">
        <f t="shared" si="702"/>
        <v>0</v>
      </c>
      <c r="Y4048">
        <f t="shared" si="703"/>
        <v>1</v>
      </c>
    </row>
    <row r="4049" spans="1:25" ht="15" customHeight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0">
        <f t="shared" si="695"/>
        <v>41991.022488425922</v>
      </c>
      <c r="J4049" s="11">
        <f t="shared" si="696"/>
        <v>41991.022488425922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697"/>
        <v>2.1999999999999999E-2</v>
      </c>
      <c r="R4049">
        <f t="shared" si="698"/>
        <v>27.5</v>
      </c>
      <c r="S4049" t="str">
        <f t="shared" si="704"/>
        <v>theater</v>
      </c>
      <c r="T4049" t="str">
        <f t="shared" si="699"/>
        <v>plays</v>
      </c>
      <c r="U4049" t="str">
        <f t="shared" si="705"/>
        <v>5000 to 9999</v>
      </c>
      <c r="V4049">
        <f t="shared" si="700"/>
        <v>0</v>
      </c>
      <c r="W4049">
        <f t="shared" si="701"/>
        <v>1</v>
      </c>
      <c r="X4049">
        <f t="shared" si="702"/>
        <v>0</v>
      </c>
      <c r="Y4049">
        <f t="shared" si="703"/>
        <v>1</v>
      </c>
    </row>
    <row r="4050" spans="1:25" ht="15" customHeight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0">
        <f t="shared" si="695"/>
        <v>42436.509108796294</v>
      </c>
      <c r="J4050" s="11">
        <f t="shared" si="696"/>
        <v>42436.509108796294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697"/>
        <v>0.17652941176470588</v>
      </c>
      <c r="R4050">
        <f t="shared" si="698"/>
        <v>32.979999999999997</v>
      </c>
      <c r="S4050" t="str">
        <f t="shared" si="704"/>
        <v>theater</v>
      </c>
      <c r="T4050" t="str">
        <f t="shared" si="699"/>
        <v>plays</v>
      </c>
      <c r="U4050" t="str">
        <f t="shared" si="705"/>
        <v>15000 to 19999</v>
      </c>
      <c r="V4050">
        <f t="shared" si="700"/>
        <v>0</v>
      </c>
      <c r="W4050">
        <f t="shared" si="701"/>
        <v>1</v>
      </c>
      <c r="X4050">
        <f t="shared" si="702"/>
        <v>0</v>
      </c>
      <c r="Y4050">
        <f t="shared" si="703"/>
        <v>1</v>
      </c>
    </row>
    <row r="4051" spans="1:25" ht="15" customHeight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0">
        <f t="shared" si="695"/>
        <v>42169.958506944444</v>
      </c>
      <c r="J4051" s="11">
        <f t="shared" si="696"/>
        <v>42169.958506944444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697"/>
        <v>8.0000000000000004E-4</v>
      </c>
      <c r="R4051">
        <f t="shared" si="698"/>
        <v>16</v>
      </c>
      <c r="S4051" t="str">
        <f t="shared" si="704"/>
        <v>theater</v>
      </c>
      <c r="T4051" t="str">
        <f t="shared" si="699"/>
        <v>plays</v>
      </c>
      <c r="U4051" t="str">
        <f t="shared" si="705"/>
        <v>20000 to 24999</v>
      </c>
      <c r="V4051">
        <f t="shared" si="700"/>
        <v>0</v>
      </c>
      <c r="W4051">
        <f t="shared" si="701"/>
        <v>1</v>
      </c>
      <c r="X4051">
        <f t="shared" si="702"/>
        <v>0</v>
      </c>
      <c r="Y4051">
        <f t="shared" si="703"/>
        <v>1</v>
      </c>
    </row>
    <row r="4052" spans="1:25" ht="15" customHeight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0">
        <f t="shared" si="695"/>
        <v>41905.636469907404</v>
      </c>
      <c r="J4052" s="11">
        <f t="shared" si="696"/>
        <v>41905.636469907404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697"/>
        <v>6.6666666666666664E-4</v>
      </c>
      <c r="R4052">
        <f t="shared" si="698"/>
        <v>1</v>
      </c>
      <c r="S4052" t="str">
        <f t="shared" si="704"/>
        <v>theater</v>
      </c>
      <c r="T4052" t="str">
        <f t="shared" si="699"/>
        <v>plays</v>
      </c>
      <c r="U4052" t="str">
        <f t="shared" si="705"/>
        <v>1000 to 4999</v>
      </c>
      <c r="V4052">
        <f t="shared" si="700"/>
        <v>0</v>
      </c>
      <c r="W4052">
        <f t="shared" si="701"/>
        <v>1</v>
      </c>
      <c r="X4052">
        <f t="shared" si="702"/>
        <v>0</v>
      </c>
      <c r="Y4052">
        <f t="shared" si="703"/>
        <v>1</v>
      </c>
    </row>
    <row r="4053" spans="1:25" ht="15" customHeight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0">
        <f t="shared" si="695"/>
        <v>41761.810150462967</v>
      </c>
      <c r="J4053" s="11">
        <f t="shared" si="696"/>
        <v>41761.810150462967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697"/>
        <v>0</v>
      </c>
      <c r="R4053" t="e">
        <f t="shared" si="698"/>
        <v>#DIV/0!</v>
      </c>
      <c r="S4053" t="str">
        <f t="shared" si="704"/>
        <v>theater</v>
      </c>
      <c r="T4053" t="str">
        <f t="shared" si="699"/>
        <v>plays</v>
      </c>
      <c r="U4053" t="str">
        <f t="shared" si="705"/>
        <v>Less than 1000</v>
      </c>
      <c r="V4053">
        <f t="shared" si="700"/>
        <v>0</v>
      </c>
      <c r="W4053">
        <f t="shared" si="701"/>
        <v>1</v>
      </c>
      <c r="X4053">
        <f t="shared" si="702"/>
        <v>0</v>
      </c>
      <c r="Y4053">
        <f t="shared" si="703"/>
        <v>1</v>
      </c>
    </row>
    <row r="4054" spans="1:25" ht="15" customHeight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0">
        <f t="shared" si="695"/>
        <v>41865.878657407404</v>
      </c>
      <c r="J4054" s="11">
        <f t="shared" si="696"/>
        <v>41865.878657407404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697"/>
        <v>0.37533333333333335</v>
      </c>
      <c r="R4054">
        <f t="shared" si="698"/>
        <v>86.62</v>
      </c>
      <c r="S4054" t="str">
        <f t="shared" si="704"/>
        <v>theater</v>
      </c>
      <c r="T4054" t="str">
        <f t="shared" si="699"/>
        <v>plays</v>
      </c>
      <c r="U4054" t="str">
        <f t="shared" si="705"/>
        <v>1000 to 4999</v>
      </c>
      <c r="V4054">
        <f t="shared" si="700"/>
        <v>0</v>
      </c>
      <c r="W4054">
        <f t="shared" si="701"/>
        <v>1</v>
      </c>
      <c r="X4054">
        <f t="shared" si="702"/>
        <v>0</v>
      </c>
      <c r="Y4054">
        <f t="shared" si="703"/>
        <v>1</v>
      </c>
    </row>
    <row r="4055" spans="1:25" ht="15" customHeight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0">
        <f t="shared" si="695"/>
        <v>41928.690138888887</v>
      </c>
      <c r="J4055" s="11">
        <f t="shared" si="696"/>
        <v>41928.690138888887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697"/>
        <v>0.22</v>
      </c>
      <c r="R4055">
        <f t="shared" si="698"/>
        <v>55</v>
      </c>
      <c r="S4055" t="str">
        <f t="shared" si="704"/>
        <v>theater</v>
      </c>
      <c r="T4055" t="str">
        <f t="shared" si="699"/>
        <v>plays</v>
      </c>
      <c r="U4055" t="str">
        <f t="shared" si="705"/>
        <v>Less than 1000</v>
      </c>
      <c r="V4055">
        <f t="shared" si="700"/>
        <v>0</v>
      </c>
      <c r="W4055">
        <f t="shared" si="701"/>
        <v>1</v>
      </c>
      <c r="X4055">
        <f t="shared" si="702"/>
        <v>0</v>
      </c>
      <c r="Y4055">
        <f t="shared" si="703"/>
        <v>1</v>
      </c>
    </row>
    <row r="4056" spans="1:25" ht="15" customHeight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0">
        <f t="shared" si="695"/>
        <v>42613.841261574074</v>
      </c>
      <c r="J4056" s="11">
        <f t="shared" si="696"/>
        <v>42613.841261574074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697"/>
        <v>0</v>
      </c>
      <c r="R4056" t="e">
        <f t="shared" si="698"/>
        <v>#DIV/0!</v>
      </c>
      <c r="S4056" t="str">
        <f t="shared" si="704"/>
        <v>theater</v>
      </c>
      <c r="T4056" t="str">
        <f t="shared" si="699"/>
        <v>plays</v>
      </c>
      <c r="U4056" t="str">
        <f t="shared" si="705"/>
        <v>5000 to 9999</v>
      </c>
      <c r="V4056">
        <f t="shared" si="700"/>
        <v>0</v>
      </c>
      <c r="W4056">
        <f t="shared" si="701"/>
        <v>1</v>
      </c>
      <c r="X4056">
        <f t="shared" si="702"/>
        <v>0</v>
      </c>
      <c r="Y4056">
        <f t="shared" si="703"/>
        <v>1</v>
      </c>
    </row>
    <row r="4057" spans="1:25" ht="15" customHeight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0">
        <f t="shared" si="695"/>
        <v>41779.648506944446</v>
      </c>
      <c r="J4057" s="11">
        <f t="shared" si="696"/>
        <v>41779.648506944446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697"/>
        <v>0.1762</v>
      </c>
      <c r="R4057">
        <f t="shared" si="698"/>
        <v>41.95</v>
      </c>
      <c r="S4057" t="str">
        <f t="shared" si="704"/>
        <v>theater</v>
      </c>
      <c r="T4057" t="str">
        <f t="shared" si="699"/>
        <v>plays</v>
      </c>
      <c r="U4057" t="str">
        <f t="shared" si="705"/>
        <v>5000 to 9999</v>
      </c>
      <c r="V4057">
        <f t="shared" si="700"/>
        <v>0</v>
      </c>
      <c r="W4057">
        <f t="shared" si="701"/>
        <v>1</v>
      </c>
      <c r="X4057">
        <f t="shared" si="702"/>
        <v>0</v>
      </c>
      <c r="Y4057">
        <f t="shared" si="703"/>
        <v>1</v>
      </c>
    </row>
    <row r="4058" spans="1:25" ht="15" customHeight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0">
        <f t="shared" si="695"/>
        <v>42534.933321759265</v>
      </c>
      <c r="J4058" s="11">
        <f t="shared" si="696"/>
        <v>42534.933321759265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697"/>
        <v>0.53</v>
      </c>
      <c r="R4058">
        <f t="shared" si="698"/>
        <v>88.33</v>
      </c>
      <c r="S4058" t="str">
        <f t="shared" si="704"/>
        <v>theater</v>
      </c>
      <c r="T4058" t="str">
        <f t="shared" si="699"/>
        <v>plays</v>
      </c>
      <c r="U4058" t="str">
        <f t="shared" si="705"/>
        <v>1000 to 4999</v>
      </c>
      <c r="V4058">
        <f t="shared" si="700"/>
        <v>0</v>
      </c>
      <c r="W4058">
        <f t="shared" si="701"/>
        <v>1</v>
      </c>
      <c r="X4058">
        <f t="shared" si="702"/>
        <v>0</v>
      </c>
      <c r="Y4058">
        <f t="shared" si="703"/>
        <v>1</v>
      </c>
    </row>
    <row r="4059" spans="1:25" ht="15" customHeight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0">
        <f t="shared" si="695"/>
        <v>42310.968518518523</v>
      </c>
      <c r="J4059" s="11">
        <f t="shared" si="696"/>
        <v>42310.968518518523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697"/>
        <v>0.22142857142857142</v>
      </c>
      <c r="R4059">
        <f t="shared" si="698"/>
        <v>129.16999999999999</v>
      </c>
      <c r="S4059" t="str">
        <f t="shared" si="704"/>
        <v>theater</v>
      </c>
      <c r="T4059" t="str">
        <f t="shared" si="699"/>
        <v>plays</v>
      </c>
      <c r="U4059" t="str">
        <f t="shared" si="705"/>
        <v>1000 to 4999</v>
      </c>
      <c r="V4059">
        <f t="shared" si="700"/>
        <v>0</v>
      </c>
      <c r="W4059">
        <f t="shared" si="701"/>
        <v>1</v>
      </c>
      <c r="X4059">
        <f t="shared" si="702"/>
        <v>0</v>
      </c>
      <c r="Y4059">
        <f t="shared" si="703"/>
        <v>1</v>
      </c>
    </row>
    <row r="4060" spans="1:25" ht="15" customHeight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0">
        <f t="shared" si="695"/>
        <v>42446.060694444444</v>
      </c>
      <c r="J4060" s="11">
        <f t="shared" si="696"/>
        <v>42446.060694444444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697"/>
        <v>2.5333333333333333E-2</v>
      </c>
      <c r="R4060">
        <f t="shared" si="698"/>
        <v>23.75</v>
      </c>
      <c r="S4060" t="str">
        <f t="shared" si="704"/>
        <v>theater</v>
      </c>
      <c r="T4060" t="str">
        <f t="shared" si="699"/>
        <v>plays</v>
      </c>
      <c r="U4060" t="str">
        <f t="shared" si="705"/>
        <v>1000 to 4999</v>
      </c>
      <c r="V4060">
        <f t="shared" si="700"/>
        <v>0</v>
      </c>
      <c r="W4060">
        <f t="shared" si="701"/>
        <v>1</v>
      </c>
      <c r="X4060">
        <f t="shared" si="702"/>
        <v>0</v>
      </c>
      <c r="Y4060">
        <f t="shared" si="703"/>
        <v>1</v>
      </c>
    </row>
    <row r="4061" spans="1:25" ht="15" customHeight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0">
        <f t="shared" si="695"/>
        <v>41866.640648148146</v>
      </c>
      <c r="J4061" s="11">
        <f t="shared" si="696"/>
        <v>41866.640648148146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697"/>
        <v>2.5000000000000001E-2</v>
      </c>
      <c r="R4061">
        <f t="shared" si="698"/>
        <v>35.71</v>
      </c>
      <c r="S4061" t="str">
        <f t="shared" si="704"/>
        <v>theater</v>
      </c>
      <c r="T4061" t="str">
        <f t="shared" si="699"/>
        <v>plays</v>
      </c>
      <c r="U4061" t="str">
        <f t="shared" si="705"/>
        <v>10000 to 14999</v>
      </c>
      <c r="V4061">
        <f t="shared" si="700"/>
        <v>0</v>
      </c>
      <c r="W4061">
        <f t="shared" si="701"/>
        <v>1</v>
      </c>
      <c r="X4061">
        <f t="shared" si="702"/>
        <v>0</v>
      </c>
      <c r="Y4061">
        <f t="shared" si="703"/>
        <v>1</v>
      </c>
    </row>
    <row r="4062" spans="1:25" ht="15" customHeight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0">
        <f t="shared" si="695"/>
        <v>41779.695092592592</v>
      </c>
      <c r="J4062" s="11">
        <f t="shared" si="696"/>
        <v>41779.695092592592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697"/>
        <v>2.8500000000000001E-2</v>
      </c>
      <c r="R4062">
        <f t="shared" si="698"/>
        <v>57</v>
      </c>
      <c r="S4062" t="str">
        <f t="shared" si="704"/>
        <v>theater</v>
      </c>
      <c r="T4062" t="str">
        <f t="shared" si="699"/>
        <v>plays</v>
      </c>
      <c r="U4062" t="str">
        <f t="shared" si="705"/>
        <v>10000 to 14999</v>
      </c>
      <c r="V4062">
        <f t="shared" si="700"/>
        <v>0</v>
      </c>
      <c r="W4062">
        <f t="shared" si="701"/>
        <v>1</v>
      </c>
      <c r="X4062">
        <f t="shared" si="702"/>
        <v>0</v>
      </c>
      <c r="Y4062">
        <f t="shared" si="703"/>
        <v>1</v>
      </c>
    </row>
    <row r="4063" spans="1:25" ht="15" customHeight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0">
        <f t="shared" si="695"/>
        <v>42421.141469907408</v>
      </c>
      <c r="J4063" s="11">
        <f t="shared" si="696"/>
        <v>42421.141469907408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697"/>
        <v>0</v>
      </c>
      <c r="R4063" t="e">
        <f t="shared" si="698"/>
        <v>#DIV/0!</v>
      </c>
      <c r="S4063" t="str">
        <f t="shared" si="704"/>
        <v>theater</v>
      </c>
      <c r="T4063" t="str">
        <f t="shared" si="699"/>
        <v>plays</v>
      </c>
      <c r="U4063" t="str">
        <f t="shared" si="705"/>
        <v>Less than 1000</v>
      </c>
      <c r="V4063">
        <f t="shared" si="700"/>
        <v>0</v>
      </c>
      <c r="W4063">
        <f t="shared" si="701"/>
        <v>1</v>
      </c>
      <c r="X4063">
        <f t="shared" si="702"/>
        <v>0</v>
      </c>
      <c r="Y4063">
        <f t="shared" si="703"/>
        <v>1</v>
      </c>
    </row>
    <row r="4064" spans="1:25" ht="15" customHeight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0">
        <f t="shared" si="695"/>
        <v>42523.739212962959</v>
      </c>
      <c r="J4064" s="11">
        <f t="shared" si="696"/>
        <v>42523.739212962959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697"/>
        <v>2.4500000000000001E-2</v>
      </c>
      <c r="R4064">
        <f t="shared" si="698"/>
        <v>163.33000000000001</v>
      </c>
      <c r="S4064" t="str">
        <f t="shared" si="704"/>
        <v>theater</v>
      </c>
      <c r="T4064" t="str">
        <f t="shared" si="699"/>
        <v>plays</v>
      </c>
      <c r="U4064" t="str">
        <f t="shared" si="705"/>
        <v>20000 to 24999</v>
      </c>
      <c r="V4064">
        <f t="shared" si="700"/>
        <v>0</v>
      </c>
      <c r="W4064">
        <f t="shared" si="701"/>
        <v>1</v>
      </c>
      <c r="X4064">
        <f t="shared" si="702"/>
        <v>0</v>
      </c>
      <c r="Y4064">
        <f t="shared" si="703"/>
        <v>1</v>
      </c>
    </row>
    <row r="4065" spans="1:25" ht="15" customHeight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0">
        <f t="shared" si="695"/>
        <v>41787.681527777779</v>
      </c>
      <c r="J4065" s="11">
        <f t="shared" si="696"/>
        <v>41787.681527777779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697"/>
        <v>1.4210526315789474E-2</v>
      </c>
      <c r="R4065">
        <f t="shared" si="698"/>
        <v>15</v>
      </c>
      <c r="S4065" t="str">
        <f t="shared" si="704"/>
        <v>theater</v>
      </c>
      <c r="T4065" t="str">
        <f t="shared" si="699"/>
        <v>plays</v>
      </c>
      <c r="U4065" t="str">
        <f t="shared" si="705"/>
        <v>5000 to 9999</v>
      </c>
      <c r="V4065">
        <f t="shared" si="700"/>
        <v>0</v>
      </c>
      <c r="W4065">
        <f t="shared" si="701"/>
        <v>1</v>
      </c>
      <c r="X4065">
        <f t="shared" si="702"/>
        <v>0</v>
      </c>
      <c r="Y4065">
        <f t="shared" si="703"/>
        <v>1</v>
      </c>
    </row>
    <row r="4066" spans="1:25" ht="15" customHeight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0">
        <f t="shared" si="695"/>
        <v>42093.588263888887</v>
      </c>
      <c r="J4066" s="11">
        <f t="shared" si="696"/>
        <v>42093.588263888887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697"/>
        <v>0.1925</v>
      </c>
      <c r="R4066">
        <f t="shared" si="698"/>
        <v>64.17</v>
      </c>
      <c r="S4066" t="str">
        <f t="shared" si="704"/>
        <v>theater</v>
      </c>
      <c r="T4066" t="str">
        <f t="shared" si="699"/>
        <v>plays</v>
      </c>
      <c r="U4066" t="str">
        <f t="shared" si="705"/>
        <v>1000 to 4999</v>
      </c>
      <c r="V4066">
        <f t="shared" si="700"/>
        <v>0</v>
      </c>
      <c r="W4066">
        <f t="shared" si="701"/>
        <v>1</v>
      </c>
      <c r="X4066">
        <f t="shared" si="702"/>
        <v>0</v>
      </c>
      <c r="Y4066">
        <f t="shared" si="703"/>
        <v>1</v>
      </c>
    </row>
    <row r="4067" spans="1:25" ht="15" customHeight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0">
        <f t="shared" si="695"/>
        <v>41833.951516203706</v>
      </c>
      <c r="J4067" s="11">
        <f t="shared" si="696"/>
        <v>41833.951516203706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697"/>
        <v>6.7499999999999999E-3</v>
      </c>
      <c r="R4067">
        <f t="shared" si="698"/>
        <v>6.75</v>
      </c>
      <c r="S4067" t="str">
        <f t="shared" si="704"/>
        <v>theater</v>
      </c>
      <c r="T4067" t="str">
        <f t="shared" si="699"/>
        <v>plays</v>
      </c>
      <c r="U4067" t="str">
        <f t="shared" si="705"/>
        <v>1000 to 4999</v>
      </c>
      <c r="V4067">
        <f t="shared" si="700"/>
        <v>0</v>
      </c>
      <c r="W4067">
        <f t="shared" si="701"/>
        <v>1</v>
      </c>
      <c r="X4067">
        <f t="shared" si="702"/>
        <v>0</v>
      </c>
      <c r="Y4067">
        <f t="shared" si="703"/>
        <v>1</v>
      </c>
    </row>
    <row r="4068" spans="1:25" ht="15" customHeight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0">
        <f t="shared" si="695"/>
        <v>42479.039212962962</v>
      </c>
      <c r="J4068" s="11">
        <f t="shared" si="696"/>
        <v>42479.039212962962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697"/>
        <v>1.6666666666666668E-3</v>
      </c>
      <c r="R4068">
        <f t="shared" si="698"/>
        <v>25</v>
      </c>
      <c r="S4068" t="str">
        <f t="shared" si="704"/>
        <v>theater</v>
      </c>
      <c r="T4068" t="str">
        <f t="shared" si="699"/>
        <v>plays</v>
      </c>
      <c r="U4068" t="str">
        <f t="shared" si="705"/>
        <v>15000 to 19999</v>
      </c>
      <c r="V4068">
        <f t="shared" si="700"/>
        <v>0</v>
      </c>
      <c r="W4068">
        <f t="shared" si="701"/>
        <v>1</v>
      </c>
      <c r="X4068">
        <f t="shared" si="702"/>
        <v>0</v>
      </c>
      <c r="Y4068">
        <f t="shared" si="703"/>
        <v>1</v>
      </c>
    </row>
    <row r="4069" spans="1:25" ht="15" customHeight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0">
        <f t="shared" si="695"/>
        <v>42235.117476851854</v>
      </c>
      <c r="J4069" s="11">
        <f t="shared" si="696"/>
        <v>42235.117476851854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697"/>
        <v>0.60899999999999999</v>
      </c>
      <c r="R4069">
        <f t="shared" si="698"/>
        <v>179.12</v>
      </c>
      <c r="S4069" t="str">
        <f t="shared" si="704"/>
        <v>theater</v>
      </c>
      <c r="T4069" t="str">
        <f t="shared" si="699"/>
        <v>plays</v>
      </c>
      <c r="U4069" t="str">
        <f t="shared" si="705"/>
        <v>5000 to 9999</v>
      </c>
      <c r="V4069">
        <f t="shared" si="700"/>
        <v>0</v>
      </c>
      <c r="W4069">
        <f t="shared" si="701"/>
        <v>1</v>
      </c>
      <c r="X4069">
        <f t="shared" si="702"/>
        <v>0</v>
      </c>
      <c r="Y4069">
        <f t="shared" si="703"/>
        <v>1</v>
      </c>
    </row>
    <row r="4070" spans="1:25" ht="15" customHeight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0">
        <f t="shared" si="695"/>
        <v>42718.963599537034</v>
      </c>
      <c r="J4070" s="11">
        <f t="shared" si="696"/>
        <v>42718.963599537034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697"/>
        <v>0.01</v>
      </c>
      <c r="R4070">
        <f t="shared" si="698"/>
        <v>34.950000000000003</v>
      </c>
      <c r="S4070" t="str">
        <f t="shared" si="704"/>
        <v>theater</v>
      </c>
      <c r="T4070" t="str">
        <f t="shared" si="699"/>
        <v>plays</v>
      </c>
      <c r="U4070" t="str">
        <f t="shared" si="705"/>
        <v>1000 to 4999</v>
      </c>
      <c r="V4070">
        <f t="shared" si="700"/>
        <v>0</v>
      </c>
      <c r="W4070">
        <f t="shared" si="701"/>
        <v>1</v>
      </c>
      <c r="X4070">
        <f t="shared" si="702"/>
        <v>0</v>
      </c>
      <c r="Y4070">
        <f t="shared" si="703"/>
        <v>1</v>
      </c>
    </row>
    <row r="4071" spans="1:25" ht="15" customHeight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0">
        <f t="shared" si="695"/>
        <v>42022.661527777775</v>
      </c>
      <c r="J4071" s="11">
        <f t="shared" si="696"/>
        <v>42022.661527777775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697"/>
        <v>0.34399999999999997</v>
      </c>
      <c r="R4071">
        <f t="shared" si="698"/>
        <v>33.08</v>
      </c>
      <c r="S4071" t="str">
        <f t="shared" si="704"/>
        <v>theater</v>
      </c>
      <c r="T4071" t="str">
        <f t="shared" si="699"/>
        <v>plays</v>
      </c>
      <c r="U4071" t="str">
        <f t="shared" si="705"/>
        <v>1000 to 4999</v>
      </c>
      <c r="V4071">
        <f t="shared" si="700"/>
        <v>0</v>
      </c>
      <c r="W4071">
        <f t="shared" si="701"/>
        <v>1</v>
      </c>
      <c r="X4071">
        <f t="shared" si="702"/>
        <v>0</v>
      </c>
      <c r="Y4071">
        <f t="shared" si="703"/>
        <v>1</v>
      </c>
    </row>
    <row r="4072" spans="1:25" ht="15" customHeight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0">
        <f t="shared" si="695"/>
        <v>42031.666898148149</v>
      </c>
      <c r="J4072" s="11">
        <f t="shared" si="696"/>
        <v>42031.666898148149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697"/>
        <v>0.16500000000000001</v>
      </c>
      <c r="R4072">
        <f t="shared" si="698"/>
        <v>27.5</v>
      </c>
      <c r="S4072" t="str">
        <f t="shared" si="704"/>
        <v>theater</v>
      </c>
      <c r="T4072" t="str">
        <f t="shared" si="699"/>
        <v>plays</v>
      </c>
      <c r="U4072" t="str">
        <f t="shared" si="705"/>
        <v>1000 to 4999</v>
      </c>
      <c r="V4072">
        <f t="shared" si="700"/>
        <v>0</v>
      </c>
      <c r="W4072">
        <f t="shared" si="701"/>
        <v>1</v>
      </c>
      <c r="X4072">
        <f t="shared" si="702"/>
        <v>0</v>
      </c>
      <c r="Y4072">
        <f t="shared" si="703"/>
        <v>1</v>
      </c>
    </row>
    <row r="4073" spans="1:25" ht="15" customHeight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0">
        <f t="shared" si="695"/>
        <v>42700.804756944446</v>
      </c>
      <c r="J4073" s="11">
        <f t="shared" si="696"/>
        <v>42700.804756944446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697"/>
        <v>0</v>
      </c>
      <c r="R4073" t="e">
        <f t="shared" si="698"/>
        <v>#DIV/0!</v>
      </c>
      <c r="S4073" t="str">
        <f t="shared" si="704"/>
        <v>theater</v>
      </c>
      <c r="T4073" t="str">
        <f t="shared" si="699"/>
        <v>plays</v>
      </c>
      <c r="U4073" t="str">
        <f t="shared" si="705"/>
        <v>20000 to 24999</v>
      </c>
      <c r="V4073">
        <f t="shared" si="700"/>
        <v>0</v>
      </c>
      <c r="W4073">
        <f t="shared" si="701"/>
        <v>1</v>
      </c>
      <c r="X4073">
        <f t="shared" si="702"/>
        <v>0</v>
      </c>
      <c r="Y4073">
        <f t="shared" si="703"/>
        <v>1</v>
      </c>
    </row>
    <row r="4074" spans="1:25" ht="15" customHeight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0">
        <f t="shared" si="695"/>
        <v>41812.77443287037</v>
      </c>
      <c r="J4074" s="11">
        <f t="shared" si="696"/>
        <v>41812.77443287037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697"/>
        <v>4.0000000000000001E-3</v>
      </c>
      <c r="R4074">
        <f t="shared" si="698"/>
        <v>2</v>
      </c>
      <c r="S4074" t="str">
        <f t="shared" si="704"/>
        <v>theater</v>
      </c>
      <c r="T4074" t="str">
        <f t="shared" si="699"/>
        <v>plays</v>
      </c>
      <c r="U4074" t="str">
        <f t="shared" si="705"/>
        <v>1000 to 4999</v>
      </c>
      <c r="V4074">
        <f t="shared" si="700"/>
        <v>0</v>
      </c>
      <c r="W4074">
        <f t="shared" si="701"/>
        <v>1</v>
      </c>
      <c r="X4074">
        <f t="shared" si="702"/>
        <v>0</v>
      </c>
      <c r="Y4074">
        <f t="shared" si="703"/>
        <v>1</v>
      </c>
    </row>
    <row r="4075" spans="1:25" ht="15" customHeight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0">
        <f t="shared" si="695"/>
        <v>42078.34520833334</v>
      </c>
      <c r="J4075" s="11">
        <f t="shared" si="696"/>
        <v>42078.34520833334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697"/>
        <v>1.0571428571428572E-2</v>
      </c>
      <c r="R4075">
        <f t="shared" si="698"/>
        <v>18.5</v>
      </c>
      <c r="S4075" t="str">
        <f t="shared" si="704"/>
        <v>theater</v>
      </c>
      <c r="T4075" t="str">
        <f t="shared" si="699"/>
        <v>plays</v>
      </c>
      <c r="U4075" t="str">
        <f t="shared" si="705"/>
        <v>1000 to 4999</v>
      </c>
      <c r="V4075">
        <f t="shared" si="700"/>
        <v>0</v>
      </c>
      <c r="W4075">
        <f t="shared" si="701"/>
        <v>1</v>
      </c>
      <c r="X4075">
        <f t="shared" si="702"/>
        <v>0</v>
      </c>
      <c r="Y4075">
        <f t="shared" si="703"/>
        <v>1</v>
      </c>
    </row>
    <row r="4076" spans="1:25" ht="15" customHeight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0">
        <f t="shared" si="695"/>
        <v>42283.552951388891</v>
      </c>
      <c r="J4076" s="11">
        <f t="shared" si="696"/>
        <v>42283.552951388891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697"/>
        <v>0.26727272727272727</v>
      </c>
      <c r="R4076">
        <f t="shared" si="698"/>
        <v>35</v>
      </c>
      <c r="S4076" t="str">
        <f t="shared" si="704"/>
        <v>theater</v>
      </c>
      <c r="T4076" t="str">
        <f t="shared" si="699"/>
        <v>plays</v>
      </c>
      <c r="U4076" t="str">
        <f t="shared" si="705"/>
        <v>1000 to 4999</v>
      </c>
      <c r="V4076">
        <f t="shared" si="700"/>
        <v>0</v>
      </c>
      <c r="W4076">
        <f t="shared" si="701"/>
        <v>1</v>
      </c>
      <c r="X4076">
        <f t="shared" si="702"/>
        <v>0</v>
      </c>
      <c r="Y4076">
        <f t="shared" si="703"/>
        <v>1</v>
      </c>
    </row>
    <row r="4077" spans="1:25" ht="15" customHeight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0">
        <f t="shared" si="695"/>
        <v>41779.045937499999</v>
      </c>
      <c r="J4077" s="11">
        <f t="shared" si="696"/>
        <v>41779.045937499999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697"/>
        <v>0.28799999999999998</v>
      </c>
      <c r="R4077">
        <f t="shared" si="698"/>
        <v>44.31</v>
      </c>
      <c r="S4077" t="str">
        <f t="shared" si="704"/>
        <v>theater</v>
      </c>
      <c r="T4077" t="str">
        <f t="shared" si="699"/>
        <v>plays</v>
      </c>
      <c r="U4077" t="str">
        <f t="shared" si="705"/>
        <v>1000 to 4999</v>
      </c>
      <c r="V4077">
        <f t="shared" si="700"/>
        <v>0</v>
      </c>
      <c r="W4077">
        <f t="shared" si="701"/>
        <v>1</v>
      </c>
      <c r="X4077">
        <f t="shared" si="702"/>
        <v>0</v>
      </c>
      <c r="Y4077">
        <f t="shared" si="703"/>
        <v>1</v>
      </c>
    </row>
    <row r="4078" spans="1:25" ht="15" customHeight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0">
        <f t="shared" si="695"/>
        <v>41905.795706018522</v>
      </c>
      <c r="J4078" s="11">
        <f t="shared" si="696"/>
        <v>41905.795706018522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697"/>
        <v>0</v>
      </c>
      <c r="R4078" t="e">
        <f t="shared" si="698"/>
        <v>#DIV/0!</v>
      </c>
      <c r="S4078" t="str">
        <f t="shared" si="704"/>
        <v>theater</v>
      </c>
      <c r="T4078" t="str">
        <f t="shared" si="699"/>
        <v>plays</v>
      </c>
      <c r="U4078" t="str">
        <f t="shared" si="705"/>
        <v>Less than 1000</v>
      </c>
      <c r="V4078">
        <f t="shared" si="700"/>
        <v>0</v>
      </c>
      <c r="W4078">
        <f t="shared" si="701"/>
        <v>1</v>
      </c>
      <c r="X4078">
        <f t="shared" si="702"/>
        <v>0</v>
      </c>
      <c r="Y4078">
        <f t="shared" si="703"/>
        <v>1</v>
      </c>
    </row>
    <row r="4079" spans="1:25" ht="15" customHeight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0">
        <f t="shared" si="695"/>
        <v>42695.7105787037</v>
      </c>
      <c r="J4079" s="11">
        <f t="shared" si="696"/>
        <v>42695.7105787037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697"/>
        <v>8.8999999999999996E-2</v>
      </c>
      <c r="R4079">
        <f t="shared" si="698"/>
        <v>222.5</v>
      </c>
      <c r="S4079" t="str">
        <f t="shared" si="704"/>
        <v>theater</v>
      </c>
      <c r="T4079" t="str">
        <f t="shared" si="699"/>
        <v>plays</v>
      </c>
      <c r="U4079" t="str">
        <f t="shared" si="705"/>
        <v>15000 to 19999</v>
      </c>
      <c r="V4079">
        <f t="shared" si="700"/>
        <v>0</v>
      </c>
      <c r="W4079">
        <f t="shared" si="701"/>
        <v>1</v>
      </c>
      <c r="X4079">
        <f t="shared" si="702"/>
        <v>0</v>
      </c>
      <c r="Y4079">
        <f t="shared" si="703"/>
        <v>1</v>
      </c>
    </row>
    <row r="4080" spans="1:25" ht="15" customHeight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0">
        <f t="shared" si="695"/>
        <v>42732.787523148145</v>
      </c>
      <c r="J4080" s="11">
        <f t="shared" si="696"/>
        <v>42732.787523148145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697"/>
        <v>0</v>
      </c>
      <c r="R4080" t="e">
        <f t="shared" si="698"/>
        <v>#DIV/0!</v>
      </c>
      <c r="S4080" t="str">
        <f t="shared" si="704"/>
        <v>theater</v>
      </c>
      <c r="T4080" t="str">
        <f t="shared" si="699"/>
        <v>plays</v>
      </c>
      <c r="U4080" t="str">
        <f t="shared" si="705"/>
        <v>Less than 1000</v>
      </c>
      <c r="V4080">
        <f t="shared" si="700"/>
        <v>0</v>
      </c>
      <c r="W4080">
        <f t="shared" si="701"/>
        <v>1</v>
      </c>
      <c r="X4080">
        <f t="shared" si="702"/>
        <v>0</v>
      </c>
      <c r="Y4080">
        <f t="shared" si="703"/>
        <v>1</v>
      </c>
    </row>
    <row r="4081" spans="1:25" ht="15" customHeight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0">
        <f t="shared" si="695"/>
        <v>42510.938900462963</v>
      </c>
      <c r="J4081" s="11">
        <f t="shared" si="696"/>
        <v>42510.938900462963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697"/>
        <v>1.6666666666666668E-3</v>
      </c>
      <c r="R4081">
        <f t="shared" si="698"/>
        <v>5</v>
      </c>
      <c r="S4081" t="str">
        <f t="shared" si="704"/>
        <v>theater</v>
      </c>
      <c r="T4081" t="str">
        <f t="shared" si="699"/>
        <v>plays</v>
      </c>
      <c r="U4081" t="str">
        <f t="shared" si="705"/>
        <v>1000 to 4999</v>
      </c>
      <c r="V4081">
        <f t="shared" si="700"/>
        <v>0</v>
      </c>
      <c r="W4081">
        <f t="shared" si="701"/>
        <v>1</v>
      </c>
      <c r="X4081">
        <f t="shared" si="702"/>
        <v>0</v>
      </c>
      <c r="Y4081">
        <f t="shared" si="703"/>
        <v>1</v>
      </c>
    </row>
    <row r="4082" spans="1:25" ht="15" customHeight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0">
        <f t="shared" si="695"/>
        <v>42511.698101851856</v>
      </c>
      <c r="J4082" s="11">
        <f t="shared" si="696"/>
        <v>42511.698101851856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697"/>
        <v>0</v>
      </c>
      <c r="R4082" t="e">
        <f t="shared" si="698"/>
        <v>#DIV/0!</v>
      </c>
      <c r="S4082" t="str">
        <f t="shared" si="704"/>
        <v>theater</v>
      </c>
      <c r="T4082" t="str">
        <f t="shared" si="699"/>
        <v>plays</v>
      </c>
      <c r="U4082" t="str">
        <f t="shared" si="705"/>
        <v>1000 to 4999</v>
      </c>
      <c r="V4082">
        <f t="shared" si="700"/>
        <v>0</v>
      </c>
      <c r="W4082">
        <f t="shared" si="701"/>
        <v>1</v>
      </c>
      <c r="X4082">
        <f t="shared" si="702"/>
        <v>0</v>
      </c>
      <c r="Y4082">
        <f t="shared" si="703"/>
        <v>1</v>
      </c>
    </row>
    <row r="4083" spans="1:25" ht="15" customHeight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0">
        <f t="shared" si="695"/>
        <v>42041.581307870365</v>
      </c>
      <c r="J4083" s="11">
        <f t="shared" si="696"/>
        <v>42041.581307870365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697"/>
        <v>0.15737410071942445</v>
      </c>
      <c r="R4083">
        <f t="shared" si="698"/>
        <v>29.17</v>
      </c>
      <c r="S4083" t="str">
        <f t="shared" si="704"/>
        <v>theater</v>
      </c>
      <c r="T4083" t="str">
        <f t="shared" si="699"/>
        <v>plays</v>
      </c>
      <c r="U4083" t="str">
        <f t="shared" si="705"/>
        <v>1000 to 4999</v>
      </c>
      <c r="V4083">
        <f t="shared" si="700"/>
        <v>0</v>
      </c>
      <c r="W4083">
        <f t="shared" si="701"/>
        <v>1</v>
      </c>
      <c r="X4083">
        <f t="shared" si="702"/>
        <v>0</v>
      </c>
      <c r="Y4083">
        <f t="shared" si="703"/>
        <v>1</v>
      </c>
    </row>
    <row r="4084" spans="1:25" ht="15" customHeight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0">
        <f t="shared" si="695"/>
        <v>42307.189270833333</v>
      </c>
      <c r="J4084" s="11">
        <f t="shared" si="696"/>
        <v>42307.189270833333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697"/>
        <v>0.02</v>
      </c>
      <c r="R4084">
        <f t="shared" si="698"/>
        <v>1.5</v>
      </c>
      <c r="S4084" t="str">
        <f t="shared" si="704"/>
        <v>theater</v>
      </c>
      <c r="T4084" t="str">
        <f t="shared" si="699"/>
        <v>plays</v>
      </c>
      <c r="U4084" t="str">
        <f t="shared" si="705"/>
        <v>Less than 1000</v>
      </c>
      <c r="V4084">
        <f t="shared" si="700"/>
        <v>0</v>
      </c>
      <c r="W4084">
        <f t="shared" si="701"/>
        <v>1</v>
      </c>
      <c r="X4084">
        <f t="shared" si="702"/>
        <v>0</v>
      </c>
      <c r="Y4084">
        <f t="shared" si="703"/>
        <v>1</v>
      </c>
    </row>
    <row r="4085" spans="1:25" ht="15" customHeight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0">
        <f t="shared" si="695"/>
        <v>42353.761759259258</v>
      </c>
      <c r="J4085" s="11">
        <f t="shared" si="696"/>
        <v>42353.761759259258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697"/>
        <v>0.21685714285714286</v>
      </c>
      <c r="R4085">
        <f t="shared" si="698"/>
        <v>126.5</v>
      </c>
      <c r="S4085" t="str">
        <f t="shared" si="704"/>
        <v>theater</v>
      </c>
      <c r="T4085" t="str">
        <f t="shared" si="699"/>
        <v>plays</v>
      </c>
      <c r="U4085" t="str">
        <f t="shared" si="705"/>
        <v>1000 to 4999</v>
      </c>
      <c r="V4085">
        <f t="shared" si="700"/>
        <v>0</v>
      </c>
      <c r="W4085">
        <f t="shared" si="701"/>
        <v>1</v>
      </c>
      <c r="X4085">
        <f t="shared" si="702"/>
        <v>0</v>
      </c>
      <c r="Y4085">
        <f t="shared" si="703"/>
        <v>1</v>
      </c>
    </row>
    <row r="4086" spans="1:25" ht="15" customHeight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0">
        <f t="shared" si="695"/>
        <v>42622.436412037037</v>
      </c>
      <c r="J4086" s="11">
        <f t="shared" si="696"/>
        <v>42622.436412037037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697"/>
        <v>3.3333333333333335E-3</v>
      </c>
      <c r="R4086">
        <f t="shared" si="698"/>
        <v>10</v>
      </c>
      <c r="S4086" t="str">
        <f t="shared" si="704"/>
        <v>theater</v>
      </c>
      <c r="T4086" t="str">
        <f t="shared" si="699"/>
        <v>plays</v>
      </c>
      <c r="U4086" t="str">
        <f t="shared" si="705"/>
        <v>1000 to 4999</v>
      </c>
      <c r="V4086">
        <f t="shared" si="700"/>
        <v>0</v>
      </c>
      <c r="W4086">
        <f t="shared" si="701"/>
        <v>1</v>
      </c>
      <c r="X4086">
        <f t="shared" si="702"/>
        <v>0</v>
      </c>
      <c r="Y4086">
        <f t="shared" si="703"/>
        <v>1</v>
      </c>
    </row>
    <row r="4087" spans="1:25" ht="15" customHeight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0">
        <f t="shared" si="695"/>
        <v>42058.603877314818</v>
      </c>
      <c r="J4087" s="11">
        <f t="shared" si="696"/>
        <v>42058.603877314818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697"/>
        <v>2.8571428571428571E-3</v>
      </c>
      <c r="R4087">
        <f t="shared" si="698"/>
        <v>10</v>
      </c>
      <c r="S4087" t="str">
        <f t="shared" si="704"/>
        <v>theater</v>
      </c>
      <c r="T4087" t="str">
        <f t="shared" si="699"/>
        <v>plays</v>
      </c>
      <c r="U4087" t="str">
        <f t="shared" si="705"/>
        <v>1000 to 4999</v>
      </c>
      <c r="V4087">
        <f t="shared" si="700"/>
        <v>0</v>
      </c>
      <c r="W4087">
        <f t="shared" si="701"/>
        <v>1</v>
      </c>
      <c r="X4087">
        <f t="shared" si="702"/>
        <v>0</v>
      </c>
      <c r="Y4087">
        <f t="shared" si="703"/>
        <v>1</v>
      </c>
    </row>
    <row r="4088" spans="1:25" ht="15" customHeight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0">
        <f t="shared" si="695"/>
        <v>42304.940960648149</v>
      </c>
      <c r="J4088" s="11">
        <f t="shared" si="696"/>
        <v>42304.940960648149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697"/>
        <v>4.7E-2</v>
      </c>
      <c r="R4088">
        <f t="shared" si="698"/>
        <v>9.4</v>
      </c>
      <c r="S4088" t="str">
        <f t="shared" si="704"/>
        <v>theater</v>
      </c>
      <c r="T4088" t="str">
        <f t="shared" si="699"/>
        <v>plays</v>
      </c>
      <c r="U4088" t="str">
        <f t="shared" si="705"/>
        <v>1000 to 4999</v>
      </c>
      <c r="V4088">
        <f t="shared" si="700"/>
        <v>0</v>
      </c>
      <c r="W4088">
        <f t="shared" si="701"/>
        <v>1</v>
      </c>
      <c r="X4088">
        <f t="shared" si="702"/>
        <v>0</v>
      </c>
      <c r="Y4088">
        <f t="shared" si="703"/>
        <v>1</v>
      </c>
    </row>
    <row r="4089" spans="1:25" ht="15" customHeigh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0">
        <f t="shared" si="695"/>
        <v>42538.742893518516</v>
      </c>
      <c r="J4089" s="11">
        <f t="shared" si="696"/>
        <v>42538.742893518516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697"/>
        <v>0</v>
      </c>
      <c r="R4089" t="e">
        <f t="shared" si="698"/>
        <v>#DIV/0!</v>
      </c>
      <c r="S4089" t="str">
        <f t="shared" si="704"/>
        <v>theater</v>
      </c>
      <c r="T4089" t="str">
        <f t="shared" si="699"/>
        <v>plays</v>
      </c>
      <c r="U4089" t="str">
        <f t="shared" si="705"/>
        <v>5000 to 9999</v>
      </c>
      <c r="V4089">
        <f t="shared" si="700"/>
        <v>0</v>
      </c>
      <c r="W4089">
        <f t="shared" si="701"/>
        <v>1</v>
      </c>
      <c r="X4089">
        <f t="shared" si="702"/>
        <v>0</v>
      </c>
      <c r="Y4089">
        <f t="shared" si="703"/>
        <v>1</v>
      </c>
    </row>
    <row r="4090" spans="1:25" ht="15" customHeight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0">
        <f t="shared" si="695"/>
        <v>41990.612546296295</v>
      </c>
      <c r="J4090" s="11">
        <f t="shared" si="696"/>
        <v>41990.612546296295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697"/>
        <v>0.108</v>
      </c>
      <c r="R4090">
        <f t="shared" si="698"/>
        <v>72</v>
      </c>
      <c r="S4090" t="str">
        <f t="shared" si="704"/>
        <v>theater</v>
      </c>
      <c r="T4090" t="str">
        <f t="shared" si="699"/>
        <v>plays</v>
      </c>
      <c r="U4090" t="str">
        <f t="shared" si="705"/>
        <v>1000 to 4999</v>
      </c>
      <c r="V4090">
        <f t="shared" si="700"/>
        <v>0</v>
      </c>
      <c r="W4090">
        <f t="shared" si="701"/>
        <v>1</v>
      </c>
      <c r="X4090">
        <f t="shared" si="702"/>
        <v>0</v>
      </c>
      <c r="Y4090">
        <f t="shared" si="703"/>
        <v>1</v>
      </c>
    </row>
    <row r="4091" spans="1:25" ht="15" customHeight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0">
        <f t="shared" si="695"/>
        <v>42122.732499999998</v>
      </c>
      <c r="J4091" s="11">
        <f t="shared" si="696"/>
        <v>42122.732499999998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697"/>
        <v>4.8000000000000001E-2</v>
      </c>
      <c r="R4091">
        <f t="shared" si="698"/>
        <v>30</v>
      </c>
      <c r="S4091" t="str">
        <f t="shared" si="704"/>
        <v>theater</v>
      </c>
      <c r="T4091" t="str">
        <f t="shared" si="699"/>
        <v>plays</v>
      </c>
      <c r="U4091" t="str">
        <f t="shared" si="705"/>
        <v>5000 to 9999</v>
      </c>
      <c r="V4091">
        <f t="shared" si="700"/>
        <v>0</v>
      </c>
      <c r="W4091">
        <f t="shared" si="701"/>
        <v>1</v>
      </c>
      <c r="X4091">
        <f t="shared" si="702"/>
        <v>0</v>
      </c>
      <c r="Y4091">
        <f t="shared" si="703"/>
        <v>1</v>
      </c>
    </row>
    <row r="4092" spans="1:25" ht="15" customHeight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0">
        <f t="shared" si="695"/>
        <v>42209.67288194444</v>
      </c>
      <c r="J4092" s="11">
        <f t="shared" si="696"/>
        <v>42209.67288194444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697"/>
        <v>3.2000000000000001E-2</v>
      </c>
      <c r="R4092">
        <f t="shared" si="698"/>
        <v>10.67</v>
      </c>
      <c r="S4092" t="str">
        <f t="shared" si="704"/>
        <v>theater</v>
      </c>
      <c r="T4092" t="str">
        <f t="shared" si="699"/>
        <v>plays</v>
      </c>
      <c r="U4092" t="str">
        <f t="shared" si="705"/>
        <v>1000 to 4999</v>
      </c>
      <c r="V4092">
        <f t="shared" si="700"/>
        <v>0</v>
      </c>
      <c r="W4092">
        <f t="shared" si="701"/>
        <v>1</v>
      </c>
      <c r="X4092">
        <f t="shared" si="702"/>
        <v>0</v>
      </c>
      <c r="Y4092">
        <f t="shared" si="703"/>
        <v>1</v>
      </c>
    </row>
    <row r="4093" spans="1:25" ht="15" customHeight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0">
        <f t="shared" si="695"/>
        <v>41990.506377314814</v>
      </c>
      <c r="J4093" s="11">
        <f t="shared" si="696"/>
        <v>41990.506377314814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697"/>
        <v>0.1275</v>
      </c>
      <c r="R4093">
        <f t="shared" si="698"/>
        <v>25.5</v>
      </c>
      <c r="S4093" t="str">
        <f t="shared" si="704"/>
        <v>theater</v>
      </c>
      <c r="T4093" t="str">
        <f t="shared" si="699"/>
        <v>plays</v>
      </c>
      <c r="U4093" t="str">
        <f t="shared" si="705"/>
        <v>1000 to 4999</v>
      </c>
      <c r="V4093">
        <f t="shared" si="700"/>
        <v>0</v>
      </c>
      <c r="W4093">
        <f t="shared" si="701"/>
        <v>1</v>
      </c>
      <c r="X4093">
        <f t="shared" si="702"/>
        <v>0</v>
      </c>
      <c r="Y4093">
        <f t="shared" si="703"/>
        <v>1</v>
      </c>
    </row>
    <row r="4094" spans="1:25" ht="15" customHeight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0">
        <f t="shared" si="695"/>
        <v>42039.194988425923</v>
      </c>
      <c r="J4094" s="11">
        <f t="shared" si="696"/>
        <v>42039.194988425923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697"/>
        <v>1.8181818181818181E-4</v>
      </c>
      <c r="R4094">
        <f t="shared" si="698"/>
        <v>20</v>
      </c>
      <c r="S4094" t="str">
        <f t="shared" si="704"/>
        <v>theater</v>
      </c>
      <c r="T4094" t="str">
        <f t="shared" si="699"/>
        <v>plays</v>
      </c>
      <c r="U4094" t="str">
        <f t="shared" si="705"/>
        <v>Greater than 50000</v>
      </c>
      <c r="V4094">
        <f t="shared" si="700"/>
        <v>0</v>
      </c>
      <c r="W4094">
        <f t="shared" si="701"/>
        <v>1</v>
      </c>
      <c r="X4094">
        <f t="shared" si="702"/>
        <v>0</v>
      </c>
      <c r="Y4094">
        <f t="shared" si="703"/>
        <v>1</v>
      </c>
    </row>
    <row r="4095" spans="1:25" ht="15" customHeight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0">
        <f t="shared" si="695"/>
        <v>42178.815891203703</v>
      </c>
      <c r="J4095" s="11">
        <f t="shared" si="696"/>
        <v>42178.815891203703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697"/>
        <v>2.4E-2</v>
      </c>
      <c r="R4095">
        <f t="shared" si="698"/>
        <v>15</v>
      </c>
      <c r="S4095" t="str">
        <f t="shared" si="704"/>
        <v>theater</v>
      </c>
      <c r="T4095" t="str">
        <f t="shared" si="699"/>
        <v>plays</v>
      </c>
      <c r="U4095" t="str">
        <f t="shared" si="705"/>
        <v>1000 to 4999</v>
      </c>
      <c r="V4095">
        <f t="shared" si="700"/>
        <v>0</v>
      </c>
      <c r="W4095">
        <f t="shared" si="701"/>
        <v>1</v>
      </c>
      <c r="X4095">
        <f t="shared" si="702"/>
        <v>0</v>
      </c>
      <c r="Y4095">
        <f t="shared" si="703"/>
        <v>1</v>
      </c>
    </row>
    <row r="4096" spans="1:25" ht="15" customHeight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0">
        <f t="shared" si="695"/>
        <v>41890.086805555555</v>
      </c>
      <c r="J4096" s="11">
        <f t="shared" si="696"/>
        <v>41890.086805555555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697"/>
        <v>0.36499999999999999</v>
      </c>
      <c r="R4096">
        <f t="shared" si="698"/>
        <v>91.25</v>
      </c>
      <c r="S4096" t="str">
        <f t="shared" si="704"/>
        <v>theater</v>
      </c>
      <c r="T4096" t="str">
        <f t="shared" si="699"/>
        <v>plays</v>
      </c>
      <c r="U4096" t="str">
        <f t="shared" si="705"/>
        <v>1000 to 4999</v>
      </c>
      <c r="V4096">
        <f t="shared" si="700"/>
        <v>0</v>
      </c>
      <c r="W4096">
        <f t="shared" si="701"/>
        <v>1</v>
      </c>
      <c r="X4096">
        <f t="shared" si="702"/>
        <v>0</v>
      </c>
      <c r="Y4096">
        <f t="shared" si="703"/>
        <v>1</v>
      </c>
    </row>
    <row r="4097" spans="1:25" ht="15" customHeight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0">
        <f t="shared" si="695"/>
        <v>42693.031828703708</v>
      </c>
      <c r="J4097" s="11">
        <f t="shared" si="696"/>
        <v>42693.031828703708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697"/>
        <v>2.6666666666666668E-2</v>
      </c>
      <c r="R4097">
        <f t="shared" si="698"/>
        <v>800</v>
      </c>
      <c r="S4097" t="str">
        <f t="shared" si="704"/>
        <v>theater</v>
      </c>
      <c r="T4097" t="str">
        <f t="shared" si="699"/>
        <v>plays</v>
      </c>
      <c r="U4097" t="str">
        <f t="shared" si="705"/>
        <v>30000 to 34999</v>
      </c>
      <c r="V4097">
        <f t="shared" si="700"/>
        <v>0</v>
      </c>
      <c r="W4097">
        <f t="shared" si="701"/>
        <v>1</v>
      </c>
      <c r="X4097">
        <f t="shared" si="702"/>
        <v>0</v>
      </c>
      <c r="Y4097">
        <f t="shared" si="703"/>
        <v>1</v>
      </c>
    </row>
    <row r="4098" spans="1:25" ht="15" customHeight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0">
        <f t="shared" si="695"/>
        <v>42750.530312499999</v>
      </c>
      <c r="J4098" s="11">
        <f t="shared" si="696"/>
        <v>42750.530312499999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697"/>
        <v>0.11428571428571428</v>
      </c>
      <c r="R4098">
        <f t="shared" si="698"/>
        <v>80</v>
      </c>
      <c r="S4098" t="str">
        <f t="shared" si="704"/>
        <v>theater</v>
      </c>
      <c r="T4098" t="str">
        <f t="shared" si="699"/>
        <v>plays</v>
      </c>
      <c r="U4098" t="str">
        <f t="shared" si="705"/>
        <v>1000 to 4999</v>
      </c>
      <c r="V4098">
        <f t="shared" si="700"/>
        <v>0</v>
      </c>
      <c r="W4098">
        <f t="shared" si="701"/>
        <v>1</v>
      </c>
      <c r="X4098">
        <f t="shared" si="702"/>
        <v>0</v>
      </c>
      <c r="Y4098">
        <f t="shared" si="703"/>
        <v>1</v>
      </c>
    </row>
    <row r="4099" spans="1:25" ht="15" customHeight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0">
        <f t="shared" ref="I4099:I4115" si="706">(((L4099/60)/60)/24)+DATE(1970,1,1)</f>
        <v>42344.824502314819</v>
      </c>
      <c r="J4099" s="11">
        <f t="shared" ref="J4099:J4115" si="707">(((L4099/60)/60)/24)+DATE(1970,1,1)</f>
        <v>42344.824502314819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708">E4099/D4099</f>
        <v>0</v>
      </c>
      <c r="R4099" t="e">
        <f t="shared" ref="R4099:R4115" si="709">ROUND(E4099/N4099,2)</f>
        <v>#DIV/0!</v>
      </c>
      <c r="S4099" t="str">
        <f t="shared" si="704"/>
        <v>theater</v>
      </c>
      <c r="T4099" t="str">
        <f t="shared" ref="T4099:T4115" si="710">MID(P4099,FIND("/",P4099,1)+1,LEN(P4099))</f>
        <v>plays</v>
      </c>
      <c r="U4099" t="str">
        <f t="shared" si="705"/>
        <v>10000 to 14999</v>
      </c>
      <c r="V4099">
        <f t="shared" ref="V4099:V4115" si="711">COUNTIF(F4099,"successful")</f>
        <v>0</v>
      </c>
      <c r="W4099">
        <f t="shared" ref="W4099:W4115" si="712">COUNTIF(F4099,"Failed")</f>
        <v>1</v>
      </c>
      <c r="X4099">
        <f t="shared" ref="X4099:X4115" si="713">COUNTIF(F4099,"Canceled")</f>
        <v>0</v>
      </c>
      <c r="Y4099">
        <f t="shared" ref="Y4099:Y4115" si="714">COUNTIF(F4099,"Successful")+ COUNTIF(F4099,"Failed") + COUNTIF(F4099,"Canceled")</f>
        <v>1</v>
      </c>
    </row>
    <row r="4100" spans="1:25" ht="15" customHeight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0">
        <f t="shared" si="706"/>
        <v>42495.722187499996</v>
      </c>
      <c r="J4100" s="11">
        <f t="shared" si="707"/>
        <v>42495.722187499996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708"/>
        <v>0</v>
      </c>
      <c r="R4100" t="e">
        <f t="shared" si="709"/>
        <v>#DIV/0!</v>
      </c>
      <c r="S4100" t="str">
        <f t="shared" ref="S4100:S4115" si="715">LEFT(P4100,FIND("/",P4100,1)-1)</f>
        <v>theater</v>
      </c>
      <c r="T4100" t="str">
        <f t="shared" si="710"/>
        <v>plays</v>
      </c>
      <c r="U4100" t="str">
        <f t="shared" ref="U4100:U4115" si="716">IF(D4100&lt;1000,"Less than 1000",
IF(D4100&lt;5000,"1000 to 4999",
IF(D4100 &lt; 10000,"5000 to 9999",
IF(D4100&lt;15000,"10000 to 14999",
IF(D4100&lt;20000,"15000 to 19999",
IF(D4100&lt;25000,"20000 to 24999",
IF(D4100&lt;30000,"25000 to 29999",
IF(D4100&lt;35000,"30000 to 34999",
IF(D4100&lt;40000,"35000 to 39999",
IF(D4100&lt;45000,"40000 to 44999",IF(D4100&lt;50000,"45000 to 49999","Greater than 50000")))))))))))</f>
        <v>Greater than 50000</v>
      </c>
      <c r="V4100">
        <f t="shared" si="711"/>
        <v>0</v>
      </c>
      <c r="W4100">
        <f t="shared" si="712"/>
        <v>1</v>
      </c>
      <c r="X4100">
        <f t="shared" si="713"/>
        <v>0</v>
      </c>
      <c r="Y4100">
        <f t="shared" si="714"/>
        <v>1</v>
      </c>
    </row>
    <row r="4101" spans="1:25" ht="15" customHeight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0">
        <f t="shared" si="706"/>
        <v>42570.850381944445</v>
      </c>
      <c r="J4101" s="11">
        <f t="shared" si="707"/>
        <v>42570.850381944445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708"/>
        <v>1.1111111111111112E-2</v>
      </c>
      <c r="R4101">
        <f t="shared" si="709"/>
        <v>50</v>
      </c>
      <c r="S4101" t="str">
        <f t="shared" si="715"/>
        <v>theater</v>
      </c>
      <c r="T4101" t="str">
        <f t="shared" si="710"/>
        <v>plays</v>
      </c>
      <c r="U4101" t="str">
        <f t="shared" si="716"/>
        <v>1000 to 4999</v>
      </c>
      <c r="V4101">
        <f t="shared" si="711"/>
        <v>0</v>
      </c>
      <c r="W4101">
        <f t="shared" si="712"/>
        <v>1</v>
      </c>
      <c r="X4101">
        <f t="shared" si="713"/>
        <v>0</v>
      </c>
      <c r="Y4101">
        <f t="shared" si="714"/>
        <v>1</v>
      </c>
    </row>
    <row r="4102" spans="1:25" ht="15" customHeight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0">
        <f t="shared" si="706"/>
        <v>41927.124884259261</v>
      </c>
      <c r="J4102" s="11">
        <f t="shared" si="707"/>
        <v>41927.124884259261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708"/>
        <v>0</v>
      </c>
      <c r="R4102" t="e">
        <f t="shared" si="709"/>
        <v>#DIV/0!</v>
      </c>
      <c r="S4102" t="str">
        <f t="shared" si="715"/>
        <v>theater</v>
      </c>
      <c r="T4102" t="str">
        <f t="shared" si="710"/>
        <v>plays</v>
      </c>
      <c r="U4102" t="str">
        <f t="shared" si="716"/>
        <v>Less than 1000</v>
      </c>
      <c r="V4102">
        <f t="shared" si="711"/>
        <v>0</v>
      </c>
      <c r="W4102">
        <f t="shared" si="712"/>
        <v>1</v>
      </c>
      <c r="X4102">
        <f t="shared" si="713"/>
        <v>0</v>
      </c>
      <c r="Y4102">
        <f t="shared" si="714"/>
        <v>1</v>
      </c>
    </row>
    <row r="4103" spans="1:25" ht="15" customHeight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0">
        <f t="shared" si="706"/>
        <v>42730.903726851851</v>
      </c>
      <c r="J4103" s="11">
        <f t="shared" si="707"/>
        <v>42730.903726851851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708"/>
        <v>0</v>
      </c>
      <c r="R4103" t="e">
        <f t="shared" si="709"/>
        <v>#DIV/0!</v>
      </c>
      <c r="S4103" t="str">
        <f t="shared" si="715"/>
        <v>theater</v>
      </c>
      <c r="T4103" t="str">
        <f t="shared" si="710"/>
        <v>plays</v>
      </c>
      <c r="U4103" t="str">
        <f t="shared" si="716"/>
        <v>Less than 1000</v>
      </c>
      <c r="V4103">
        <f t="shared" si="711"/>
        <v>0</v>
      </c>
      <c r="W4103">
        <f t="shared" si="712"/>
        <v>1</v>
      </c>
      <c r="X4103">
        <f t="shared" si="713"/>
        <v>0</v>
      </c>
      <c r="Y4103">
        <f t="shared" si="714"/>
        <v>1</v>
      </c>
    </row>
    <row r="4104" spans="1:25" ht="15" customHeight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0">
        <f t="shared" si="706"/>
        <v>42475.848067129627</v>
      </c>
      <c r="J4104" s="11">
        <f t="shared" si="707"/>
        <v>42475.848067129627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708"/>
        <v>0.27400000000000002</v>
      </c>
      <c r="R4104">
        <f t="shared" si="709"/>
        <v>22.83</v>
      </c>
      <c r="S4104" t="str">
        <f t="shared" si="715"/>
        <v>theater</v>
      </c>
      <c r="T4104" t="str">
        <f t="shared" si="710"/>
        <v>plays</v>
      </c>
      <c r="U4104" t="str">
        <f t="shared" si="716"/>
        <v>Less than 1000</v>
      </c>
      <c r="V4104">
        <f t="shared" si="711"/>
        <v>0</v>
      </c>
      <c r="W4104">
        <f t="shared" si="712"/>
        <v>1</v>
      </c>
      <c r="X4104">
        <f t="shared" si="713"/>
        <v>0</v>
      </c>
      <c r="Y4104">
        <f t="shared" si="714"/>
        <v>1</v>
      </c>
    </row>
    <row r="4105" spans="1:25" ht="15" customHeight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0">
        <f t="shared" si="706"/>
        <v>42188.83293981482</v>
      </c>
      <c r="J4105" s="11">
        <f t="shared" si="707"/>
        <v>42188.83293981482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708"/>
        <v>0.1</v>
      </c>
      <c r="R4105">
        <f t="shared" si="709"/>
        <v>16.670000000000002</v>
      </c>
      <c r="S4105" t="str">
        <f t="shared" si="715"/>
        <v>theater</v>
      </c>
      <c r="T4105" t="str">
        <f t="shared" si="710"/>
        <v>plays</v>
      </c>
      <c r="U4105" t="str">
        <f t="shared" si="716"/>
        <v>1000 to 4999</v>
      </c>
      <c r="V4105">
        <f t="shared" si="711"/>
        <v>0</v>
      </c>
      <c r="W4105">
        <f t="shared" si="712"/>
        <v>1</v>
      </c>
      <c r="X4105">
        <f t="shared" si="713"/>
        <v>0</v>
      </c>
      <c r="Y4105">
        <f t="shared" si="714"/>
        <v>1</v>
      </c>
    </row>
    <row r="4106" spans="1:25" ht="15" customHeight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0">
        <f t="shared" si="706"/>
        <v>42640.278171296297</v>
      </c>
      <c r="J4106" s="11">
        <f t="shared" si="707"/>
        <v>42640.278171296297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708"/>
        <v>0.21366666666666667</v>
      </c>
      <c r="R4106">
        <f t="shared" si="709"/>
        <v>45.79</v>
      </c>
      <c r="S4106" t="str">
        <f t="shared" si="715"/>
        <v>theater</v>
      </c>
      <c r="T4106" t="str">
        <f t="shared" si="710"/>
        <v>plays</v>
      </c>
      <c r="U4106" t="str">
        <f t="shared" si="716"/>
        <v>1000 to 4999</v>
      </c>
      <c r="V4106">
        <f t="shared" si="711"/>
        <v>0</v>
      </c>
      <c r="W4106">
        <f t="shared" si="712"/>
        <v>1</v>
      </c>
      <c r="X4106">
        <f t="shared" si="713"/>
        <v>0</v>
      </c>
      <c r="Y4106">
        <f t="shared" si="714"/>
        <v>1</v>
      </c>
    </row>
    <row r="4107" spans="1:25" ht="15" customHeight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0">
        <f t="shared" si="706"/>
        <v>42697.010520833333</v>
      </c>
      <c r="J4107" s="11">
        <f t="shared" si="707"/>
        <v>42697.010520833333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708"/>
        <v>6.9696969696969702E-2</v>
      </c>
      <c r="R4107">
        <f t="shared" si="709"/>
        <v>383.33</v>
      </c>
      <c r="S4107" t="str">
        <f t="shared" si="715"/>
        <v>theater</v>
      </c>
      <c r="T4107" t="str">
        <f t="shared" si="710"/>
        <v>plays</v>
      </c>
      <c r="U4107" t="str">
        <f t="shared" si="716"/>
        <v>30000 to 34999</v>
      </c>
      <c r="V4107">
        <f t="shared" si="711"/>
        <v>0</v>
      </c>
      <c r="W4107">
        <f t="shared" si="712"/>
        <v>1</v>
      </c>
      <c r="X4107">
        <f t="shared" si="713"/>
        <v>0</v>
      </c>
      <c r="Y4107">
        <f t="shared" si="714"/>
        <v>1</v>
      </c>
    </row>
    <row r="4108" spans="1:25" ht="15" customHeight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0">
        <f t="shared" si="706"/>
        <v>42053.049375000002</v>
      </c>
      <c r="J4108" s="11">
        <f t="shared" si="707"/>
        <v>42053.049375000002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708"/>
        <v>0.70599999999999996</v>
      </c>
      <c r="R4108">
        <f t="shared" si="709"/>
        <v>106.97</v>
      </c>
      <c r="S4108" t="str">
        <f t="shared" si="715"/>
        <v>theater</v>
      </c>
      <c r="T4108" t="str">
        <f t="shared" si="710"/>
        <v>plays</v>
      </c>
      <c r="U4108" t="str">
        <f t="shared" si="716"/>
        <v>5000 to 9999</v>
      </c>
      <c r="V4108">
        <f t="shared" si="711"/>
        <v>0</v>
      </c>
      <c r="W4108">
        <f t="shared" si="712"/>
        <v>1</v>
      </c>
      <c r="X4108">
        <f t="shared" si="713"/>
        <v>0</v>
      </c>
      <c r="Y4108">
        <f t="shared" si="714"/>
        <v>1</v>
      </c>
    </row>
    <row r="4109" spans="1:25" ht="15" customHeight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0">
        <f t="shared" si="706"/>
        <v>41883.916678240741</v>
      </c>
      <c r="J4109" s="11">
        <f t="shared" si="707"/>
        <v>41883.916678240741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708"/>
        <v>2.0500000000000001E-2</v>
      </c>
      <c r="R4109">
        <f t="shared" si="709"/>
        <v>10.25</v>
      </c>
      <c r="S4109" t="str">
        <f t="shared" si="715"/>
        <v>theater</v>
      </c>
      <c r="T4109" t="str">
        <f t="shared" si="710"/>
        <v>plays</v>
      </c>
      <c r="U4109" t="str">
        <f t="shared" si="716"/>
        <v>1000 to 4999</v>
      </c>
      <c r="V4109">
        <f t="shared" si="711"/>
        <v>0</v>
      </c>
      <c r="W4109">
        <f t="shared" si="712"/>
        <v>1</v>
      </c>
      <c r="X4109">
        <f t="shared" si="713"/>
        <v>0</v>
      </c>
      <c r="Y4109">
        <f t="shared" si="714"/>
        <v>1</v>
      </c>
    </row>
    <row r="4110" spans="1:25" ht="15" customHeight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0">
        <f t="shared" si="706"/>
        <v>42767.031678240746</v>
      </c>
      <c r="J4110" s="11">
        <f t="shared" si="707"/>
        <v>42767.031678240746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708"/>
        <v>1.9666666666666666E-2</v>
      </c>
      <c r="R4110">
        <f t="shared" si="709"/>
        <v>59</v>
      </c>
      <c r="S4110" t="str">
        <f t="shared" si="715"/>
        <v>theater</v>
      </c>
      <c r="T4110" t="str">
        <f t="shared" si="710"/>
        <v>plays</v>
      </c>
      <c r="U4110" t="str">
        <f t="shared" si="716"/>
        <v>1000 to 4999</v>
      </c>
      <c r="V4110">
        <f t="shared" si="711"/>
        <v>0</v>
      </c>
      <c r="W4110">
        <f t="shared" si="712"/>
        <v>1</v>
      </c>
      <c r="X4110">
        <f t="shared" si="713"/>
        <v>0</v>
      </c>
      <c r="Y4110">
        <f t="shared" si="714"/>
        <v>1</v>
      </c>
    </row>
    <row r="4111" spans="1:25" ht="15" customHeight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0">
        <f t="shared" si="706"/>
        <v>42307.539398148147</v>
      </c>
      <c r="J4111" s="11">
        <f t="shared" si="707"/>
        <v>42307.539398148147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708"/>
        <v>0</v>
      </c>
      <c r="R4111" t="e">
        <f t="shared" si="709"/>
        <v>#DIV/0!</v>
      </c>
      <c r="S4111" t="str">
        <f t="shared" si="715"/>
        <v>theater</v>
      </c>
      <c r="T4111" t="str">
        <f t="shared" si="710"/>
        <v>plays</v>
      </c>
      <c r="U4111" t="str">
        <f t="shared" si="716"/>
        <v>Less than 1000</v>
      </c>
      <c r="V4111">
        <f t="shared" si="711"/>
        <v>0</v>
      </c>
      <c r="W4111">
        <f t="shared" si="712"/>
        <v>1</v>
      </c>
      <c r="X4111">
        <f t="shared" si="713"/>
        <v>0</v>
      </c>
      <c r="Y4111">
        <f t="shared" si="714"/>
        <v>1</v>
      </c>
    </row>
    <row r="4112" spans="1:25" ht="15" customHeight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0">
        <f t="shared" si="706"/>
        <v>42512.626747685179</v>
      </c>
      <c r="J4112" s="11">
        <f t="shared" si="707"/>
        <v>42512.626747685179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708"/>
        <v>0.28666666666666668</v>
      </c>
      <c r="R4112">
        <f t="shared" si="709"/>
        <v>14.33</v>
      </c>
      <c r="S4112" t="str">
        <f t="shared" si="715"/>
        <v>theater</v>
      </c>
      <c r="T4112" t="str">
        <f t="shared" si="710"/>
        <v>plays</v>
      </c>
      <c r="U4112" t="str">
        <f t="shared" si="716"/>
        <v>Less than 1000</v>
      </c>
      <c r="V4112">
        <f t="shared" si="711"/>
        <v>0</v>
      </c>
      <c r="W4112">
        <f t="shared" si="712"/>
        <v>1</v>
      </c>
      <c r="X4112">
        <f t="shared" si="713"/>
        <v>0</v>
      </c>
      <c r="Y4112">
        <f t="shared" si="714"/>
        <v>1</v>
      </c>
    </row>
    <row r="4113" spans="1:25" ht="15" customHeight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0">
        <f t="shared" si="706"/>
        <v>42029.135879629626</v>
      </c>
      <c r="J4113" s="11">
        <f t="shared" si="707"/>
        <v>42029.135879629626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708"/>
        <v>3.1333333333333331E-2</v>
      </c>
      <c r="R4113">
        <f t="shared" si="709"/>
        <v>15.67</v>
      </c>
      <c r="S4113" t="str">
        <f t="shared" si="715"/>
        <v>theater</v>
      </c>
      <c r="T4113" t="str">
        <f t="shared" si="710"/>
        <v>plays</v>
      </c>
      <c r="U4113" t="str">
        <f t="shared" si="716"/>
        <v>1000 to 4999</v>
      </c>
      <c r="V4113">
        <f t="shared" si="711"/>
        <v>0</v>
      </c>
      <c r="W4113">
        <f t="shared" si="712"/>
        <v>1</v>
      </c>
      <c r="X4113">
        <f t="shared" si="713"/>
        <v>0</v>
      </c>
      <c r="Y4113">
        <f t="shared" si="714"/>
        <v>1</v>
      </c>
    </row>
    <row r="4114" spans="1:25" ht="15" customHeight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0">
        <f t="shared" si="706"/>
        <v>42400.946597222224</v>
      </c>
      <c r="J4114" s="11">
        <f t="shared" si="707"/>
        <v>42400.946597222224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708"/>
        <v>4.0000000000000002E-4</v>
      </c>
      <c r="R4114">
        <f t="shared" si="709"/>
        <v>1</v>
      </c>
      <c r="S4114" t="str">
        <f t="shared" si="715"/>
        <v>theater</v>
      </c>
      <c r="T4114" t="str">
        <f t="shared" si="710"/>
        <v>plays</v>
      </c>
      <c r="U4114" t="str">
        <f t="shared" si="716"/>
        <v>1000 to 4999</v>
      </c>
      <c r="V4114">
        <f t="shared" si="711"/>
        <v>0</v>
      </c>
      <c r="W4114">
        <f t="shared" si="712"/>
        <v>1</v>
      </c>
      <c r="X4114">
        <f t="shared" si="713"/>
        <v>0</v>
      </c>
      <c r="Y4114">
        <f t="shared" si="714"/>
        <v>1</v>
      </c>
    </row>
    <row r="4115" spans="1:25" ht="15" customHeight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0">
        <f t="shared" si="706"/>
        <v>42358.573182870372</v>
      </c>
      <c r="J4115" s="11">
        <f t="shared" si="707"/>
        <v>42358.573182870372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708"/>
        <v>2E-3</v>
      </c>
      <c r="R4115">
        <f t="shared" si="709"/>
        <v>1</v>
      </c>
      <c r="S4115" t="str">
        <f t="shared" si="715"/>
        <v>theater</v>
      </c>
      <c r="T4115" t="str">
        <f t="shared" si="710"/>
        <v>plays</v>
      </c>
      <c r="U4115" t="str">
        <f t="shared" si="716"/>
        <v>1000 to 4999</v>
      </c>
      <c r="V4115">
        <f t="shared" si="711"/>
        <v>0</v>
      </c>
      <c r="W4115">
        <f t="shared" si="712"/>
        <v>1</v>
      </c>
      <c r="X4115">
        <f t="shared" si="713"/>
        <v>0</v>
      </c>
      <c r="Y4115">
        <f t="shared" si="714"/>
        <v>1</v>
      </c>
    </row>
  </sheetData>
  <autoFilter ref="A1:T4115" xr:uid="{844381B6-A9F9-4C75-B09A-4D596058EC05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 R1:Y1">
    <cfRule type="colorScale" priority="1">
      <colorScale>
        <cfvo type="min"/>
        <cfvo type="num" val="0.1"/>
        <cfvo type="max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0F82-654C-43BD-8AC4-6F7CB08D18C5}">
  <sheetPr codeName="Sheet2"/>
  <dimension ref="A1:F5"/>
  <sheetViews>
    <sheetView workbookViewId="0">
      <selection activeCell="A18" sqref="A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8309</v>
      </c>
    </row>
    <row r="3" spans="1:6" x14ac:dyDescent="0.25">
      <c r="B3" s="7" t="s">
        <v>8313</v>
      </c>
    </row>
    <row r="4" spans="1:6" x14ac:dyDescent="0.25"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t="s">
        <v>8312</v>
      </c>
      <c r="B5" s="9">
        <v>2185</v>
      </c>
      <c r="C5" s="9">
        <v>1530</v>
      </c>
      <c r="D5" s="9">
        <v>349</v>
      </c>
      <c r="E5" s="9">
        <v>50</v>
      </c>
      <c r="F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2595A-C97D-406D-A40E-654C92DAD9AC}">
  <sheetPr codeName="Sheet3"/>
  <dimension ref="A2:F47"/>
  <sheetViews>
    <sheetView workbookViewId="0">
      <selection activeCell="D2" sqref="D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8223</v>
      </c>
      <c r="B2" t="s">
        <v>8309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8315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8318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8322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8325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8329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8330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8332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8333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8334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8335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8337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8338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8339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8343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8344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8346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8347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8349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8351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8352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8353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8354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3E11C-DF01-4C08-9759-04F4F83DC38C}">
  <sheetPr codeName="Sheet4"/>
  <dimension ref="A4:F18"/>
  <sheetViews>
    <sheetView workbookViewId="0">
      <selection activeCell="E2" sqref="E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8362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8363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8364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8365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8356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8366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8357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8358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8359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8360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8361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8367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36F36-A1BE-49B7-AD8E-9DADED1848FC}">
  <sheetPr codeName="Sheet5"/>
  <dimension ref="A1:I14"/>
  <sheetViews>
    <sheetView tabSelected="1" workbookViewId="0">
      <selection activeCell="K12" sqref="K12"/>
    </sheetView>
  </sheetViews>
  <sheetFormatPr defaultRowHeight="15" x14ac:dyDescent="0.25"/>
  <cols>
    <col min="1" max="1" width="17.85546875" bestFit="1" customWidth="1"/>
    <col min="2" max="2" width="16.85546875" bestFit="1" customWidth="1"/>
    <col min="3" max="3" width="13.140625" bestFit="1" customWidth="1"/>
    <col min="4" max="4" width="15.85546875" bestFit="1" customWidth="1"/>
    <col min="5" max="5" width="12" bestFit="1" customWidth="1"/>
    <col min="6" max="6" width="19.42578125" bestFit="1" customWidth="1"/>
    <col min="7" max="7" width="14.140625" bestFit="1" customWidth="1"/>
    <col min="8" max="8" width="16.85546875" bestFit="1" customWidth="1"/>
    <col min="9" max="9" width="13.140625" bestFit="1" customWidth="1"/>
    <col min="10" max="10" width="15.8554687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2" bestFit="1" customWidth="1"/>
    <col min="15" max="15" width="6.140625" bestFit="1" customWidth="1"/>
    <col min="16" max="16" width="4.28515625" bestFit="1" customWidth="1"/>
    <col min="17" max="17" width="10" bestFit="1" customWidth="1"/>
    <col min="18" max="18" width="22" bestFit="1" customWidth="1"/>
    <col min="19" max="19" width="18.140625" bestFit="1" customWidth="1"/>
    <col min="20" max="20" width="20.85546875" bestFit="1" customWidth="1"/>
    <col min="21" max="21" width="17" bestFit="1" customWidth="1"/>
    <col min="22" max="22" width="14.7109375" bestFit="1" customWidth="1"/>
    <col min="23" max="23" width="8.28515625" bestFit="1" customWidth="1"/>
    <col min="24" max="24" width="51.140625" bestFit="1" customWidth="1"/>
    <col min="25" max="25" width="46.28515625" bestFit="1" customWidth="1"/>
    <col min="26" max="26" width="44.28515625" bestFit="1" customWidth="1"/>
    <col min="27" max="27" width="54.85546875" bestFit="1" customWidth="1"/>
    <col min="28" max="28" width="24.7109375" bestFit="1" customWidth="1"/>
    <col min="29" max="29" width="41" bestFit="1" customWidth="1"/>
    <col min="30" max="30" width="41.85546875" bestFit="1" customWidth="1"/>
    <col min="31" max="31" width="37.140625" bestFit="1" customWidth="1"/>
    <col min="32" max="32" width="53.28515625" bestFit="1" customWidth="1"/>
    <col min="33" max="33" width="56.28515625" bestFit="1" customWidth="1"/>
    <col min="34" max="34" width="52.5703125" bestFit="1" customWidth="1"/>
    <col min="35" max="35" width="24.28515625" bestFit="1" customWidth="1"/>
    <col min="36" max="36" width="75.42578125" bestFit="1" customWidth="1"/>
    <col min="37" max="37" width="46.42578125" bestFit="1" customWidth="1"/>
    <col min="38" max="38" width="29.7109375" bestFit="1" customWidth="1"/>
    <col min="39" max="39" width="58.140625" bestFit="1" customWidth="1"/>
    <col min="40" max="40" width="39" bestFit="1" customWidth="1"/>
    <col min="41" max="41" width="25" bestFit="1" customWidth="1"/>
    <col min="42" max="42" width="31.7109375" bestFit="1" customWidth="1"/>
    <col min="43" max="44" width="38.42578125" bestFit="1" customWidth="1"/>
    <col min="45" max="45" width="40.7109375" bestFit="1" customWidth="1"/>
    <col min="46" max="46" width="41.7109375" bestFit="1" customWidth="1"/>
    <col min="47" max="47" width="53.7109375" bestFit="1" customWidth="1"/>
    <col min="48" max="48" width="34.5703125" bestFit="1" customWidth="1"/>
    <col min="49" max="49" width="42.28515625" bestFit="1" customWidth="1"/>
    <col min="50" max="50" width="27.140625" bestFit="1" customWidth="1"/>
    <col min="51" max="51" width="16.5703125" bestFit="1" customWidth="1"/>
    <col min="52" max="52" width="32.5703125" bestFit="1" customWidth="1"/>
    <col min="53" max="53" width="59.42578125" bestFit="1" customWidth="1"/>
    <col min="54" max="54" width="51.85546875" bestFit="1" customWidth="1"/>
    <col min="55" max="55" width="55.85546875" bestFit="1" customWidth="1"/>
    <col min="56" max="56" width="50.42578125" bestFit="1" customWidth="1"/>
    <col min="57" max="57" width="53" bestFit="1" customWidth="1"/>
    <col min="58" max="58" width="45.5703125" bestFit="1" customWidth="1"/>
    <col min="59" max="59" width="53.7109375" bestFit="1" customWidth="1"/>
    <col min="60" max="60" width="14.140625" bestFit="1" customWidth="1"/>
    <col min="61" max="61" width="45.5703125" bestFit="1" customWidth="1"/>
    <col min="62" max="62" width="58.140625" bestFit="1" customWidth="1"/>
    <col min="63" max="63" width="34" bestFit="1" customWidth="1"/>
    <col min="64" max="64" width="50.42578125" bestFit="1" customWidth="1"/>
    <col min="65" max="65" width="52" bestFit="1" customWidth="1"/>
    <col min="66" max="66" width="26" bestFit="1" customWidth="1"/>
    <col min="67" max="67" width="59" bestFit="1" customWidth="1"/>
    <col min="68" max="68" width="8.85546875" bestFit="1" customWidth="1"/>
    <col min="69" max="69" width="43.28515625" bestFit="1" customWidth="1"/>
    <col min="70" max="70" width="29" bestFit="1" customWidth="1"/>
    <col min="71" max="71" width="47.5703125" bestFit="1" customWidth="1"/>
    <col min="72" max="72" width="5.5703125" bestFit="1" customWidth="1"/>
    <col min="73" max="73" width="48.140625" bestFit="1" customWidth="1"/>
    <col min="74" max="74" width="53.42578125" bestFit="1" customWidth="1"/>
    <col min="75" max="75" width="34.5703125" bestFit="1" customWidth="1"/>
    <col min="76" max="76" width="39.28515625" bestFit="1" customWidth="1"/>
    <col min="77" max="77" width="28.5703125" bestFit="1" customWidth="1"/>
    <col min="78" max="78" width="42.140625" bestFit="1" customWidth="1"/>
    <col min="79" max="79" width="58.85546875" bestFit="1" customWidth="1"/>
    <col min="80" max="80" width="36.85546875" bestFit="1" customWidth="1"/>
    <col min="81" max="81" width="26.28515625" bestFit="1" customWidth="1"/>
    <col min="82" max="82" width="32.5703125" bestFit="1" customWidth="1"/>
    <col min="83" max="83" width="39.140625" bestFit="1" customWidth="1"/>
    <col min="84" max="84" width="23.5703125" bestFit="1" customWidth="1"/>
    <col min="85" max="85" width="44.42578125" bestFit="1" customWidth="1"/>
    <col min="86" max="86" width="17.42578125" bestFit="1" customWidth="1"/>
    <col min="87" max="87" width="41.28515625" bestFit="1" customWidth="1"/>
    <col min="88" max="88" width="40.140625" bestFit="1" customWidth="1"/>
    <col min="89" max="89" width="9.140625" bestFit="1" customWidth="1"/>
    <col min="90" max="90" width="51.28515625" bestFit="1" customWidth="1"/>
    <col min="91" max="91" width="23" bestFit="1" customWidth="1"/>
    <col min="92" max="92" width="17.85546875" bestFit="1" customWidth="1"/>
    <col min="93" max="93" width="25.28515625" bestFit="1" customWidth="1"/>
    <col min="94" max="94" width="10.42578125" bestFit="1" customWidth="1"/>
    <col min="95" max="95" width="25" bestFit="1" customWidth="1"/>
    <col min="96" max="96" width="24.140625" bestFit="1" customWidth="1"/>
    <col min="97" max="97" width="41.140625" bestFit="1" customWidth="1"/>
    <col min="98" max="98" width="10.28515625" bestFit="1" customWidth="1"/>
    <col min="99" max="99" width="46.28515625" bestFit="1" customWidth="1"/>
    <col min="100" max="100" width="53.140625" bestFit="1" customWidth="1"/>
    <col min="101" max="101" width="59.140625" bestFit="1" customWidth="1"/>
    <col min="102" max="102" width="57.85546875" bestFit="1" customWidth="1"/>
    <col min="103" max="103" width="39.28515625" bestFit="1" customWidth="1"/>
    <col min="104" max="104" width="20.85546875" bestFit="1" customWidth="1"/>
    <col min="105" max="105" width="35.28515625" bestFit="1" customWidth="1"/>
    <col min="106" max="106" width="12.7109375" bestFit="1" customWidth="1"/>
    <col min="107" max="107" width="52.28515625" bestFit="1" customWidth="1"/>
    <col min="108" max="108" width="32.5703125" bestFit="1" customWidth="1"/>
    <col min="109" max="109" width="15.85546875" bestFit="1" customWidth="1"/>
    <col min="110" max="110" width="27.7109375" bestFit="1" customWidth="1"/>
    <col min="111" max="111" width="50.85546875" bestFit="1" customWidth="1"/>
    <col min="112" max="112" width="30.5703125" bestFit="1" customWidth="1"/>
    <col min="113" max="113" width="28.5703125" bestFit="1" customWidth="1"/>
    <col min="114" max="114" width="51.7109375" bestFit="1" customWidth="1"/>
    <col min="115" max="115" width="42.5703125" bestFit="1" customWidth="1"/>
    <col min="116" max="116" width="32.140625" bestFit="1" customWidth="1"/>
    <col min="117" max="117" width="35.85546875" bestFit="1" customWidth="1"/>
    <col min="118" max="118" width="40.140625" bestFit="1" customWidth="1"/>
    <col min="119" max="119" width="27.140625" bestFit="1" customWidth="1"/>
    <col min="120" max="120" width="44" bestFit="1" customWidth="1"/>
    <col min="121" max="121" width="54.85546875" bestFit="1" customWidth="1"/>
    <col min="122" max="122" width="26.5703125" bestFit="1" customWidth="1"/>
    <col min="123" max="123" width="30.7109375" bestFit="1" customWidth="1"/>
    <col min="124" max="124" width="52.5703125" bestFit="1" customWidth="1"/>
    <col min="125" max="125" width="51" bestFit="1" customWidth="1"/>
    <col min="126" max="126" width="18.140625" bestFit="1" customWidth="1"/>
    <col min="127" max="127" width="12.85546875" bestFit="1" customWidth="1"/>
    <col min="128" max="128" width="34.42578125" bestFit="1" customWidth="1"/>
    <col min="129" max="129" width="39.7109375" bestFit="1" customWidth="1"/>
    <col min="130" max="130" width="17.28515625" bestFit="1" customWidth="1"/>
    <col min="131" max="131" width="43.7109375" bestFit="1" customWidth="1"/>
    <col min="132" max="132" width="26.42578125" bestFit="1" customWidth="1"/>
    <col min="133" max="133" width="17.5703125" bestFit="1" customWidth="1"/>
    <col min="134" max="134" width="26.140625" bestFit="1" customWidth="1"/>
    <col min="135" max="135" width="46.7109375" bestFit="1" customWidth="1"/>
    <col min="136" max="136" width="23" bestFit="1" customWidth="1"/>
    <col min="137" max="137" width="32.140625" bestFit="1" customWidth="1"/>
    <col min="138" max="138" width="55.140625" bestFit="1" customWidth="1"/>
    <col min="139" max="139" width="7.85546875" bestFit="1" customWidth="1"/>
    <col min="140" max="140" width="45.7109375" bestFit="1" customWidth="1"/>
    <col min="141" max="141" width="34.7109375" bestFit="1" customWidth="1"/>
    <col min="142" max="142" width="53.28515625" bestFit="1" customWidth="1"/>
    <col min="143" max="143" width="20.140625" bestFit="1" customWidth="1"/>
    <col min="144" max="144" width="36.5703125" bestFit="1" customWidth="1"/>
    <col min="145" max="145" width="43.85546875" bestFit="1" customWidth="1"/>
    <col min="146" max="146" width="30" bestFit="1" customWidth="1"/>
    <col min="147" max="147" width="24" bestFit="1" customWidth="1"/>
    <col min="148" max="148" width="37" bestFit="1" customWidth="1"/>
    <col min="149" max="149" width="29.28515625" bestFit="1" customWidth="1"/>
    <col min="150" max="150" width="40.85546875" bestFit="1" customWidth="1"/>
    <col min="151" max="151" width="43.5703125" bestFit="1" customWidth="1"/>
    <col min="152" max="152" width="28.140625" bestFit="1" customWidth="1"/>
    <col min="153" max="153" width="42.7109375" bestFit="1" customWidth="1"/>
    <col min="154" max="154" width="13.85546875" bestFit="1" customWidth="1"/>
    <col min="155" max="155" width="50.5703125" bestFit="1" customWidth="1"/>
    <col min="156" max="156" width="50.7109375" bestFit="1" customWidth="1"/>
    <col min="157" max="157" width="49.140625" bestFit="1" customWidth="1"/>
    <col min="158" max="158" width="43.28515625" bestFit="1" customWidth="1"/>
    <col min="159" max="159" width="32.42578125" bestFit="1" customWidth="1"/>
    <col min="160" max="160" width="39.5703125" bestFit="1" customWidth="1"/>
    <col min="161" max="161" width="13.140625" bestFit="1" customWidth="1"/>
    <col min="162" max="162" width="34.85546875" bestFit="1" customWidth="1"/>
    <col min="163" max="163" width="47.28515625" bestFit="1" customWidth="1"/>
    <col min="164" max="164" width="37.28515625" bestFit="1" customWidth="1"/>
    <col min="165" max="165" width="36.140625" bestFit="1" customWidth="1"/>
    <col min="166" max="166" width="57" bestFit="1" customWidth="1"/>
    <col min="167" max="167" width="52" bestFit="1" customWidth="1"/>
    <col min="168" max="168" width="7.85546875" bestFit="1" customWidth="1"/>
    <col min="169" max="169" width="43.28515625" bestFit="1" customWidth="1"/>
    <col min="170" max="170" width="20.28515625" bestFit="1" customWidth="1"/>
    <col min="171" max="171" width="47.7109375" bestFit="1" customWidth="1"/>
    <col min="172" max="172" width="15.85546875" bestFit="1" customWidth="1"/>
    <col min="173" max="173" width="14" bestFit="1" customWidth="1"/>
    <col min="174" max="174" width="5.5703125" bestFit="1" customWidth="1"/>
    <col min="175" max="175" width="11.7109375" bestFit="1" customWidth="1"/>
    <col min="176" max="176" width="31.7109375" bestFit="1" customWidth="1"/>
    <col min="177" max="177" width="58.85546875" bestFit="1" customWidth="1"/>
    <col min="178" max="178" width="49.7109375" bestFit="1" customWidth="1"/>
    <col min="179" max="179" width="48.7109375" bestFit="1" customWidth="1"/>
    <col min="180" max="180" width="52" bestFit="1" customWidth="1"/>
    <col min="181" max="181" width="39.5703125" bestFit="1" customWidth="1"/>
    <col min="182" max="182" width="56.28515625" bestFit="1" customWidth="1"/>
    <col min="183" max="183" width="48.28515625" bestFit="1" customWidth="1"/>
    <col min="184" max="184" width="38.140625" bestFit="1" customWidth="1"/>
    <col min="185" max="185" width="53" bestFit="1" customWidth="1"/>
    <col min="186" max="186" width="45.140625" bestFit="1" customWidth="1"/>
    <col min="187" max="187" width="52.42578125" bestFit="1" customWidth="1"/>
    <col min="188" max="188" width="29.42578125" bestFit="1" customWidth="1"/>
    <col min="189" max="189" width="18.85546875" bestFit="1" customWidth="1"/>
    <col min="190" max="190" width="22.85546875" bestFit="1" customWidth="1"/>
    <col min="191" max="191" width="28.85546875" bestFit="1" customWidth="1"/>
    <col min="192" max="192" width="20.5703125" bestFit="1" customWidth="1"/>
    <col min="193" max="193" width="22.5703125" bestFit="1" customWidth="1"/>
    <col min="194" max="194" width="38.42578125" bestFit="1" customWidth="1"/>
    <col min="195" max="195" width="20.42578125" bestFit="1" customWidth="1"/>
    <col min="196" max="196" width="29" bestFit="1" customWidth="1"/>
    <col min="197" max="197" width="33.42578125" bestFit="1" customWidth="1"/>
    <col min="198" max="198" width="27" bestFit="1" customWidth="1"/>
    <col min="199" max="199" width="18.5703125" bestFit="1" customWidth="1"/>
    <col min="200" max="200" width="55.85546875" bestFit="1" customWidth="1"/>
    <col min="201" max="201" width="45.140625" bestFit="1" customWidth="1"/>
    <col min="202" max="202" width="12.42578125" bestFit="1" customWidth="1"/>
    <col min="203" max="203" width="35.28515625" bestFit="1" customWidth="1"/>
    <col min="204" max="204" width="35.140625" bestFit="1" customWidth="1"/>
    <col min="205" max="205" width="33.85546875" bestFit="1" customWidth="1"/>
    <col min="206" max="206" width="25.7109375" bestFit="1" customWidth="1"/>
    <col min="207" max="207" width="28.7109375" bestFit="1" customWidth="1"/>
    <col min="208" max="208" width="24.28515625" bestFit="1" customWidth="1"/>
    <col min="209" max="209" width="18.7109375" bestFit="1" customWidth="1"/>
    <col min="210" max="210" width="28.5703125" bestFit="1" customWidth="1"/>
    <col min="211" max="211" width="40.7109375" bestFit="1" customWidth="1"/>
    <col min="212" max="212" width="33.42578125" bestFit="1" customWidth="1"/>
    <col min="213" max="213" width="32.42578125" bestFit="1" customWidth="1"/>
    <col min="214" max="214" width="19.85546875" bestFit="1" customWidth="1"/>
    <col min="215" max="215" width="5.5703125" bestFit="1" customWidth="1"/>
    <col min="216" max="216" width="36.85546875" bestFit="1" customWidth="1"/>
    <col min="217" max="217" width="18.7109375" bestFit="1" customWidth="1"/>
    <col min="218" max="218" width="12.140625" bestFit="1" customWidth="1"/>
    <col min="219" max="219" width="32" bestFit="1" customWidth="1"/>
    <col min="220" max="220" width="41.28515625" bestFit="1" customWidth="1"/>
    <col min="221" max="221" width="28.140625" bestFit="1" customWidth="1"/>
    <col min="222" max="222" width="47.7109375" bestFit="1" customWidth="1"/>
    <col min="223" max="223" width="39.85546875" bestFit="1" customWidth="1"/>
    <col min="224" max="224" width="49.85546875" bestFit="1" customWidth="1"/>
    <col min="225" max="225" width="50.140625" bestFit="1" customWidth="1"/>
    <col min="226" max="226" width="17.85546875" bestFit="1" customWidth="1"/>
    <col min="227" max="227" width="51.42578125" bestFit="1" customWidth="1"/>
    <col min="228" max="228" width="44.5703125" bestFit="1" customWidth="1"/>
    <col min="229" max="229" width="32.140625" bestFit="1" customWidth="1"/>
    <col min="230" max="230" width="50" bestFit="1" customWidth="1"/>
    <col min="231" max="231" width="53" bestFit="1" customWidth="1"/>
    <col min="232" max="232" width="30.7109375" bestFit="1" customWidth="1"/>
    <col min="233" max="233" width="12.140625" bestFit="1" customWidth="1"/>
    <col min="234" max="234" width="47.42578125" bestFit="1" customWidth="1"/>
    <col min="235" max="235" width="15.85546875" bestFit="1" customWidth="1"/>
    <col min="236" max="236" width="34.42578125" bestFit="1" customWidth="1"/>
    <col min="237" max="237" width="37.140625" bestFit="1" customWidth="1"/>
    <col min="238" max="238" width="44.5703125" bestFit="1" customWidth="1"/>
    <col min="239" max="239" width="49.85546875" bestFit="1" customWidth="1"/>
    <col min="240" max="240" width="42.5703125" bestFit="1" customWidth="1"/>
    <col min="241" max="241" width="14.85546875" bestFit="1" customWidth="1"/>
    <col min="242" max="242" width="35.28515625" bestFit="1" customWidth="1"/>
    <col min="243" max="243" width="25.28515625" bestFit="1" customWidth="1"/>
    <col min="244" max="244" width="22.85546875" bestFit="1" customWidth="1"/>
    <col min="245" max="245" width="41.5703125" bestFit="1" customWidth="1"/>
    <col min="246" max="246" width="14.5703125" bestFit="1" customWidth="1"/>
    <col min="247" max="247" width="17.7109375" bestFit="1" customWidth="1"/>
    <col min="248" max="248" width="40.28515625" bestFit="1" customWidth="1"/>
    <col min="249" max="249" width="18.7109375" bestFit="1" customWidth="1"/>
    <col min="250" max="250" width="51" bestFit="1" customWidth="1"/>
    <col min="251" max="251" width="21.85546875" bestFit="1" customWidth="1"/>
    <col min="252" max="252" width="55.5703125" bestFit="1" customWidth="1"/>
    <col min="253" max="253" width="28.42578125" bestFit="1" customWidth="1"/>
    <col min="254" max="254" width="11.85546875" bestFit="1" customWidth="1"/>
    <col min="255" max="255" width="39.5703125" bestFit="1" customWidth="1"/>
    <col min="256" max="256" width="29" bestFit="1" customWidth="1"/>
    <col min="257" max="257" width="25.85546875" bestFit="1" customWidth="1"/>
    <col min="258" max="258" width="26.28515625" bestFit="1" customWidth="1"/>
    <col min="259" max="259" width="19.85546875" bestFit="1" customWidth="1"/>
    <col min="260" max="260" width="14.85546875" bestFit="1" customWidth="1"/>
    <col min="261" max="261" width="41.42578125" bestFit="1" customWidth="1"/>
    <col min="262" max="262" width="15.140625" bestFit="1" customWidth="1"/>
    <col min="263" max="263" width="56.42578125" bestFit="1" customWidth="1"/>
    <col min="264" max="264" width="66.7109375" bestFit="1" customWidth="1"/>
    <col min="265" max="265" width="24.42578125" bestFit="1" customWidth="1"/>
    <col min="266" max="266" width="38.42578125" bestFit="1" customWidth="1"/>
    <col min="267" max="267" width="15.85546875" bestFit="1" customWidth="1"/>
    <col min="268" max="268" width="22.7109375" bestFit="1" customWidth="1"/>
    <col min="269" max="269" width="54" bestFit="1" customWidth="1"/>
    <col min="270" max="270" width="12.28515625" bestFit="1" customWidth="1"/>
    <col min="271" max="271" width="12.85546875" bestFit="1" customWidth="1"/>
    <col min="272" max="272" width="25.140625" bestFit="1" customWidth="1"/>
    <col min="273" max="273" width="16.85546875" bestFit="1" customWidth="1"/>
    <col min="274" max="274" width="46" bestFit="1" customWidth="1"/>
    <col min="275" max="275" width="49" bestFit="1" customWidth="1"/>
    <col min="276" max="276" width="8.5703125" bestFit="1" customWidth="1"/>
    <col min="277" max="277" width="48.5703125" bestFit="1" customWidth="1"/>
    <col min="278" max="278" width="58.7109375" bestFit="1" customWidth="1"/>
    <col min="279" max="279" width="22.5703125" bestFit="1" customWidth="1"/>
    <col min="280" max="280" width="47.5703125" bestFit="1" customWidth="1"/>
    <col min="281" max="281" width="14.5703125" bestFit="1" customWidth="1"/>
    <col min="282" max="282" width="40.7109375" bestFit="1" customWidth="1"/>
    <col min="283" max="283" width="47.85546875" bestFit="1" customWidth="1"/>
    <col min="284" max="284" width="50.7109375" bestFit="1" customWidth="1"/>
    <col min="285" max="285" width="27" bestFit="1" customWidth="1"/>
    <col min="286" max="286" width="21" bestFit="1" customWidth="1"/>
    <col min="287" max="287" width="34.28515625" bestFit="1" customWidth="1"/>
    <col min="288" max="288" width="48.5703125" bestFit="1" customWidth="1"/>
    <col min="289" max="289" width="51.85546875" bestFit="1" customWidth="1"/>
    <col min="290" max="290" width="14" bestFit="1" customWidth="1"/>
    <col min="291" max="291" width="28.140625" bestFit="1" customWidth="1"/>
    <col min="292" max="292" width="59" bestFit="1" customWidth="1"/>
    <col min="293" max="293" width="53.7109375" bestFit="1" customWidth="1"/>
    <col min="294" max="294" width="23.85546875" bestFit="1" customWidth="1"/>
    <col min="295" max="295" width="57.28515625" bestFit="1" customWidth="1"/>
    <col min="296" max="296" width="41.140625" bestFit="1" customWidth="1"/>
    <col min="297" max="297" width="44.140625" bestFit="1" customWidth="1"/>
    <col min="298" max="298" width="34.85546875" bestFit="1" customWidth="1"/>
    <col min="299" max="299" width="17.85546875" bestFit="1" customWidth="1"/>
    <col min="300" max="300" width="22.7109375" bestFit="1" customWidth="1"/>
    <col min="301" max="301" width="59.42578125" bestFit="1" customWidth="1"/>
    <col min="302" max="302" width="56.28515625" bestFit="1" customWidth="1"/>
    <col min="303" max="303" width="28.5703125" bestFit="1" customWidth="1"/>
    <col min="304" max="304" width="33.42578125" bestFit="1" customWidth="1"/>
    <col min="305" max="305" width="20.140625" bestFit="1" customWidth="1"/>
    <col min="306" max="306" width="9.85546875" bestFit="1" customWidth="1"/>
    <col min="307" max="307" width="34.5703125" bestFit="1" customWidth="1"/>
    <col min="308" max="308" width="27" bestFit="1" customWidth="1"/>
    <col min="309" max="309" width="40.140625" bestFit="1" customWidth="1"/>
    <col min="310" max="310" width="21.5703125" bestFit="1" customWidth="1"/>
    <col min="311" max="311" width="43.28515625" bestFit="1" customWidth="1"/>
    <col min="312" max="312" width="24" bestFit="1" customWidth="1"/>
    <col min="313" max="313" width="51.42578125" bestFit="1" customWidth="1"/>
    <col min="314" max="314" width="50.42578125" bestFit="1" customWidth="1"/>
    <col min="315" max="315" width="27.140625" bestFit="1" customWidth="1"/>
    <col min="316" max="316" width="50.42578125" bestFit="1" customWidth="1"/>
    <col min="317" max="317" width="38.7109375" bestFit="1" customWidth="1"/>
    <col min="318" max="318" width="59" bestFit="1" customWidth="1"/>
    <col min="319" max="319" width="29.7109375" bestFit="1" customWidth="1"/>
    <col min="320" max="320" width="60.28515625" bestFit="1" customWidth="1"/>
    <col min="321" max="321" width="43.140625" bestFit="1" customWidth="1"/>
    <col min="322" max="322" width="30.42578125" bestFit="1" customWidth="1"/>
    <col min="323" max="323" width="50.7109375" bestFit="1" customWidth="1"/>
    <col min="324" max="324" width="17.42578125" bestFit="1" customWidth="1"/>
    <col min="325" max="325" width="24.28515625" bestFit="1" customWidth="1"/>
    <col min="326" max="326" width="28.42578125" bestFit="1" customWidth="1"/>
    <col min="327" max="327" width="49.42578125" bestFit="1" customWidth="1"/>
    <col min="328" max="328" width="48.140625" bestFit="1" customWidth="1"/>
    <col min="329" max="329" width="38" bestFit="1" customWidth="1"/>
    <col min="330" max="330" width="32.28515625" bestFit="1" customWidth="1"/>
    <col min="331" max="331" width="50.140625" bestFit="1" customWidth="1"/>
    <col min="332" max="332" width="27.5703125" bestFit="1" customWidth="1"/>
    <col min="333" max="333" width="36.5703125" bestFit="1" customWidth="1"/>
    <col min="334" max="334" width="42.85546875" bestFit="1" customWidth="1"/>
    <col min="335" max="335" width="21.42578125" bestFit="1" customWidth="1"/>
    <col min="336" max="336" width="35.7109375" bestFit="1" customWidth="1"/>
    <col min="337" max="337" width="35.140625" bestFit="1" customWidth="1"/>
    <col min="338" max="338" width="38.28515625" bestFit="1" customWidth="1"/>
    <col min="339" max="339" width="32.42578125" bestFit="1" customWidth="1"/>
    <col min="340" max="340" width="28.28515625" bestFit="1" customWidth="1"/>
    <col min="341" max="341" width="33.28515625" bestFit="1" customWidth="1"/>
    <col min="342" max="342" width="44.85546875" bestFit="1" customWidth="1"/>
    <col min="343" max="343" width="35.140625" bestFit="1" customWidth="1"/>
    <col min="344" max="344" width="52.85546875" bestFit="1" customWidth="1"/>
    <col min="345" max="345" width="18.5703125" bestFit="1" customWidth="1"/>
    <col min="346" max="346" width="45.140625" bestFit="1" customWidth="1"/>
    <col min="347" max="347" width="48.42578125" bestFit="1" customWidth="1"/>
    <col min="348" max="348" width="27.85546875" bestFit="1" customWidth="1"/>
    <col min="349" max="349" width="6.7109375" bestFit="1" customWidth="1"/>
    <col min="350" max="350" width="45.28515625" bestFit="1" customWidth="1"/>
    <col min="351" max="351" width="27.5703125" bestFit="1" customWidth="1"/>
    <col min="352" max="352" width="26.7109375" bestFit="1" customWidth="1"/>
    <col min="353" max="353" width="47.7109375" bestFit="1" customWidth="1"/>
    <col min="354" max="354" width="23.7109375" bestFit="1" customWidth="1"/>
    <col min="355" max="355" width="45.7109375" bestFit="1" customWidth="1"/>
    <col min="356" max="356" width="45.140625" bestFit="1" customWidth="1"/>
    <col min="357" max="357" width="48.85546875" bestFit="1" customWidth="1"/>
    <col min="358" max="358" width="53.7109375" bestFit="1" customWidth="1"/>
    <col min="359" max="359" width="43.42578125" bestFit="1" customWidth="1"/>
    <col min="360" max="360" width="7.85546875" bestFit="1" customWidth="1"/>
    <col min="361" max="361" width="36.28515625" bestFit="1" customWidth="1"/>
    <col min="362" max="362" width="11.140625" bestFit="1" customWidth="1"/>
    <col min="363" max="363" width="50.5703125" bestFit="1" customWidth="1"/>
    <col min="364" max="364" width="38.42578125" bestFit="1" customWidth="1"/>
    <col min="365" max="365" width="46.5703125" bestFit="1" customWidth="1"/>
    <col min="366" max="366" width="32.5703125" bestFit="1" customWidth="1"/>
    <col min="367" max="367" width="20.42578125" bestFit="1" customWidth="1"/>
    <col min="368" max="368" width="41.85546875" bestFit="1" customWidth="1"/>
    <col min="369" max="369" width="35.7109375" bestFit="1" customWidth="1"/>
    <col min="370" max="370" width="14.7109375" bestFit="1" customWidth="1"/>
    <col min="371" max="371" width="19.42578125" bestFit="1" customWidth="1"/>
    <col min="372" max="372" width="44.85546875" bestFit="1" customWidth="1"/>
    <col min="373" max="373" width="29.42578125" bestFit="1" customWidth="1"/>
    <col min="374" max="374" width="39.42578125" bestFit="1" customWidth="1"/>
    <col min="375" max="375" width="17.85546875" bestFit="1" customWidth="1"/>
    <col min="376" max="376" width="14.42578125" bestFit="1" customWidth="1"/>
    <col min="377" max="377" width="23.28515625" bestFit="1" customWidth="1"/>
    <col min="378" max="378" width="56.42578125" bestFit="1" customWidth="1"/>
    <col min="379" max="379" width="52.85546875" bestFit="1" customWidth="1"/>
    <col min="380" max="380" width="38.28515625" bestFit="1" customWidth="1"/>
    <col min="381" max="381" width="45" bestFit="1" customWidth="1"/>
    <col min="382" max="382" width="10.42578125" bestFit="1" customWidth="1"/>
    <col min="383" max="383" width="39.28515625" bestFit="1" customWidth="1"/>
    <col min="384" max="384" width="35.42578125" bestFit="1" customWidth="1"/>
    <col min="385" max="385" width="43.28515625" bestFit="1" customWidth="1"/>
    <col min="386" max="386" width="21.85546875" bestFit="1" customWidth="1"/>
    <col min="387" max="387" width="16.140625" bestFit="1" customWidth="1"/>
    <col min="388" max="388" width="17" bestFit="1" customWidth="1"/>
    <col min="389" max="389" width="55" bestFit="1" customWidth="1"/>
    <col min="390" max="390" width="58.7109375" bestFit="1" customWidth="1"/>
    <col min="391" max="391" width="42.5703125" bestFit="1" customWidth="1"/>
    <col min="392" max="392" width="54.5703125" bestFit="1" customWidth="1"/>
    <col min="393" max="393" width="38.85546875" bestFit="1" customWidth="1"/>
    <col min="394" max="394" width="16.5703125" bestFit="1" customWidth="1"/>
    <col min="395" max="395" width="29.42578125" bestFit="1" customWidth="1"/>
    <col min="396" max="396" width="20.140625" bestFit="1" customWidth="1"/>
    <col min="397" max="397" width="51" bestFit="1" customWidth="1"/>
    <col min="398" max="398" width="58.140625" bestFit="1" customWidth="1"/>
    <col min="399" max="399" width="14.7109375" bestFit="1" customWidth="1"/>
    <col min="400" max="400" width="24.28515625" bestFit="1" customWidth="1"/>
    <col min="401" max="401" width="18.140625" bestFit="1" customWidth="1"/>
    <col min="402" max="402" width="13.5703125" bestFit="1" customWidth="1"/>
    <col min="403" max="403" width="39.42578125" bestFit="1" customWidth="1"/>
    <col min="404" max="404" width="16.42578125" bestFit="1" customWidth="1"/>
    <col min="405" max="405" width="7.5703125" bestFit="1" customWidth="1"/>
    <col min="406" max="406" width="54.85546875" bestFit="1" customWidth="1"/>
    <col min="407" max="407" width="34.28515625" bestFit="1" customWidth="1"/>
    <col min="408" max="408" width="29.7109375" bestFit="1" customWidth="1"/>
    <col min="409" max="409" width="22.85546875" bestFit="1" customWidth="1"/>
    <col min="410" max="410" width="10.5703125" bestFit="1" customWidth="1"/>
    <col min="411" max="411" width="28.28515625" bestFit="1" customWidth="1"/>
    <col min="412" max="412" width="22" bestFit="1" customWidth="1"/>
    <col min="413" max="413" width="53.42578125" bestFit="1" customWidth="1"/>
    <col min="414" max="414" width="34.5703125" bestFit="1" customWidth="1"/>
    <col min="415" max="415" width="9.28515625" bestFit="1" customWidth="1"/>
    <col min="416" max="416" width="10.140625" bestFit="1" customWidth="1"/>
    <col min="417" max="417" width="47.85546875" bestFit="1" customWidth="1"/>
    <col min="418" max="418" width="46.5703125" bestFit="1" customWidth="1"/>
    <col min="419" max="419" width="38.5703125" bestFit="1" customWidth="1"/>
    <col min="420" max="420" width="24" bestFit="1" customWidth="1"/>
    <col min="421" max="421" width="11.7109375" bestFit="1" customWidth="1"/>
    <col min="422" max="422" width="41.42578125" bestFit="1" customWidth="1"/>
    <col min="423" max="423" width="55.7109375" bestFit="1" customWidth="1"/>
    <col min="424" max="424" width="29.42578125" bestFit="1" customWidth="1"/>
    <col min="425" max="425" width="25.85546875" bestFit="1" customWidth="1"/>
    <col min="426" max="426" width="33.28515625" bestFit="1" customWidth="1"/>
    <col min="427" max="427" width="50" bestFit="1" customWidth="1"/>
    <col min="428" max="428" width="10.7109375" bestFit="1" customWidth="1"/>
    <col min="429" max="429" width="33.5703125" bestFit="1" customWidth="1"/>
    <col min="430" max="430" width="53.140625" bestFit="1" customWidth="1"/>
    <col min="431" max="431" width="53.42578125" bestFit="1" customWidth="1"/>
    <col min="432" max="432" width="46.42578125" bestFit="1" customWidth="1"/>
    <col min="433" max="433" width="15.42578125" bestFit="1" customWidth="1"/>
    <col min="434" max="434" width="31" bestFit="1" customWidth="1"/>
    <col min="435" max="435" width="22.140625" bestFit="1" customWidth="1"/>
    <col min="436" max="436" width="21.140625" bestFit="1" customWidth="1"/>
    <col min="437" max="437" width="13.5703125" bestFit="1" customWidth="1"/>
    <col min="438" max="438" width="27.5703125" bestFit="1" customWidth="1"/>
    <col min="439" max="439" width="18.140625" bestFit="1" customWidth="1"/>
    <col min="440" max="440" width="47.85546875" bestFit="1" customWidth="1"/>
    <col min="441" max="441" width="25.85546875" bestFit="1" customWidth="1"/>
    <col min="442" max="442" width="56.28515625" bestFit="1" customWidth="1"/>
    <col min="443" max="443" width="58.28515625" bestFit="1" customWidth="1"/>
    <col min="444" max="444" width="45.42578125" bestFit="1" customWidth="1"/>
    <col min="445" max="445" width="34.42578125" bestFit="1" customWidth="1"/>
    <col min="446" max="446" width="36.85546875" bestFit="1" customWidth="1"/>
    <col min="447" max="447" width="56.42578125" bestFit="1" customWidth="1"/>
    <col min="448" max="448" width="22" bestFit="1" customWidth="1"/>
    <col min="449" max="449" width="30.28515625" bestFit="1" customWidth="1"/>
    <col min="450" max="450" width="39.42578125" bestFit="1" customWidth="1"/>
    <col min="451" max="451" width="50.42578125" bestFit="1" customWidth="1"/>
    <col min="452" max="452" width="50.5703125" bestFit="1" customWidth="1"/>
    <col min="453" max="453" width="7.42578125" bestFit="1" customWidth="1"/>
    <col min="454" max="454" width="55.7109375" bestFit="1" customWidth="1"/>
    <col min="455" max="455" width="13.85546875" bestFit="1" customWidth="1"/>
    <col min="456" max="456" width="6.7109375" bestFit="1" customWidth="1"/>
    <col min="457" max="457" width="32.42578125" bestFit="1" customWidth="1"/>
    <col min="458" max="458" width="55" bestFit="1" customWidth="1"/>
    <col min="459" max="459" width="14.5703125" bestFit="1" customWidth="1"/>
    <col min="460" max="460" width="12.42578125" bestFit="1" customWidth="1"/>
    <col min="461" max="461" width="44" bestFit="1" customWidth="1"/>
    <col min="462" max="462" width="34.7109375" bestFit="1" customWidth="1"/>
    <col min="463" max="463" width="35.28515625" bestFit="1" customWidth="1"/>
    <col min="464" max="464" width="41.42578125" bestFit="1" customWidth="1"/>
    <col min="465" max="465" width="33.42578125" bestFit="1" customWidth="1"/>
    <col min="466" max="466" width="20.7109375" bestFit="1" customWidth="1"/>
    <col min="467" max="467" width="52.42578125" bestFit="1" customWidth="1"/>
    <col min="468" max="468" width="35.85546875" bestFit="1" customWidth="1"/>
    <col min="469" max="469" width="41" bestFit="1" customWidth="1"/>
    <col min="470" max="470" width="54" bestFit="1" customWidth="1"/>
    <col min="471" max="471" width="17.5703125" bestFit="1" customWidth="1"/>
    <col min="472" max="472" width="32.85546875" bestFit="1" customWidth="1"/>
    <col min="473" max="473" width="57.85546875" bestFit="1" customWidth="1"/>
    <col min="474" max="474" width="44.140625" bestFit="1" customWidth="1"/>
    <col min="475" max="475" width="21.5703125" bestFit="1" customWidth="1"/>
    <col min="476" max="476" width="18.85546875" bestFit="1" customWidth="1"/>
    <col min="477" max="477" width="55.7109375" bestFit="1" customWidth="1"/>
    <col min="478" max="478" width="35.28515625" bestFit="1" customWidth="1"/>
    <col min="479" max="479" width="32.5703125" bestFit="1" customWidth="1"/>
    <col min="480" max="480" width="57" bestFit="1" customWidth="1"/>
    <col min="481" max="481" width="8.85546875" bestFit="1" customWidth="1"/>
    <col min="482" max="482" width="20.140625" bestFit="1" customWidth="1"/>
    <col min="483" max="483" width="58.42578125" bestFit="1" customWidth="1"/>
    <col min="484" max="484" width="11.7109375" bestFit="1" customWidth="1"/>
    <col min="485" max="485" width="48.7109375" bestFit="1" customWidth="1"/>
    <col min="486" max="486" width="36.5703125" bestFit="1" customWidth="1"/>
    <col min="487" max="487" width="40.42578125" bestFit="1" customWidth="1"/>
    <col min="488" max="488" width="35.5703125" bestFit="1" customWidth="1"/>
    <col min="489" max="489" width="56.7109375" bestFit="1" customWidth="1"/>
    <col min="490" max="490" width="49.140625" bestFit="1" customWidth="1"/>
    <col min="491" max="491" width="34.42578125" bestFit="1" customWidth="1"/>
    <col min="492" max="492" width="40.140625" bestFit="1" customWidth="1"/>
    <col min="493" max="493" width="26.85546875" bestFit="1" customWidth="1"/>
    <col min="494" max="494" width="17.42578125" bestFit="1" customWidth="1"/>
    <col min="495" max="495" width="28.28515625" bestFit="1" customWidth="1"/>
    <col min="496" max="496" width="54.85546875" bestFit="1" customWidth="1"/>
    <col min="497" max="497" width="32.42578125" bestFit="1" customWidth="1"/>
    <col min="498" max="498" width="55.7109375" bestFit="1" customWidth="1"/>
    <col min="499" max="499" width="19.140625" bestFit="1" customWidth="1"/>
    <col min="500" max="500" width="47.85546875" bestFit="1" customWidth="1"/>
    <col min="501" max="501" width="55.85546875" bestFit="1" customWidth="1"/>
    <col min="502" max="502" width="38.7109375" bestFit="1" customWidth="1"/>
    <col min="503" max="503" width="49.28515625" bestFit="1" customWidth="1"/>
    <col min="504" max="504" width="13.140625" bestFit="1" customWidth="1"/>
    <col min="505" max="505" width="23.42578125" bestFit="1" customWidth="1"/>
    <col min="506" max="506" width="12.28515625" bestFit="1" customWidth="1"/>
    <col min="507" max="507" width="33.140625" bestFit="1" customWidth="1"/>
    <col min="508" max="508" width="12.7109375" bestFit="1" customWidth="1"/>
    <col min="509" max="509" width="16.140625" bestFit="1" customWidth="1"/>
    <col min="510" max="510" width="25.85546875" bestFit="1" customWidth="1"/>
    <col min="511" max="511" width="17.28515625" bestFit="1" customWidth="1"/>
    <col min="512" max="512" width="39.140625" bestFit="1" customWidth="1"/>
    <col min="513" max="513" width="36.85546875" bestFit="1" customWidth="1"/>
    <col min="514" max="514" width="25.140625" bestFit="1" customWidth="1"/>
    <col min="515" max="515" width="31" bestFit="1" customWidth="1"/>
    <col min="516" max="516" width="56.5703125" bestFit="1" customWidth="1"/>
    <col min="517" max="517" width="44.28515625" bestFit="1" customWidth="1"/>
    <col min="518" max="518" width="20.42578125" bestFit="1" customWidth="1"/>
    <col min="519" max="519" width="26.42578125" bestFit="1" customWidth="1"/>
    <col min="520" max="520" width="15.85546875" bestFit="1" customWidth="1"/>
    <col min="521" max="521" width="10" bestFit="1" customWidth="1"/>
    <col min="522" max="522" width="38" bestFit="1" customWidth="1"/>
    <col min="523" max="523" width="45.140625" bestFit="1" customWidth="1"/>
    <col min="524" max="524" width="48.140625" bestFit="1" customWidth="1"/>
    <col min="525" max="525" width="9.140625" bestFit="1" customWidth="1"/>
    <col min="526" max="526" width="21.140625" bestFit="1" customWidth="1"/>
    <col min="527" max="527" width="38.42578125" bestFit="1" customWidth="1"/>
    <col min="528" max="528" width="51.85546875" bestFit="1" customWidth="1"/>
    <col min="529" max="529" width="16.140625" bestFit="1" customWidth="1"/>
    <col min="530" max="530" width="35.28515625" bestFit="1" customWidth="1"/>
    <col min="531" max="531" width="47.7109375" bestFit="1" customWidth="1"/>
    <col min="532" max="532" width="20.28515625" bestFit="1" customWidth="1"/>
    <col min="533" max="533" width="38.7109375" bestFit="1" customWidth="1"/>
    <col min="534" max="534" width="73.5703125" bestFit="1" customWidth="1"/>
    <col min="535" max="535" width="46.42578125" bestFit="1" customWidth="1"/>
    <col min="536" max="536" width="58" bestFit="1" customWidth="1"/>
    <col min="537" max="537" width="32" bestFit="1" customWidth="1"/>
    <col min="538" max="538" width="34.28515625" bestFit="1" customWidth="1"/>
    <col min="539" max="539" width="48.42578125" bestFit="1" customWidth="1"/>
    <col min="540" max="540" width="9.7109375" bestFit="1" customWidth="1"/>
    <col min="541" max="541" width="34.28515625" bestFit="1" customWidth="1"/>
    <col min="542" max="542" width="35.85546875" bestFit="1" customWidth="1"/>
    <col min="543" max="543" width="43.140625" bestFit="1" customWidth="1"/>
    <col min="544" max="544" width="20.5703125" bestFit="1" customWidth="1"/>
    <col min="545" max="545" width="37.5703125" bestFit="1" customWidth="1"/>
    <col min="546" max="546" width="39.140625" bestFit="1" customWidth="1"/>
    <col min="547" max="547" width="25.85546875" bestFit="1" customWidth="1"/>
    <col min="548" max="548" width="21.140625" bestFit="1" customWidth="1"/>
    <col min="549" max="549" width="51.85546875" bestFit="1" customWidth="1"/>
    <col min="550" max="550" width="56.7109375" bestFit="1" customWidth="1"/>
    <col min="551" max="551" width="60" bestFit="1" customWidth="1"/>
    <col min="552" max="552" width="56.5703125" bestFit="1" customWidth="1"/>
    <col min="553" max="553" width="27.140625" bestFit="1" customWidth="1"/>
    <col min="554" max="554" width="41.85546875" bestFit="1" customWidth="1"/>
    <col min="555" max="555" width="6.85546875" bestFit="1" customWidth="1"/>
    <col min="556" max="556" width="9" bestFit="1" customWidth="1"/>
    <col min="557" max="557" width="61.140625" bestFit="1" customWidth="1"/>
    <col min="558" max="558" width="31" bestFit="1" customWidth="1"/>
    <col min="559" max="559" width="32.28515625" bestFit="1" customWidth="1"/>
    <col min="560" max="560" width="27.140625" bestFit="1" customWidth="1"/>
    <col min="561" max="561" width="40.85546875" bestFit="1" customWidth="1"/>
    <col min="562" max="562" width="32.85546875" bestFit="1" customWidth="1"/>
    <col min="563" max="563" width="40.140625" bestFit="1" customWidth="1"/>
    <col min="564" max="564" width="49.140625" bestFit="1" customWidth="1"/>
    <col min="565" max="565" width="45.5703125" bestFit="1" customWidth="1"/>
    <col min="566" max="566" width="53.85546875" bestFit="1" customWidth="1"/>
    <col min="567" max="567" width="15.28515625" bestFit="1" customWidth="1"/>
    <col min="568" max="568" width="45.5703125" bestFit="1" customWidth="1"/>
    <col min="569" max="569" width="23.5703125" bestFit="1" customWidth="1"/>
    <col min="570" max="570" width="57.140625" bestFit="1" customWidth="1"/>
    <col min="571" max="571" width="49.140625" bestFit="1" customWidth="1"/>
    <col min="572" max="572" width="14" bestFit="1" customWidth="1"/>
    <col min="573" max="573" width="60.5703125" bestFit="1" customWidth="1"/>
    <col min="574" max="574" width="36.140625" bestFit="1" customWidth="1"/>
    <col min="575" max="575" width="39.7109375" bestFit="1" customWidth="1"/>
    <col min="576" max="576" width="40.140625" bestFit="1" customWidth="1"/>
    <col min="577" max="577" width="28" bestFit="1" customWidth="1"/>
    <col min="578" max="578" width="16.85546875" bestFit="1" customWidth="1"/>
    <col min="579" max="579" width="22" bestFit="1" customWidth="1"/>
    <col min="580" max="580" width="16.5703125" bestFit="1" customWidth="1"/>
    <col min="581" max="581" width="42.140625" bestFit="1" customWidth="1"/>
    <col min="582" max="582" width="46.7109375" bestFit="1" customWidth="1"/>
    <col min="583" max="583" width="23.85546875" bestFit="1" customWidth="1"/>
    <col min="584" max="584" width="35.140625" bestFit="1" customWidth="1"/>
    <col min="585" max="585" width="42.140625" bestFit="1" customWidth="1"/>
    <col min="586" max="586" width="54.7109375" bestFit="1" customWidth="1"/>
    <col min="587" max="587" width="41.7109375" bestFit="1" customWidth="1"/>
    <col min="588" max="588" width="8.85546875" bestFit="1" customWidth="1"/>
    <col min="589" max="589" width="39" bestFit="1" customWidth="1"/>
    <col min="590" max="590" width="29.7109375" bestFit="1" customWidth="1"/>
    <col min="591" max="591" width="14" bestFit="1" customWidth="1"/>
    <col min="592" max="592" width="47.140625" bestFit="1" customWidth="1"/>
    <col min="593" max="593" width="20.85546875" bestFit="1" customWidth="1"/>
    <col min="594" max="594" width="10" bestFit="1" customWidth="1"/>
    <col min="595" max="595" width="18.7109375" bestFit="1" customWidth="1"/>
    <col min="596" max="596" width="30" bestFit="1" customWidth="1"/>
    <col min="597" max="597" width="18.85546875" bestFit="1" customWidth="1"/>
    <col min="598" max="598" width="48.140625" bestFit="1" customWidth="1"/>
    <col min="599" max="599" width="50.85546875" bestFit="1" customWidth="1"/>
    <col min="600" max="600" width="50.140625" bestFit="1" customWidth="1"/>
    <col min="601" max="601" width="48.7109375" bestFit="1" customWidth="1"/>
    <col min="602" max="602" width="38.42578125" bestFit="1" customWidth="1"/>
    <col min="603" max="603" width="20.28515625" bestFit="1" customWidth="1"/>
    <col min="604" max="604" width="45.28515625" bestFit="1" customWidth="1"/>
    <col min="605" max="605" width="36.85546875" bestFit="1" customWidth="1"/>
    <col min="606" max="606" width="29.28515625" bestFit="1" customWidth="1"/>
    <col min="607" max="607" width="27.140625" bestFit="1" customWidth="1"/>
    <col min="608" max="608" width="15.28515625" bestFit="1" customWidth="1"/>
    <col min="609" max="609" width="44.85546875" bestFit="1" customWidth="1"/>
    <col min="610" max="610" width="38.85546875" bestFit="1" customWidth="1"/>
    <col min="611" max="611" width="16.140625" bestFit="1" customWidth="1"/>
    <col min="612" max="612" width="38.5703125" bestFit="1" customWidth="1"/>
    <col min="613" max="613" width="19.42578125" bestFit="1" customWidth="1"/>
    <col min="614" max="614" width="7.7109375" bestFit="1" customWidth="1"/>
    <col min="615" max="615" width="55.42578125" bestFit="1" customWidth="1"/>
    <col min="616" max="616" width="5.28515625" bestFit="1" customWidth="1"/>
    <col min="617" max="617" width="48.28515625" bestFit="1" customWidth="1"/>
    <col min="618" max="618" width="27.5703125" bestFit="1" customWidth="1"/>
    <col min="619" max="619" width="19.5703125" bestFit="1" customWidth="1"/>
    <col min="620" max="620" width="45.42578125" bestFit="1" customWidth="1"/>
    <col min="621" max="621" width="6.42578125" bestFit="1" customWidth="1"/>
    <col min="622" max="622" width="55.5703125" bestFit="1" customWidth="1"/>
    <col min="623" max="623" width="27" bestFit="1" customWidth="1"/>
    <col min="624" max="624" width="27.28515625" bestFit="1" customWidth="1"/>
    <col min="625" max="625" width="15.85546875" bestFit="1" customWidth="1"/>
    <col min="626" max="626" width="53.28515625" bestFit="1" customWidth="1"/>
    <col min="627" max="627" width="25.28515625" bestFit="1" customWidth="1"/>
    <col min="628" max="628" width="43.85546875" bestFit="1" customWidth="1"/>
    <col min="629" max="629" width="48" bestFit="1" customWidth="1"/>
    <col min="630" max="630" width="9.42578125" bestFit="1" customWidth="1"/>
    <col min="631" max="631" width="11.42578125" bestFit="1" customWidth="1"/>
    <col min="632" max="632" width="43.85546875" bestFit="1" customWidth="1"/>
    <col min="633" max="633" width="45.42578125" bestFit="1" customWidth="1"/>
    <col min="634" max="634" width="16.42578125" bestFit="1" customWidth="1"/>
    <col min="635" max="635" width="48.140625" bestFit="1" customWidth="1"/>
    <col min="636" max="636" width="49" bestFit="1" customWidth="1"/>
    <col min="637" max="637" width="49.85546875" bestFit="1" customWidth="1"/>
    <col min="638" max="638" width="8.5703125" bestFit="1" customWidth="1"/>
    <col min="639" max="639" width="16" bestFit="1" customWidth="1"/>
    <col min="640" max="640" width="9.28515625" bestFit="1" customWidth="1"/>
    <col min="641" max="641" width="59.28515625" bestFit="1" customWidth="1"/>
    <col min="642" max="642" width="46.42578125" bestFit="1" customWidth="1"/>
    <col min="643" max="643" width="50.5703125" bestFit="1" customWidth="1"/>
    <col min="644" max="644" width="25.5703125" bestFit="1" customWidth="1"/>
    <col min="645" max="645" width="47.85546875" bestFit="1" customWidth="1"/>
    <col min="646" max="646" width="34.28515625" bestFit="1" customWidth="1"/>
    <col min="647" max="647" width="36.7109375" bestFit="1" customWidth="1"/>
    <col min="648" max="648" width="24.140625" bestFit="1" customWidth="1"/>
    <col min="649" max="649" width="44.85546875" bestFit="1" customWidth="1"/>
    <col min="650" max="650" width="53.7109375" bestFit="1" customWidth="1"/>
    <col min="651" max="651" width="24.140625" bestFit="1" customWidth="1"/>
    <col min="652" max="652" width="49" bestFit="1" customWidth="1"/>
    <col min="653" max="653" width="51.140625" bestFit="1" customWidth="1"/>
    <col min="654" max="654" width="28.42578125" bestFit="1" customWidth="1"/>
    <col min="655" max="655" width="54.5703125" bestFit="1" customWidth="1"/>
    <col min="656" max="656" width="44.140625" bestFit="1" customWidth="1"/>
    <col min="657" max="657" width="18.42578125" bestFit="1" customWidth="1"/>
    <col min="658" max="658" width="33.28515625" bestFit="1" customWidth="1"/>
    <col min="659" max="659" width="47.85546875" bestFit="1" customWidth="1"/>
    <col min="660" max="660" width="53.85546875" bestFit="1" customWidth="1"/>
    <col min="661" max="661" width="50.140625" bestFit="1" customWidth="1"/>
    <col min="662" max="662" width="31.85546875" bestFit="1" customWidth="1"/>
    <col min="663" max="663" width="29.85546875" bestFit="1" customWidth="1"/>
    <col min="664" max="664" width="32.85546875" bestFit="1" customWidth="1"/>
    <col min="665" max="665" width="46.42578125" bestFit="1" customWidth="1"/>
    <col min="666" max="666" width="55.140625" bestFit="1" customWidth="1"/>
    <col min="667" max="667" width="48.5703125" bestFit="1" customWidth="1"/>
    <col min="668" max="668" width="30.140625" bestFit="1" customWidth="1"/>
    <col min="669" max="669" width="29.85546875" bestFit="1" customWidth="1"/>
    <col min="670" max="670" width="34.85546875" bestFit="1" customWidth="1"/>
    <col min="671" max="671" width="35" bestFit="1" customWidth="1"/>
    <col min="672" max="672" width="43.28515625" bestFit="1" customWidth="1"/>
    <col min="673" max="673" width="24.28515625" bestFit="1" customWidth="1"/>
    <col min="674" max="674" width="26.85546875" bestFit="1" customWidth="1"/>
    <col min="675" max="675" width="47.28515625" bestFit="1" customWidth="1"/>
    <col min="676" max="676" width="38.28515625" bestFit="1" customWidth="1"/>
    <col min="677" max="677" width="30.7109375" bestFit="1" customWidth="1"/>
    <col min="678" max="678" width="23.85546875" bestFit="1" customWidth="1"/>
    <col min="679" max="679" width="26.140625" bestFit="1" customWidth="1"/>
    <col min="680" max="680" width="32.140625" bestFit="1" customWidth="1"/>
    <col min="681" max="681" width="59.5703125" bestFit="1" customWidth="1"/>
    <col min="682" max="682" width="39" bestFit="1" customWidth="1"/>
    <col min="683" max="683" width="54.85546875" bestFit="1" customWidth="1"/>
    <col min="684" max="684" width="53" bestFit="1" customWidth="1"/>
    <col min="685" max="685" width="53.42578125" bestFit="1" customWidth="1"/>
    <col min="686" max="686" width="48.7109375" bestFit="1" customWidth="1"/>
    <col min="687" max="687" width="20.7109375" bestFit="1" customWidth="1"/>
    <col min="688" max="688" width="20.42578125" bestFit="1" customWidth="1"/>
    <col min="689" max="689" width="38.85546875" bestFit="1" customWidth="1"/>
    <col min="690" max="690" width="31.7109375" bestFit="1" customWidth="1"/>
    <col min="691" max="691" width="11.7109375" bestFit="1" customWidth="1"/>
    <col min="692" max="692" width="45.5703125" bestFit="1" customWidth="1"/>
    <col min="693" max="693" width="31.28515625" bestFit="1" customWidth="1"/>
    <col min="694" max="694" width="37" bestFit="1" customWidth="1"/>
    <col min="695" max="695" width="20.85546875" bestFit="1" customWidth="1"/>
    <col min="696" max="696" width="42.5703125" bestFit="1" customWidth="1"/>
    <col min="697" max="697" width="20.140625" bestFit="1" customWidth="1"/>
    <col min="698" max="698" width="38.7109375" bestFit="1" customWidth="1"/>
    <col min="699" max="699" width="44.85546875" bestFit="1" customWidth="1"/>
    <col min="700" max="700" width="23" bestFit="1" customWidth="1"/>
    <col min="701" max="701" width="34.7109375" bestFit="1" customWidth="1"/>
    <col min="702" max="702" width="18.7109375" bestFit="1" customWidth="1"/>
    <col min="703" max="703" width="9.5703125" bestFit="1" customWidth="1"/>
    <col min="704" max="704" width="55.85546875" bestFit="1" customWidth="1"/>
    <col min="705" max="705" width="36.28515625" bestFit="1" customWidth="1"/>
    <col min="706" max="706" width="30.28515625" bestFit="1" customWidth="1"/>
    <col min="707" max="707" width="12.85546875" bestFit="1" customWidth="1"/>
    <col min="708" max="708" width="8.140625" bestFit="1" customWidth="1"/>
    <col min="709" max="709" width="51.7109375" bestFit="1" customWidth="1"/>
    <col min="710" max="710" width="15.85546875" bestFit="1" customWidth="1"/>
    <col min="711" max="711" width="27.5703125" bestFit="1" customWidth="1"/>
    <col min="712" max="712" width="37.42578125" bestFit="1" customWidth="1"/>
    <col min="713" max="713" width="28.140625" bestFit="1" customWidth="1"/>
    <col min="714" max="714" width="16.5703125" bestFit="1" customWidth="1"/>
    <col min="715" max="715" width="43.7109375" bestFit="1" customWidth="1"/>
    <col min="716" max="716" width="64.42578125" bestFit="1" customWidth="1"/>
    <col min="717" max="717" width="29" bestFit="1" customWidth="1"/>
    <col min="718" max="718" width="42.7109375" bestFit="1" customWidth="1"/>
    <col min="719" max="719" width="19.5703125" bestFit="1" customWidth="1"/>
    <col min="720" max="720" width="17" bestFit="1" customWidth="1"/>
    <col min="721" max="721" width="39.140625" bestFit="1" customWidth="1"/>
    <col min="722" max="722" width="57.85546875" bestFit="1" customWidth="1"/>
    <col min="723" max="723" width="56.140625" bestFit="1" customWidth="1"/>
    <col min="724" max="724" width="42.28515625" bestFit="1" customWidth="1"/>
    <col min="725" max="725" width="43.140625" bestFit="1" customWidth="1"/>
    <col min="726" max="726" width="16.85546875" bestFit="1" customWidth="1"/>
    <col min="727" max="727" width="19.7109375" bestFit="1" customWidth="1"/>
    <col min="728" max="728" width="32.140625" bestFit="1" customWidth="1"/>
    <col min="729" max="729" width="36" bestFit="1" customWidth="1"/>
    <col min="730" max="730" width="39.140625" bestFit="1" customWidth="1"/>
    <col min="731" max="731" width="42.5703125" bestFit="1" customWidth="1"/>
    <col min="732" max="732" width="35.85546875" bestFit="1" customWidth="1"/>
    <col min="733" max="733" width="56.28515625" bestFit="1" customWidth="1"/>
    <col min="734" max="734" width="53.85546875" bestFit="1" customWidth="1"/>
    <col min="735" max="735" width="39" bestFit="1" customWidth="1"/>
    <col min="736" max="736" width="56.140625" bestFit="1" customWidth="1"/>
    <col min="737" max="737" width="14.5703125" bestFit="1" customWidth="1"/>
    <col min="738" max="738" width="49" bestFit="1" customWidth="1"/>
    <col min="739" max="739" width="54.7109375" bestFit="1" customWidth="1"/>
    <col min="740" max="740" width="20.28515625" bestFit="1" customWidth="1"/>
    <col min="741" max="741" width="28.42578125" bestFit="1" customWidth="1"/>
    <col min="742" max="742" width="23.42578125" bestFit="1" customWidth="1"/>
    <col min="743" max="743" width="29.28515625" bestFit="1" customWidth="1"/>
    <col min="744" max="744" width="52.28515625" bestFit="1" customWidth="1"/>
    <col min="745" max="745" width="32.42578125" bestFit="1" customWidth="1"/>
    <col min="746" max="746" width="50.140625" bestFit="1" customWidth="1"/>
    <col min="747" max="747" width="30.85546875" bestFit="1" customWidth="1"/>
    <col min="748" max="748" width="22.7109375" bestFit="1" customWidth="1"/>
    <col min="749" max="749" width="39.5703125" bestFit="1" customWidth="1"/>
    <col min="750" max="750" width="40.85546875" bestFit="1" customWidth="1"/>
    <col min="751" max="751" width="35.140625" bestFit="1" customWidth="1"/>
    <col min="752" max="752" width="44.28515625" bestFit="1" customWidth="1"/>
    <col min="753" max="753" width="40.85546875" bestFit="1" customWidth="1"/>
    <col min="754" max="754" width="54.85546875" bestFit="1" customWidth="1"/>
    <col min="755" max="755" width="10.28515625" bestFit="1" customWidth="1"/>
    <col min="756" max="756" width="23.28515625" bestFit="1" customWidth="1"/>
    <col min="757" max="757" width="41.42578125" bestFit="1" customWidth="1"/>
    <col min="758" max="758" width="27.28515625" bestFit="1" customWidth="1"/>
    <col min="759" max="759" width="14.140625" bestFit="1" customWidth="1"/>
    <col min="760" max="760" width="41" bestFit="1" customWidth="1"/>
    <col min="761" max="761" width="7.140625" bestFit="1" customWidth="1"/>
    <col min="762" max="762" width="44.42578125" bestFit="1" customWidth="1"/>
    <col min="763" max="763" width="44.85546875" bestFit="1" customWidth="1"/>
    <col min="764" max="764" width="33.85546875" bestFit="1" customWidth="1"/>
    <col min="765" max="765" width="14" bestFit="1" customWidth="1"/>
    <col min="766" max="766" width="50.85546875" bestFit="1" customWidth="1"/>
    <col min="767" max="767" width="43" bestFit="1" customWidth="1"/>
    <col min="768" max="768" width="41.7109375" bestFit="1" customWidth="1"/>
    <col min="769" max="769" width="23.85546875" bestFit="1" customWidth="1"/>
    <col min="770" max="770" width="48.140625" bestFit="1" customWidth="1"/>
    <col min="771" max="771" width="57.85546875" bestFit="1" customWidth="1"/>
    <col min="772" max="772" width="40.140625" bestFit="1" customWidth="1"/>
    <col min="773" max="773" width="47.5703125" bestFit="1" customWidth="1"/>
    <col min="774" max="774" width="48" bestFit="1" customWidth="1"/>
    <col min="775" max="775" width="22.85546875" bestFit="1" customWidth="1"/>
    <col min="776" max="776" width="55" bestFit="1" customWidth="1"/>
    <col min="777" max="777" width="51.140625" bestFit="1" customWidth="1"/>
    <col min="778" max="778" width="56.140625" bestFit="1" customWidth="1"/>
    <col min="779" max="779" width="52.28515625" bestFit="1" customWidth="1"/>
    <col min="780" max="780" width="53.85546875" bestFit="1" customWidth="1"/>
    <col min="781" max="781" width="42.28515625" bestFit="1" customWidth="1"/>
    <col min="782" max="782" width="41.5703125" bestFit="1" customWidth="1"/>
    <col min="783" max="783" width="37" bestFit="1" customWidth="1"/>
    <col min="784" max="784" width="40.42578125" bestFit="1" customWidth="1"/>
    <col min="785" max="785" width="56.7109375" bestFit="1" customWidth="1"/>
    <col min="786" max="786" width="36.140625" bestFit="1" customWidth="1"/>
    <col min="787" max="787" width="33.28515625" bestFit="1" customWidth="1"/>
    <col min="788" max="788" width="41.85546875" bestFit="1" customWidth="1"/>
    <col min="789" max="789" width="32.85546875" bestFit="1" customWidth="1"/>
    <col min="790" max="790" width="60.5703125" bestFit="1" customWidth="1"/>
    <col min="791" max="791" width="33.42578125" bestFit="1" customWidth="1"/>
    <col min="792" max="792" width="34.140625" bestFit="1" customWidth="1"/>
    <col min="793" max="793" width="53.28515625" bestFit="1" customWidth="1"/>
    <col min="794" max="794" width="77" bestFit="1" customWidth="1"/>
    <col min="795" max="795" width="52.140625" bestFit="1" customWidth="1"/>
    <col min="796" max="796" width="56.28515625" bestFit="1" customWidth="1"/>
    <col min="797" max="797" width="40.42578125" bestFit="1" customWidth="1"/>
    <col min="798" max="798" width="53.28515625" bestFit="1" customWidth="1"/>
    <col min="799" max="799" width="24" bestFit="1" customWidth="1"/>
    <col min="800" max="800" width="40" bestFit="1" customWidth="1"/>
    <col min="801" max="801" width="44.7109375" bestFit="1" customWidth="1"/>
    <col min="802" max="802" width="52.42578125" bestFit="1" customWidth="1"/>
    <col min="803" max="803" width="50.140625" bestFit="1" customWidth="1"/>
    <col min="804" max="804" width="8" bestFit="1" customWidth="1"/>
    <col min="805" max="805" width="28.85546875" bestFit="1" customWidth="1"/>
    <col min="806" max="806" width="58" bestFit="1" customWidth="1"/>
    <col min="807" max="807" width="56.5703125" bestFit="1" customWidth="1"/>
    <col min="808" max="808" width="17.7109375" bestFit="1" customWidth="1"/>
    <col min="809" max="809" width="44.85546875" bestFit="1" customWidth="1"/>
    <col min="810" max="810" width="60.28515625" bestFit="1" customWidth="1"/>
    <col min="811" max="812" width="34.7109375" bestFit="1" customWidth="1"/>
    <col min="813" max="813" width="14.7109375" bestFit="1" customWidth="1"/>
    <col min="814" max="814" width="26" bestFit="1" customWidth="1"/>
    <col min="815" max="815" width="16.140625" bestFit="1" customWidth="1"/>
    <col min="816" max="816" width="30.85546875" bestFit="1" customWidth="1"/>
    <col min="817" max="817" width="37.28515625" bestFit="1" customWidth="1"/>
    <col min="818" max="818" width="41.5703125" bestFit="1" customWidth="1"/>
    <col min="819" max="819" width="27.85546875" bestFit="1" customWidth="1"/>
    <col min="820" max="820" width="36.140625" bestFit="1" customWidth="1"/>
    <col min="821" max="821" width="33.5703125" bestFit="1" customWidth="1"/>
    <col min="822" max="822" width="34" bestFit="1" customWidth="1"/>
    <col min="823" max="823" width="9.42578125" bestFit="1" customWidth="1"/>
    <col min="824" max="824" width="52.42578125" bestFit="1" customWidth="1"/>
    <col min="825" max="825" width="36" bestFit="1" customWidth="1"/>
    <col min="826" max="826" width="6.28515625" bestFit="1" customWidth="1"/>
    <col min="827" max="827" width="39.42578125" bestFit="1" customWidth="1"/>
    <col min="828" max="828" width="7.28515625" bestFit="1" customWidth="1"/>
    <col min="829" max="829" width="40" bestFit="1" customWidth="1"/>
    <col min="830" max="830" width="46.28515625" bestFit="1" customWidth="1"/>
    <col min="831" max="831" width="47.140625" bestFit="1" customWidth="1"/>
    <col min="832" max="832" width="31.85546875" bestFit="1" customWidth="1"/>
    <col min="833" max="833" width="30.5703125" bestFit="1" customWidth="1"/>
    <col min="834" max="834" width="27.5703125" bestFit="1" customWidth="1"/>
    <col min="835" max="835" width="41.140625" bestFit="1" customWidth="1"/>
    <col min="836" max="836" width="56" bestFit="1" customWidth="1"/>
    <col min="837" max="837" width="36.42578125" bestFit="1" customWidth="1"/>
    <col min="838" max="838" width="12.42578125" bestFit="1" customWidth="1"/>
    <col min="839" max="839" width="51.42578125" bestFit="1" customWidth="1"/>
    <col min="840" max="840" width="35" bestFit="1" customWidth="1"/>
    <col min="841" max="841" width="16.140625" bestFit="1" customWidth="1"/>
    <col min="842" max="842" width="53.140625" bestFit="1" customWidth="1"/>
    <col min="843" max="843" width="26.85546875" bestFit="1" customWidth="1"/>
    <col min="844" max="844" width="11.28515625" bestFit="1" customWidth="1"/>
    <col min="845" max="845" width="57" bestFit="1" customWidth="1"/>
    <col min="846" max="846" width="20.42578125" bestFit="1" customWidth="1"/>
    <col min="847" max="847" width="54.85546875" bestFit="1" customWidth="1"/>
    <col min="848" max="848" width="51.85546875" bestFit="1" customWidth="1"/>
    <col min="849" max="849" width="17.28515625" bestFit="1" customWidth="1"/>
    <col min="850" max="850" width="31.42578125" bestFit="1" customWidth="1"/>
    <col min="851" max="851" width="12.140625" bestFit="1" customWidth="1"/>
    <col min="852" max="852" width="36.140625" bestFit="1" customWidth="1"/>
    <col min="853" max="853" width="21.7109375" bestFit="1" customWidth="1"/>
    <col min="854" max="854" width="36.42578125" bestFit="1" customWidth="1"/>
    <col min="855" max="855" width="10.42578125" bestFit="1" customWidth="1"/>
    <col min="856" max="856" width="55" bestFit="1" customWidth="1"/>
    <col min="857" max="857" width="6.5703125" bestFit="1" customWidth="1"/>
    <col min="858" max="858" width="34.85546875" bestFit="1" customWidth="1"/>
    <col min="859" max="859" width="31.28515625" bestFit="1" customWidth="1"/>
    <col min="860" max="860" width="44.28515625" bestFit="1" customWidth="1"/>
    <col min="861" max="861" width="23.85546875" bestFit="1" customWidth="1"/>
    <col min="862" max="862" width="18.85546875" bestFit="1" customWidth="1"/>
    <col min="863" max="863" width="58" bestFit="1" customWidth="1"/>
    <col min="865" max="865" width="57.5703125" bestFit="1" customWidth="1"/>
    <col min="866" max="866" width="54.140625" bestFit="1" customWidth="1"/>
    <col min="867" max="867" width="48.7109375" bestFit="1" customWidth="1"/>
    <col min="868" max="868" width="21.7109375" bestFit="1" customWidth="1"/>
    <col min="869" max="869" width="45.85546875" bestFit="1" customWidth="1"/>
    <col min="870" max="870" width="36.28515625" bestFit="1" customWidth="1"/>
    <col min="871" max="871" width="54.5703125" bestFit="1" customWidth="1"/>
    <col min="872" max="872" width="54.140625" bestFit="1" customWidth="1"/>
    <col min="873" max="873" width="41.5703125" bestFit="1" customWidth="1"/>
    <col min="874" max="874" width="30.42578125" bestFit="1" customWidth="1"/>
    <col min="875" max="875" width="38.28515625" bestFit="1" customWidth="1"/>
    <col min="876" max="876" width="19.140625" bestFit="1" customWidth="1"/>
    <col min="877" max="877" width="24.85546875" bestFit="1" customWidth="1"/>
    <col min="878" max="878" width="21.140625" bestFit="1" customWidth="1"/>
    <col min="879" max="879" width="42.85546875" bestFit="1" customWidth="1"/>
    <col min="880" max="880" width="41.140625" bestFit="1" customWidth="1"/>
    <col min="881" max="881" width="41.7109375" bestFit="1" customWidth="1"/>
    <col min="882" max="882" width="44.7109375" bestFit="1" customWidth="1"/>
    <col min="883" max="883" width="26.5703125" bestFit="1" customWidth="1"/>
    <col min="884" max="884" width="38.5703125" bestFit="1" customWidth="1"/>
    <col min="885" max="885" width="42.28515625" bestFit="1" customWidth="1"/>
    <col min="886" max="886" width="21.140625" bestFit="1" customWidth="1"/>
    <col min="887" max="887" width="41.28515625" bestFit="1" customWidth="1"/>
    <col min="888" max="888" width="53.7109375" bestFit="1" customWidth="1"/>
    <col min="889" max="889" width="25.85546875" bestFit="1" customWidth="1"/>
    <col min="890" max="890" width="59.85546875" bestFit="1" customWidth="1"/>
    <col min="891" max="891" width="20.5703125" bestFit="1" customWidth="1"/>
    <col min="892" max="892" width="40.42578125" bestFit="1" customWidth="1"/>
    <col min="893" max="893" width="52.28515625" bestFit="1" customWidth="1"/>
    <col min="894" max="894" width="25" bestFit="1" customWidth="1"/>
    <col min="895" max="895" width="16.42578125" bestFit="1" customWidth="1"/>
    <col min="896" max="896" width="57" bestFit="1" customWidth="1"/>
    <col min="897" max="897" width="56.5703125" bestFit="1" customWidth="1"/>
    <col min="898" max="898" width="42.140625" bestFit="1" customWidth="1"/>
    <col min="899" max="899" width="40" bestFit="1" customWidth="1"/>
    <col min="900" max="900" width="41" bestFit="1" customWidth="1"/>
    <col min="901" max="901" width="49.85546875" bestFit="1" customWidth="1"/>
    <col min="902" max="902" width="10" bestFit="1" customWidth="1"/>
    <col min="903" max="903" width="9.28515625" bestFit="1" customWidth="1"/>
    <col min="904" max="904" width="35.28515625" bestFit="1" customWidth="1"/>
    <col min="905" max="905" width="33.140625" bestFit="1" customWidth="1"/>
    <col min="906" max="906" width="48.140625" bestFit="1" customWidth="1"/>
    <col min="907" max="907" width="16.140625" bestFit="1" customWidth="1"/>
    <col min="908" max="908" width="42.7109375" bestFit="1" customWidth="1"/>
    <col min="909" max="909" width="47.85546875" bestFit="1" customWidth="1"/>
    <col min="910" max="910" width="39.42578125" bestFit="1" customWidth="1"/>
    <col min="911" max="911" width="23.5703125" bestFit="1" customWidth="1"/>
    <col min="912" max="912" width="44.5703125" bestFit="1" customWidth="1"/>
    <col min="913" max="913" width="26.28515625" bestFit="1" customWidth="1"/>
    <col min="914" max="914" width="29.85546875" bestFit="1" customWidth="1"/>
    <col min="915" max="915" width="31.7109375" bestFit="1" customWidth="1"/>
    <col min="916" max="916" width="50" bestFit="1" customWidth="1"/>
    <col min="917" max="917" width="17.85546875" bestFit="1" customWidth="1"/>
    <col min="918" max="918" width="38.7109375" bestFit="1" customWidth="1"/>
    <col min="919" max="919" width="32.85546875" bestFit="1" customWidth="1"/>
    <col min="920" max="920" width="26.42578125" bestFit="1" customWidth="1"/>
    <col min="921" max="921" width="37.42578125" bestFit="1" customWidth="1"/>
    <col min="922" max="922" width="18.140625" bestFit="1" customWidth="1"/>
    <col min="923" max="923" width="56.7109375" bestFit="1" customWidth="1"/>
    <col min="924" max="924" width="23.5703125" bestFit="1" customWidth="1"/>
    <col min="925" max="925" width="32.85546875" bestFit="1" customWidth="1"/>
    <col min="926" max="926" width="61.42578125" bestFit="1" customWidth="1"/>
    <col min="927" max="927" width="12.85546875" bestFit="1" customWidth="1"/>
    <col min="928" max="928" width="41.85546875" bestFit="1" customWidth="1"/>
    <col min="929" max="929" width="17" bestFit="1" customWidth="1"/>
    <col min="930" max="930" width="20.28515625" bestFit="1" customWidth="1"/>
    <col min="931" max="931" width="57.7109375" bestFit="1" customWidth="1"/>
    <col min="932" max="932" width="53.28515625" bestFit="1" customWidth="1"/>
    <col min="933" max="933" width="24.42578125" bestFit="1" customWidth="1"/>
    <col min="934" max="934" width="28.42578125" bestFit="1" customWidth="1"/>
    <col min="935" max="935" width="42.5703125" bestFit="1" customWidth="1"/>
    <col min="936" max="936" width="31" bestFit="1" customWidth="1"/>
    <col min="937" max="937" width="55.5703125" bestFit="1" customWidth="1"/>
    <col min="938" max="938" width="48.5703125" bestFit="1" customWidth="1"/>
    <col min="939" max="939" width="47.42578125" bestFit="1" customWidth="1"/>
    <col min="940" max="940" width="48.140625" bestFit="1" customWidth="1"/>
    <col min="941" max="941" width="35.85546875" bestFit="1" customWidth="1"/>
    <col min="942" max="942" width="52.28515625" bestFit="1" customWidth="1"/>
    <col min="943" max="943" width="45.28515625" bestFit="1" customWidth="1"/>
    <col min="944" max="944" width="53" bestFit="1" customWidth="1"/>
    <col min="945" max="945" width="41.28515625" bestFit="1" customWidth="1"/>
    <col min="946" max="946" width="18" bestFit="1" customWidth="1"/>
    <col min="947" max="947" width="40.85546875" bestFit="1" customWidth="1"/>
    <col min="948" max="948" width="32.7109375" bestFit="1" customWidth="1"/>
    <col min="949" max="949" width="59.42578125" bestFit="1" customWidth="1"/>
    <col min="950" max="950" width="15.85546875" bestFit="1" customWidth="1"/>
    <col min="951" max="951" width="26.140625" bestFit="1" customWidth="1"/>
    <col min="952" max="952" width="34.140625" bestFit="1" customWidth="1"/>
    <col min="953" max="953" width="55.140625" bestFit="1" customWidth="1"/>
    <col min="954" max="954" width="17.85546875" bestFit="1" customWidth="1"/>
    <col min="955" max="955" width="49.85546875" bestFit="1" customWidth="1"/>
    <col min="956" max="956" width="23.28515625" bestFit="1" customWidth="1"/>
    <col min="957" max="957" width="60" bestFit="1" customWidth="1"/>
    <col min="958" max="958" width="41.5703125" bestFit="1" customWidth="1"/>
    <col min="959" max="959" width="26.140625" bestFit="1" customWidth="1"/>
    <col min="960" max="960" width="18.42578125" bestFit="1" customWidth="1"/>
    <col min="961" max="961" width="21.7109375" bestFit="1" customWidth="1"/>
    <col min="962" max="962" width="16.140625" bestFit="1" customWidth="1"/>
    <col min="963" max="963" width="24.7109375" bestFit="1" customWidth="1"/>
    <col min="964" max="964" width="42.28515625" bestFit="1" customWidth="1"/>
    <col min="965" max="965" width="51.85546875" bestFit="1" customWidth="1"/>
    <col min="966" max="966" width="63.85546875" bestFit="1" customWidth="1"/>
    <col min="967" max="967" width="26.28515625" bestFit="1" customWidth="1"/>
    <col min="968" max="968" width="35.140625" bestFit="1" customWidth="1"/>
    <col min="969" max="969" width="49.42578125" bestFit="1" customWidth="1"/>
    <col min="970" max="970" width="45.5703125" bestFit="1" customWidth="1"/>
    <col min="971" max="971" width="26.7109375" bestFit="1" customWidth="1"/>
    <col min="972" max="972" width="56.7109375" bestFit="1" customWidth="1"/>
    <col min="973" max="973" width="16.42578125" bestFit="1" customWidth="1"/>
    <col min="974" max="974" width="48.7109375" bestFit="1" customWidth="1"/>
    <col min="975" max="975" width="42.7109375" bestFit="1" customWidth="1"/>
    <col min="976" max="976" width="48.5703125" bestFit="1" customWidth="1"/>
    <col min="977" max="977" width="35.7109375" bestFit="1" customWidth="1"/>
    <col min="978" max="978" width="18.5703125" bestFit="1" customWidth="1"/>
    <col min="979" max="979" width="32.5703125" bestFit="1" customWidth="1"/>
    <col min="980" max="980" width="13.7109375" bestFit="1" customWidth="1"/>
    <col min="981" max="981" width="20.140625" bestFit="1" customWidth="1"/>
    <col min="982" max="982" width="51.85546875" bestFit="1" customWidth="1"/>
    <col min="983" max="983" width="9" bestFit="1" customWidth="1"/>
    <col min="984" max="984" width="13.140625" bestFit="1" customWidth="1"/>
    <col min="985" max="985" width="8.85546875" bestFit="1" customWidth="1"/>
    <col min="986" max="986" width="8.42578125" bestFit="1" customWidth="1"/>
    <col min="987" max="987" width="45.28515625" bestFit="1" customWidth="1"/>
    <col min="988" max="988" width="27.28515625" bestFit="1" customWidth="1"/>
    <col min="989" max="989" width="26" bestFit="1" customWidth="1"/>
    <col min="990" max="990" width="39" bestFit="1" customWidth="1"/>
    <col min="991" max="991" width="38.28515625" bestFit="1" customWidth="1"/>
    <col min="992" max="992" width="6.28515625" bestFit="1" customWidth="1"/>
    <col min="993" max="993" width="17.7109375" bestFit="1" customWidth="1"/>
    <col min="994" max="994" width="20.85546875" bestFit="1" customWidth="1"/>
    <col min="995" max="995" width="22" bestFit="1" customWidth="1"/>
    <col min="996" max="996" width="35" bestFit="1" customWidth="1"/>
    <col min="997" max="997" width="31.5703125" bestFit="1" customWidth="1"/>
    <col min="998" max="998" width="23.7109375" bestFit="1" customWidth="1"/>
    <col min="999" max="999" width="58.7109375" bestFit="1" customWidth="1"/>
    <col min="1000" max="1000" width="20.7109375" bestFit="1" customWidth="1"/>
    <col min="1001" max="1001" width="49.42578125" bestFit="1" customWidth="1"/>
    <col min="1002" max="1002" width="23.7109375" bestFit="1" customWidth="1"/>
    <col min="1003" max="1003" width="26" bestFit="1" customWidth="1"/>
    <col min="1004" max="1004" width="26.5703125" bestFit="1" customWidth="1"/>
    <col min="1005" max="1005" width="54.28515625" bestFit="1" customWidth="1"/>
    <col min="1006" max="1006" width="31.5703125" bestFit="1" customWidth="1"/>
    <col min="1007" max="1007" width="11.5703125" bestFit="1" customWidth="1"/>
    <col min="1008" max="1008" width="26.140625" bestFit="1" customWidth="1"/>
    <col min="1009" max="1009" width="54.7109375" bestFit="1" customWidth="1"/>
    <col min="1010" max="1010" width="26.42578125" bestFit="1" customWidth="1"/>
    <col min="1011" max="1011" width="56.140625" bestFit="1" customWidth="1"/>
    <col min="1012" max="1012" width="53.85546875" bestFit="1" customWidth="1"/>
    <col min="1013" max="1013" width="35" bestFit="1" customWidth="1"/>
    <col min="1014" max="1014" width="46" bestFit="1" customWidth="1"/>
    <col min="1015" max="1015" width="23.7109375" bestFit="1" customWidth="1"/>
    <col min="1016" max="1016" width="33.140625" bestFit="1" customWidth="1"/>
    <col min="1017" max="1017" width="22.7109375" bestFit="1" customWidth="1"/>
    <col min="1018" max="1018" width="27.5703125" bestFit="1" customWidth="1"/>
    <col min="1019" max="1019" width="28.5703125" bestFit="1" customWidth="1"/>
    <col min="1020" max="1020" width="26" bestFit="1" customWidth="1"/>
    <col min="1021" max="1021" width="18.85546875" bestFit="1" customWidth="1"/>
    <col min="1022" max="1022" width="54.28515625" bestFit="1" customWidth="1"/>
    <col min="1023" max="1023" width="34.42578125" bestFit="1" customWidth="1"/>
    <col min="1024" max="1024" width="51.140625" bestFit="1" customWidth="1"/>
    <col min="1025" max="1025" width="22.42578125" bestFit="1" customWidth="1"/>
    <col min="1026" max="1026" width="28" bestFit="1" customWidth="1"/>
    <col min="1027" max="1027" width="40.42578125" bestFit="1" customWidth="1"/>
    <col min="1028" max="1028" width="24.140625" bestFit="1" customWidth="1"/>
    <col min="1029" max="1029" width="12" bestFit="1" customWidth="1"/>
    <col min="1030" max="1030" width="17.85546875" bestFit="1" customWidth="1"/>
    <col min="1031" max="1031" width="53.5703125" bestFit="1" customWidth="1"/>
    <col min="1032" max="1032" width="13.5703125" bestFit="1" customWidth="1"/>
    <col min="1033" max="1033" width="36" bestFit="1" customWidth="1"/>
    <col min="1034" max="1034" width="38.42578125" bestFit="1" customWidth="1"/>
    <col min="1035" max="1035" width="48.42578125" bestFit="1" customWidth="1"/>
    <col min="1036" max="1036" width="54.28515625" bestFit="1" customWidth="1"/>
    <col min="1037" max="1037" width="45.140625" bestFit="1" customWidth="1"/>
    <col min="1038" max="1038" width="6.85546875" bestFit="1" customWidth="1"/>
    <col min="1039" max="1039" width="28.42578125" bestFit="1" customWidth="1"/>
    <col min="1040" max="1040" width="85" bestFit="1" customWidth="1"/>
    <col min="1041" max="1041" width="42.28515625" bestFit="1" customWidth="1"/>
    <col min="1042" max="1042" width="23" bestFit="1" customWidth="1"/>
    <col min="1043" max="1043" width="25.28515625" bestFit="1" customWidth="1"/>
    <col min="1044" max="1044" width="14.5703125" bestFit="1" customWidth="1"/>
    <col min="1045" max="1045" width="20" bestFit="1" customWidth="1"/>
    <col min="1046" max="1046" width="9.5703125" bestFit="1" customWidth="1"/>
    <col min="1047" max="1047" width="32.7109375" bestFit="1" customWidth="1"/>
    <col min="1048" max="1048" width="55.85546875" bestFit="1" customWidth="1"/>
    <col min="1049" max="1049" width="50.5703125" bestFit="1" customWidth="1"/>
    <col min="1050" max="1050" width="41.42578125" bestFit="1" customWidth="1"/>
    <col min="1051" max="1051" width="38" bestFit="1" customWidth="1"/>
    <col min="1052" max="1052" width="31.5703125" bestFit="1" customWidth="1"/>
    <col min="1053" max="1053" width="49.140625" bestFit="1" customWidth="1"/>
    <col min="1054" max="1054" width="34.85546875" bestFit="1" customWidth="1"/>
    <col min="1055" max="1055" width="38" bestFit="1" customWidth="1"/>
    <col min="1056" max="1056" width="14.7109375" bestFit="1" customWidth="1"/>
    <col min="1057" max="1057" width="11.7109375" bestFit="1" customWidth="1"/>
    <col min="1058" max="1058" width="58.42578125" bestFit="1" customWidth="1"/>
    <col min="1059" max="1059" width="51.85546875" bestFit="1" customWidth="1"/>
    <col min="1060" max="1060" width="15.7109375" bestFit="1" customWidth="1"/>
    <col min="1061" max="1061" width="47" bestFit="1" customWidth="1"/>
    <col min="1062" max="1062" width="35" bestFit="1" customWidth="1"/>
    <col min="1063" max="1063" width="28.140625" bestFit="1" customWidth="1"/>
    <col min="1064" max="1064" width="55" bestFit="1" customWidth="1"/>
    <col min="1065" max="1065" width="27.7109375" bestFit="1" customWidth="1"/>
    <col min="1066" max="1066" width="49.85546875" bestFit="1" customWidth="1"/>
    <col min="1067" max="1067" width="12.5703125" bestFit="1" customWidth="1"/>
    <col min="1068" max="1068" width="12.85546875" bestFit="1" customWidth="1"/>
    <col min="1069" max="1069" width="24" bestFit="1" customWidth="1"/>
    <col min="1070" max="1070" width="31.85546875" bestFit="1" customWidth="1"/>
    <col min="1071" max="1071" width="10.85546875" bestFit="1" customWidth="1"/>
    <col min="1072" max="1072" width="21.42578125" bestFit="1" customWidth="1"/>
    <col min="1073" max="1073" width="21.85546875" bestFit="1" customWidth="1"/>
    <col min="1074" max="1074" width="49.42578125" bestFit="1" customWidth="1"/>
    <col min="1075" max="1075" width="42.5703125" bestFit="1" customWidth="1"/>
    <col min="1076" max="1076" width="31.140625" bestFit="1" customWidth="1"/>
    <col min="1077" max="1077" width="31.85546875" bestFit="1" customWidth="1"/>
    <col min="1078" max="1078" width="26" bestFit="1" customWidth="1"/>
    <col min="1079" max="1079" width="8.85546875" bestFit="1" customWidth="1"/>
    <col min="1080" max="1080" width="24.140625" bestFit="1" customWidth="1"/>
    <col min="1081" max="1081" width="15" bestFit="1" customWidth="1"/>
    <col min="1082" max="1082" width="28.5703125" bestFit="1" customWidth="1"/>
    <col min="1083" max="1083" width="55.5703125" bestFit="1" customWidth="1"/>
    <col min="1084" max="1084" width="57.7109375" bestFit="1" customWidth="1"/>
    <col min="1085" max="1085" width="44" bestFit="1" customWidth="1"/>
    <col min="1086" max="1086" width="13.140625" bestFit="1" customWidth="1"/>
    <col min="1087" max="1087" width="44.7109375" bestFit="1" customWidth="1"/>
    <col min="1088" max="1088" width="19.5703125" bestFit="1" customWidth="1"/>
    <col min="1089" max="1089" width="37.140625" bestFit="1" customWidth="1"/>
    <col min="1090" max="1090" width="36.7109375" bestFit="1" customWidth="1"/>
    <col min="1091" max="1091" width="47.85546875" bestFit="1" customWidth="1"/>
    <col min="1092" max="1092" width="44.42578125" bestFit="1" customWidth="1"/>
    <col min="1093" max="1093" width="27.140625" bestFit="1" customWidth="1"/>
    <col min="1094" max="1094" width="38.42578125" bestFit="1" customWidth="1"/>
    <col min="1095" max="1095" width="39.28515625" bestFit="1" customWidth="1"/>
    <col min="1096" max="1096" width="30.7109375" bestFit="1" customWidth="1"/>
    <col min="1097" max="1097" width="40.140625" bestFit="1" customWidth="1"/>
    <col min="1098" max="1098" width="58.140625" bestFit="1" customWidth="1"/>
    <col min="1099" max="1099" width="35" bestFit="1" customWidth="1"/>
    <col min="1100" max="1100" width="36.28515625" bestFit="1" customWidth="1"/>
    <col min="1101" max="1101" width="26.5703125" bestFit="1" customWidth="1"/>
    <col min="1102" max="1102" width="56" bestFit="1" customWidth="1"/>
    <col min="1103" max="1103" width="29.7109375" bestFit="1" customWidth="1"/>
    <col min="1104" max="1104" width="29.85546875" bestFit="1" customWidth="1"/>
    <col min="1105" max="1105" width="34.140625" bestFit="1" customWidth="1"/>
    <col min="1106" max="1106" width="23.28515625" bestFit="1" customWidth="1"/>
    <col min="1107" max="1107" width="27" bestFit="1" customWidth="1"/>
    <col min="1108" max="1108" width="50.42578125" bestFit="1" customWidth="1"/>
    <col min="1109" max="1109" width="40" bestFit="1" customWidth="1"/>
    <col min="1110" max="1110" width="27.7109375" bestFit="1" customWidth="1"/>
    <col min="1111" max="1111" width="36.5703125" bestFit="1" customWidth="1"/>
    <col min="1112" max="1112" width="22.28515625" bestFit="1" customWidth="1"/>
    <col min="1113" max="1113" width="54.28515625" bestFit="1" customWidth="1"/>
    <col min="1114" max="1114" width="34.85546875" bestFit="1" customWidth="1"/>
    <col min="1115" max="1115" width="43.42578125" bestFit="1" customWidth="1"/>
    <col min="1116" max="1116" width="23.28515625" bestFit="1" customWidth="1"/>
    <col min="1117" max="1117" width="16.7109375" bestFit="1" customWidth="1"/>
    <col min="1118" max="1118" width="23.28515625" bestFit="1" customWidth="1"/>
    <col min="1119" max="1119" width="20.42578125" bestFit="1" customWidth="1"/>
    <col min="1120" max="1120" width="46.85546875" bestFit="1" customWidth="1"/>
    <col min="1121" max="1121" width="50.85546875" bestFit="1" customWidth="1"/>
    <col min="1122" max="1122" width="43" bestFit="1" customWidth="1"/>
    <col min="1123" max="1123" width="20.42578125" bestFit="1" customWidth="1"/>
    <col min="1124" max="1124" width="57.28515625" bestFit="1" customWidth="1"/>
    <col min="1125" max="1125" width="20.85546875" bestFit="1" customWidth="1"/>
    <col min="1126" max="1126" width="32" bestFit="1" customWidth="1"/>
    <col min="1127" max="1127" width="51.42578125" bestFit="1" customWidth="1"/>
    <col min="1128" max="1128" width="25.7109375" bestFit="1" customWidth="1"/>
    <col min="1129" max="1129" width="27.7109375" bestFit="1" customWidth="1"/>
    <col min="1130" max="1130" width="48.7109375" bestFit="1" customWidth="1"/>
    <col min="1131" max="1131" width="46.5703125" bestFit="1" customWidth="1"/>
    <col min="1132" max="1132" width="62.85546875" bestFit="1" customWidth="1"/>
    <col min="1133" max="1133" width="24.5703125" bestFit="1" customWidth="1"/>
    <col min="1134" max="1134" width="38.28515625" bestFit="1" customWidth="1"/>
    <col min="1135" max="1135" width="54.140625" bestFit="1" customWidth="1"/>
    <col min="1136" max="1136" width="16.85546875" bestFit="1" customWidth="1"/>
    <col min="1137" max="1137" width="29.7109375" bestFit="1" customWidth="1"/>
    <col min="1138" max="1138" width="36.5703125" bestFit="1" customWidth="1"/>
    <col min="1139" max="1139" width="54.7109375" bestFit="1" customWidth="1"/>
    <col min="1140" max="1140" width="20.85546875" bestFit="1" customWidth="1"/>
    <col min="1141" max="1141" width="47.28515625" bestFit="1" customWidth="1"/>
    <col min="1142" max="1142" width="57.28515625" bestFit="1" customWidth="1"/>
    <col min="1143" max="1143" width="47.42578125" bestFit="1" customWidth="1"/>
    <col min="1144" max="1144" width="10.140625" bestFit="1" customWidth="1"/>
    <col min="1145" max="1145" width="32" bestFit="1" customWidth="1"/>
    <col min="1146" max="1146" width="34.85546875" bestFit="1" customWidth="1"/>
    <col min="1147" max="1147" width="13.7109375" bestFit="1" customWidth="1"/>
    <col min="1148" max="1148" width="20.5703125" bestFit="1" customWidth="1"/>
    <col min="1149" max="1149" width="22.7109375" bestFit="1" customWidth="1"/>
    <col min="1150" max="1150" width="12.7109375" bestFit="1" customWidth="1"/>
    <col min="1151" max="1151" width="16" bestFit="1" customWidth="1"/>
    <col min="1152" max="1152" width="34.42578125" bestFit="1" customWidth="1"/>
    <col min="1153" max="1153" width="20" bestFit="1" customWidth="1"/>
    <col min="1154" max="1154" width="16.85546875" bestFit="1" customWidth="1"/>
    <col min="1155" max="1155" width="6.140625" bestFit="1" customWidth="1"/>
    <col min="1156" max="1156" width="8.5703125" bestFit="1" customWidth="1"/>
    <col min="1157" max="1157" width="12" bestFit="1" customWidth="1"/>
    <col min="1158" max="1158" width="16.85546875" bestFit="1" customWidth="1"/>
    <col min="1159" max="1159" width="21.7109375" bestFit="1" customWidth="1"/>
    <col min="1160" max="1160" width="27.7109375" bestFit="1" customWidth="1"/>
    <col min="1161" max="1161" width="55.28515625" bestFit="1" customWidth="1"/>
    <col min="1162" max="1162" width="58.85546875" bestFit="1" customWidth="1"/>
    <col min="1163" max="1163" width="11.5703125" bestFit="1" customWidth="1"/>
    <col min="1164" max="1164" width="36.140625" bestFit="1" customWidth="1"/>
    <col min="1165" max="1165" width="17.7109375" bestFit="1" customWidth="1"/>
    <col min="1166" max="1166" width="39.28515625" bestFit="1" customWidth="1"/>
    <col min="1167" max="1167" width="58.42578125" bestFit="1" customWidth="1"/>
    <col min="1168" max="1168" width="18.28515625" bestFit="1" customWidth="1"/>
    <col min="1169" max="1169" width="58.140625" bestFit="1" customWidth="1"/>
    <col min="1170" max="1170" width="58.28515625" bestFit="1" customWidth="1"/>
    <col min="1171" max="1171" width="22.85546875" bestFit="1" customWidth="1"/>
    <col min="1172" max="1172" width="49.7109375" bestFit="1" customWidth="1"/>
    <col min="1173" max="1173" width="51.7109375" bestFit="1" customWidth="1"/>
    <col min="1174" max="1174" width="37.140625" bestFit="1" customWidth="1"/>
    <col min="1175" max="1175" width="52.7109375" bestFit="1" customWidth="1"/>
    <col min="1176" max="1176" width="55.7109375" bestFit="1" customWidth="1"/>
    <col min="1177" max="1177" width="24" bestFit="1" customWidth="1"/>
    <col min="1178" max="1178" width="14.85546875" bestFit="1" customWidth="1"/>
    <col min="1179" max="1179" width="40.28515625" bestFit="1" customWidth="1"/>
    <col min="1180" max="1180" width="23.85546875" bestFit="1" customWidth="1"/>
    <col min="1181" max="1181" width="56.7109375" bestFit="1" customWidth="1"/>
    <col min="1182" max="1182" width="44.42578125" bestFit="1" customWidth="1"/>
    <col min="1183" max="1183" width="27.140625" bestFit="1" customWidth="1"/>
    <col min="1184" max="1184" width="54.7109375" bestFit="1" customWidth="1"/>
    <col min="1185" max="1185" width="55.28515625" bestFit="1" customWidth="1"/>
    <col min="1186" max="1186" width="52.140625" bestFit="1" customWidth="1"/>
    <col min="1187" max="1187" width="25" bestFit="1" customWidth="1"/>
    <col min="1188" max="1188" width="20" bestFit="1" customWidth="1"/>
    <col min="1189" max="1189" width="17.42578125" bestFit="1" customWidth="1"/>
    <col min="1190" max="1190" width="39" bestFit="1" customWidth="1"/>
    <col min="1191" max="1191" width="21.5703125" bestFit="1" customWidth="1"/>
    <col min="1192" max="1192" width="57.5703125" bestFit="1" customWidth="1"/>
    <col min="1193" max="1193" width="18.42578125" bestFit="1" customWidth="1"/>
    <col min="1194" max="1194" width="77.42578125" bestFit="1" customWidth="1"/>
    <col min="1195" max="1195" width="42.42578125" bestFit="1" customWidth="1"/>
    <col min="1196" max="1196" width="32.85546875" bestFit="1" customWidth="1"/>
    <col min="1197" max="1197" width="36.28515625" bestFit="1" customWidth="1"/>
    <col min="1198" max="1198" width="21.7109375" bestFit="1" customWidth="1"/>
    <col min="1199" max="1199" width="36" bestFit="1" customWidth="1"/>
    <col min="1200" max="1200" width="45.7109375" bestFit="1" customWidth="1"/>
    <col min="1201" max="1201" width="49.140625" bestFit="1" customWidth="1"/>
    <col min="1202" max="1202" width="57.7109375" bestFit="1" customWidth="1"/>
    <col min="1203" max="1203" width="59.140625" bestFit="1" customWidth="1"/>
    <col min="1204" max="1204" width="37.42578125" bestFit="1" customWidth="1"/>
    <col min="1205" max="1205" width="55.85546875" bestFit="1" customWidth="1"/>
    <col min="1206" max="1206" width="31.85546875" bestFit="1" customWidth="1"/>
    <col min="1207" max="1207" width="26.7109375" bestFit="1" customWidth="1"/>
    <col min="1208" max="1208" width="59" bestFit="1" customWidth="1"/>
    <col min="1209" max="1209" width="24.140625" bestFit="1" customWidth="1"/>
    <col min="1210" max="1210" width="38.140625" bestFit="1" customWidth="1"/>
    <col min="1211" max="1211" width="30.5703125" bestFit="1" customWidth="1"/>
    <col min="1212" max="1212" width="56.7109375" bestFit="1" customWidth="1"/>
    <col min="1213" max="1213" width="23.28515625" bestFit="1" customWidth="1"/>
    <col min="1214" max="1214" width="49.7109375" bestFit="1" customWidth="1"/>
    <col min="1215" max="1215" width="35.7109375" bestFit="1" customWidth="1"/>
    <col min="1216" max="1216" width="26.140625" bestFit="1" customWidth="1"/>
    <col min="1217" max="1217" width="44.28515625" bestFit="1" customWidth="1"/>
    <col min="1218" max="1218" width="56.7109375" bestFit="1" customWidth="1"/>
    <col min="1219" max="1219" width="14" bestFit="1" customWidth="1"/>
    <col min="1220" max="1220" width="23.7109375" bestFit="1" customWidth="1"/>
    <col min="1221" max="1221" width="31" bestFit="1" customWidth="1"/>
    <col min="1222" max="1222" width="54.7109375" bestFit="1" customWidth="1"/>
    <col min="1223" max="1223" width="15.7109375" bestFit="1" customWidth="1"/>
    <col min="1224" max="1224" width="18.28515625" bestFit="1" customWidth="1"/>
    <col min="1225" max="1225" width="19.140625" bestFit="1" customWidth="1"/>
    <col min="1226" max="1226" width="53.42578125" bestFit="1" customWidth="1"/>
    <col min="1227" max="1227" width="47.85546875" bestFit="1" customWidth="1"/>
    <col min="1228" max="1228" width="34.42578125" bestFit="1" customWidth="1"/>
    <col min="1229" max="1229" width="41.5703125" bestFit="1" customWidth="1"/>
    <col min="1230" max="1230" width="40.42578125" bestFit="1" customWidth="1"/>
    <col min="1231" max="1231" width="49.85546875" bestFit="1" customWidth="1"/>
    <col min="1232" max="1232" width="56.140625" bestFit="1" customWidth="1"/>
    <col min="1233" max="1233" width="30.7109375" bestFit="1" customWidth="1"/>
    <col min="1234" max="1234" width="26.28515625" bestFit="1" customWidth="1"/>
    <col min="1235" max="1235" width="21.5703125" bestFit="1" customWidth="1"/>
    <col min="1236" max="1236" width="26.140625" bestFit="1" customWidth="1"/>
    <col min="1237" max="1237" width="36.85546875" bestFit="1" customWidth="1"/>
    <col min="1238" max="1238" width="27.85546875" bestFit="1" customWidth="1"/>
    <col min="1239" max="1239" width="14.7109375" bestFit="1" customWidth="1"/>
    <col min="1240" max="1240" width="55.42578125" bestFit="1" customWidth="1"/>
    <col min="1241" max="1241" width="35.42578125" bestFit="1" customWidth="1"/>
    <col min="1242" max="1242" width="51.42578125" bestFit="1" customWidth="1"/>
    <col min="1243" max="1243" width="58.28515625" bestFit="1" customWidth="1"/>
    <col min="1244" max="1244" width="51.85546875" bestFit="1" customWidth="1"/>
    <col min="1245" max="1245" width="21.140625" bestFit="1" customWidth="1"/>
    <col min="1246" max="1246" width="59.140625" bestFit="1" customWidth="1"/>
    <col min="1247" max="1247" width="28" bestFit="1" customWidth="1"/>
    <col min="1248" max="1248" width="38.28515625" bestFit="1" customWidth="1"/>
    <col min="1249" max="1249" width="52.42578125" bestFit="1" customWidth="1"/>
    <col min="1250" max="1250" width="54.5703125" bestFit="1" customWidth="1"/>
    <col min="1251" max="1251" width="35" bestFit="1" customWidth="1"/>
    <col min="1252" max="1252" width="13.5703125" bestFit="1" customWidth="1"/>
    <col min="1253" max="1253" width="25" bestFit="1" customWidth="1"/>
    <col min="1254" max="1254" width="22.85546875" bestFit="1" customWidth="1"/>
    <col min="1255" max="1255" width="52.28515625" bestFit="1" customWidth="1"/>
    <col min="1256" max="1256" width="20.28515625" bestFit="1" customWidth="1"/>
    <col min="1257" max="1257" width="59.140625" bestFit="1" customWidth="1"/>
    <col min="1258" max="1258" width="22.85546875" bestFit="1" customWidth="1"/>
    <col min="1259" max="1259" width="32.5703125" bestFit="1" customWidth="1"/>
    <col min="1260" max="1260" width="31.85546875" bestFit="1" customWidth="1"/>
    <col min="1261" max="1261" width="22.42578125" bestFit="1" customWidth="1"/>
    <col min="1262" max="1262" width="25.7109375" bestFit="1" customWidth="1"/>
    <col min="1263" max="1263" width="44" bestFit="1" customWidth="1"/>
    <col min="1264" max="1264" width="48" bestFit="1" customWidth="1"/>
    <col min="1265" max="1265" width="31.42578125" bestFit="1" customWidth="1"/>
    <col min="1266" max="1266" width="36.85546875" bestFit="1" customWidth="1"/>
    <col min="1267" max="1267" width="47.42578125" bestFit="1" customWidth="1"/>
    <col min="1268" max="1268" width="43" bestFit="1" customWidth="1"/>
    <col min="1269" max="1269" width="59.5703125" bestFit="1" customWidth="1"/>
    <col min="1270" max="1270" width="32.7109375" bestFit="1" customWidth="1"/>
    <col min="1271" max="1271" width="52.5703125" bestFit="1" customWidth="1"/>
    <col min="1272" max="1272" width="61.140625" bestFit="1" customWidth="1"/>
    <col min="1273" max="1273" width="53.85546875" bestFit="1" customWidth="1"/>
    <col min="1274" max="1274" width="50" bestFit="1" customWidth="1"/>
    <col min="1275" max="1275" width="36.7109375" bestFit="1" customWidth="1"/>
    <col min="1276" max="1276" width="41.140625" bestFit="1" customWidth="1"/>
    <col min="1277" max="1277" width="32.140625" bestFit="1" customWidth="1"/>
    <col min="1278" max="1278" width="36.140625" bestFit="1" customWidth="1"/>
    <col min="1279" max="1279" width="57.42578125" bestFit="1" customWidth="1"/>
    <col min="1280" max="1280" width="39.5703125" bestFit="1" customWidth="1"/>
    <col min="1281" max="1281" width="36.42578125" bestFit="1" customWidth="1"/>
    <col min="1282" max="1282" width="50.7109375" bestFit="1" customWidth="1"/>
    <col min="1283" max="1283" width="33.28515625" bestFit="1" customWidth="1"/>
    <col min="1284" max="1284" width="29.140625" bestFit="1" customWidth="1"/>
    <col min="1285" max="1285" width="11" bestFit="1" customWidth="1"/>
    <col min="1286" max="1286" width="49.5703125" bestFit="1" customWidth="1"/>
    <col min="1287" max="1287" width="54.28515625" bestFit="1" customWidth="1"/>
    <col min="1288" max="1288" width="26.7109375" bestFit="1" customWidth="1"/>
    <col min="1289" max="1289" width="54.140625" bestFit="1" customWidth="1"/>
    <col min="1290" max="1290" width="31.28515625" bestFit="1" customWidth="1"/>
    <col min="1291" max="1291" width="53" bestFit="1" customWidth="1"/>
    <col min="1292" max="1292" width="57.28515625" bestFit="1" customWidth="1"/>
    <col min="1293" max="1293" width="44.140625" bestFit="1" customWidth="1"/>
    <col min="1294" max="1294" width="33.42578125" bestFit="1" customWidth="1"/>
    <col min="1295" max="1295" width="54.7109375" bestFit="1" customWidth="1"/>
    <col min="1296" max="1296" width="23.140625" bestFit="1" customWidth="1"/>
    <col min="1297" max="1297" width="47.28515625" bestFit="1" customWidth="1"/>
    <col min="1298" max="1298" width="6.5703125" bestFit="1" customWidth="1"/>
    <col min="1299" max="1299" width="14.5703125" bestFit="1" customWidth="1"/>
    <col min="1300" max="1300" width="29.42578125" bestFit="1" customWidth="1"/>
    <col min="1301" max="1301" width="28.5703125" bestFit="1" customWidth="1"/>
    <col min="1302" max="1302" width="48.28515625" bestFit="1" customWidth="1"/>
    <col min="1303" max="1303" width="19.140625" bestFit="1" customWidth="1"/>
    <col min="1304" max="1304" width="39" bestFit="1" customWidth="1"/>
    <col min="1305" max="1305" width="17.85546875" bestFit="1" customWidth="1"/>
    <col min="1306" max="1306" width="34.5703125" bestFit="1" customWidth="1"/>
    <col min="1307" max="1307" width="17.28515625" bestFit="1" customWidth="1"/>
    <col min="1308" max="1308" width="50.42578125" bestFit="1" customWidth="1"/>
    <col min="1309" max="1309" width="29.85546875" bestFit="1" customWidth="1"/>
    <col min="1310" max="1310" width="58.140625" bestFit="1" customWidth="1"/>
    <col min="1311" max="1311" width="35.28515625" bestFit="1" customWidth="1"/>
    <col min="1312" max="1312" width="80.85546875" bestFit="1" customWidth="1"/>
    <col min="1313" max="1313" width="40.140625" bestFit="1" customWidth="1"/>
    <col min="1314" max="1314" width="53.42578125" bestFit="1" customWidth="1"/>
    <col min="1315" max="1315" width="19.85546875" bestFit="1" customWidth="1"/>
    <col min="1316" max="1316" width="12" bestFit="1" customWidth="1"/>
    <col min="1317" max="1317" width="38.42578125" bestFit="1" customWidth="1"/>
    <col min="1318" max="1318" width="56" bestFit="1" customWidth="1"/>
    <col min="1319" max="1319" width="49.28515625" bestFit="1" customWidth="1"/>
    <col min="1320" max="1320" width="52" bestFit="1" customWidth="1"/>
    <col min="1321" max="1321" width="50.5703125" bestFit="1" customWidth="1"/>
    <col min="1322" max="1322" width="52.42578125" bestFit="1" customWidth="1"/>
    <col min="1323" max="1323" width="48.140625" bestFit="1" customWidth="1"/>
    <col min="1324" max="1324" width="49.28515625" bestFit="1" customWidth="1"/>
    <col min="1325" max="1325" width="12.28515625" bestFit="1" customWidth="1"/>
    <col min="1326" max="1326" width="56.7109375" bestFit="1" customWidth="1"/>
    <col min="1327" max="1327" width="51.85546875" bestFit="1" customWidth="1"/>
    <col min="1328" max="1328" width="57.7109375" bestFit="1" customWidth="1"/>
    <col min="1329" max="1329" width="31.5703125" bestFit="1" customWidth="1"/>
    <col min="1330" max="1330" width="45.28515625" bestFit="1" customWidth="1"/>
    <col min="1331" max="1331" width="48.5703125" bestFit="1" customWidth="1"/>
    <col min="1332" max="1332" width="12.28515625" bestFit="1" customWidth="1"/>
    <col min="1333" max="1333" width="21.7109375" bestFit="1" customWidth="1"/>
    <col min="1334" max="1334" width="14.28515625" bestFit="1" customWidth="1"/>
    <col min="1335" max="1335" width="29.140625" bestFit="1" customWidth="1"/>
    <col min="1336" max="1336" width="51.5703125" bestFit="1" customWidth="1"/>
    <col min="1337" max="1337" width="47.42578125" bestFit="1" customWidth="1"/>
    <col min="1338" max="1338" width="43.42578125" bestFit="1" customWidth="1"/>
    <col min="1339" max="1339" width="20.7109375" bestFit="1" customWidth="1"/>
    <col min="1340" max="1340" width="44.42578125" bestFit="1" customWidth="1"/>
    <col min="1341" max="1341" width="12.85546875" bestFit="1" customWidth="1"/>
    <col min="1342" max="1342" width="51" bestFit="1" customWidth="1"/>
    <col min="1343" max="1343" width="46.7109375" bestFit="1" customWidth="1"/>
    <col min="1344" max="1344" width="19.85546875" bestFit="1" customWidth="1"/>
    <col min="1345" max="1345" width="50.42578125" bestFit="1" customWidth="1"/>
    <col min="1346" max="1346" width="47.42578125" bestFit="1" customWidth="1"/>
    <col min="1347" max="1347" width="11.85546875" bestFit="1" customWidth="1"/>
    <col min="1348" max="1348" width="47.42578125" bestFit="1" customWidth="1"/>
    <col min="1349" max="1349" width="14.140625" bestFit="1" customWidth="1"/>
    <col min="1350" max="1350" width="37.42578125" bestFit="1" customWidth="1"/>
    <col min="1351" max="1351" width="34.140625" bestFit="1" customWidth="1"/>
    <col min="1352" max="1352" width="38.5703125" bestFit="1" customWidth="1"/>
    <col min="1353" max="1353" width="22.5703125" bestFit="1" customWidth="1"/>
    <col min="1354" max="1354" width="24.42578125" bestFit="1" customWidth="1"/>
    <col min="1355" max="1355" width="42.140625" bestFit="1" customWidth="1"/>
    <col min="1356" max="1356" width="22.42578125" bestFit="1" customWidth="1"/>
    <col min="1357" max="1357" width="44.85546875" bestFit="1" customWidth="1"/>
    <col min="1358" max="1358" width="36.140625" bestFit="1" customWidth="1"/>
    <col min="1359" max="1359" width="33" bestFit="1" customWidth="1"/>
    <col min="1360" max="1360" width="58.28515625" bestFit="1" customWidth="1"/>
    <col min="1361" max="1361" width="35" bestFit="1" customWidth="1"/>
    <col min="1362" max="1362" width="52.5703125" bestFit="1" customWidth="1"/>
    <col min="1363" max="1363" width="53.28515625" bestFit="1" customWidth="1"/>
    <col min="1364" max="1364" width="50.42578125" bestFit="1" customWidth="1"/>
    <col min="1365" max="1365" width="31.140625" bestFit="1" customWidth="1"/>
    <col min="1366" max="1366" width="11.85546875" bestFit="1" customWidth="1"/>
    <col min="1367" max="1367" width="45.7109375" bestFit="1" customWidth="1"/>
    <col min="1368" max="1368" width="46.42578125" bestFit="1" customWidth="1"/>
    <col min="1369" max="1369" width="35.42578125" bestFit="1" customWidth="1"/>
    <col min="1370" max="1370" width="49.42578125" bestFit="1" customWidth="1"/>
    <col min="1371" max="1371" width="51.5703125" bestFit="1" customWidth="1"/>
    <col min="1372" max="1372" width="44.7109375" bestFit="1" customWidth="1"/>
    <col min="1373" max="1373" width="37" bestFit="1" customWidth="1"/>
    <col min="1374" max="1374" width="35.85546875" bestFit="1" customWidth="1"/>
    <col min="1375" max="1375" width="35.5703125" bestFit="1" customWidth="1"/>
    <col min="1376" max="1376" width="23.140625" bestFit="1" customWidth="1"/>
    <col min="1377" max="1377" width="32.140625" bestFit="1" customWidth="1"/>
    <col min="1378" max="1378" width="14.140625" bestFit="1" customWidth="1"/>
    <col min="1379" max="1379" width="38" bestFit="1" customWidth="1"/>
    <col min="1380" max="1380" width="20.7109375" bestFit="1" customWidth="1"/>
    <col min="1381" max="1381" width="42.7109375" bestFit="1" customWidth="1"/>
    <col min="1382" max="1382" width="29.140625" bestFit="1" customWidth="1"/>
    <col min="1383" max="1383" width="14.140625" bestFit="1" customWidth="1"/>
    <col min="1384" max="1384" width="30.28515625" bestFit="1" customWidth="1"/>
    <col min="1385" max="1385" width="9.28515625" bestFit="1" customWidth="1"/>
    <col min="1386" max="1386" width="22.5703125" bestFit="1" customWidth="1"/>
    <col min="1387" max="1387" width="57.5703125" bestFit="1" customWidth="1"/>
    <col min="1388" max="1388" width="50.5703125" bestFit="1" customWidth="1"/>
    <col min="1389" max="1389" width="41.140625" bestFit="1" customWidth="1"/>
    <col min="1390" max="1390" width="29.140625" bestFit="1" customWidth="1"/>
    <col min="1391" max="1391" width="48.7109375" bestFit="1" customWidth="1"/>
    <col min="1392" max="1392" width="27.5703125" bestFit="1" customWidth="1"/>
    <col min="1393" max="1393" width="44.140625" bestFit="1" customWidth="1"/>
    <col min="1394" max="1394" width="47.7109375" bestFit="1" customWidth="1"/>
    <col min="1395" max="1395" width="33.42578125" bestFit="1" customWidth="1"/>
    <col min="1396" max="1396" width="11.42578125" bestFit="1" customWidth="1"/>
    <col min="1397" max="1397" width="41" bestFit="1" customWidth="1"/>
    <col min="1398" max="1398" width="23.7109375" bestFit="1" customWidth="1"/>
    <col min="1399" max="1399" width="36.85546875" bestFit="1" customWidth="1"/>
    <col min="1400" max="1400" width="8" bestFit="1" customWidth="1"/>
    <col min="1401" max="1401" width="43.140625" bestFit="1" customWidth="1"/>
    <col min="1402" max="1402" width="32.85546875" bestFit="1" customWidth="1"/>
    <col min="1403" max="1403" width="35.28515625" bestFit="1" customWidth="1"/>
    <col min="1404" max="1404" width="36.42578125" bestFit="1" customWidth="1"/>
    <col min="1405" max="1405" width="13.42578125" bestFit="1" customWidth="1"/>
    <col min="1406" max="1406" width="27.7109375" bestFit="1" customWidth="1"/>
    <col min="1407" max="1407" width="26.28515625" bestFit="1" customWidth="1"/>
    <col min="1408" max="1408" width="39.7109375" bestFit="1" customWidth="1"/>
    <col min="1409" max="1409" width="30.140625" bestFit="1" customWidth="1"/>
    <col min="1410" max="1410" width="30.85546875" bestFit="1" customWidth="1"/>
    <col min="1411" max="1411" width="47.42578125" bestFit="1" customWidth="1"/>
    <col min="1412" max="1412" width="10.5703125" bestFit="1" customWidth="1"/>
    <col min="1413" max="1413" width="16.42578125" bestFit="1" customWidth="1"/>
    <col min="1414" max="1414" width="24.42578125" bestFit="1" customWidth="1"/>
    <col min="1415" max="1415" width="12.7109375" bestFit="1" customWidth="1"/>
    <col min="1416" max="1416" width="49.7109375" bestFit="1" customWidth="1"/>
    <col min="1417" max="1417" width="13.42578125" bestFit="1" customWidth="1"/>
    <col min="1418" max="1418" width="54.28515625" bestFit="1" customWidth="1"/>
    <col min="1419" max="1419" width="11" bestFit="1" customWidth="1"/>
    <col min="1420" max="1420" width="55.42578125" bestFit="1" customWidth="1"/>
    <col min="1421" max="1421" width="50.42578125" bestFit="1" customWidth="1"/>
    <col min="1422" max="1422" width="22.42578125" bestFit="1" customWidth="1"/>
    <col min="1423" max="1423" width="56.7109375" bestFit="1" customWidth="1"/>
    <col min="1424" max="1424" width="14.5703125" bestFit="1" customWidth="1"/>
    <col min="1425" max="1425" width="22" bestFit="1" customWidth="1"/>
    <col min="1426" max="1426" width="18" bestFit="1" customWidth="1"/>
    <col min="1427" max="1427" width="39.28515625" bestFit="1" customWidth="1"/>
    <col min="1428" max="1428" width="36.85546875" bestFit="1" customWidth="1"/>
    <col min="1429" max="1429" width="14.140625" bestFit="1" customWidth="1"/>
    <col min="1430" max="1430" width="49.5703125" bestFit="1" customWidth="1"/>
    <col min="1431" max="1431" width="61.28515625" bestFit="1" customWidth="1"/>
    <col min="1432" max="1432" width="47.85546875" bestFit="1" customWidth="1"/>
    <col min="1433" max="1433" width="46" bestFit="1" customWidth="1"/>
    <col min="1434" max="1434" width="46.7109375" bestFit="1" customWidth="1"/>
    <col min="1435" max="1435" width="43.7109375" bestFit="1" customWidth="1"/>
    <col min="1436" max="1436" width="39.28515625" bestFit="1" customWidth="1"/>
    <col min="1437" max="1437" width="23" bestFit="1" customWidth="1"/>
    <col min="1438" max="1438" width="23.42578125" bestFit="1" customWidth="1"/>
    <col min="1439" max="1439" width="21.42578125" bestFit="1" customWidth="1"/>
    <col min="1440" max="1440" width="23.28515625" bestFit="1" customWidth="1"/>
    <col min="1441" max="1441" width="32.85546875" bestFit="1" customWidth="1"/>
    <col min="1442" max="1442" width="25" bestFit="1" customWidth="1"/>
    <col min="1443" max="1443" width="30.42578125" bestFit="1" customWidth="1"/>
    <col min="1444" max="1444" width="43" bestFit="1" customWidth="1"/>
    <col min="1445" max="1445" width="55.140625" bestFit="1" customWidth="1"/>
    <col min="1446" max="1446" width="43.42578125" bestFit="1" customWidth="1"/>
    <col min="1447" max="1447" width="52.5703125" bestFit="1" customWidth="1"/>
    <col min="1448" max="1448" width="21.5703125" bestFit="1" customWidth="1"/>
    <col min="1449" max="1449" width="41.85546875" bestFit="1" customWidth="1"/>
    <col min="1450" max="1450" width="57.5703125" bestFit="1" customWidth="1"/>
    <col min="1451" max="1451" width="58.7109375" bestFit="1" customWidth="1"/>
    <col min="1452" max="1452" width="35.7109375" bestFit="1" customWidth="1"/>
    <col min="1453" max="1453" width="30.28515625" bestFit="1" customWidth="1"/>
    <col min="1454" max="1454" width="15" bestFit="1" customWidth="1"/>
    <col min="1455" max="1455" width="16.140625" bestFit="1" customWidth="1"/>
    <col min="1456" max="1456" width="51.85546875" bestFit="1" customWidth="1"/>
    <col min="1457" max="1457" width="30.7109375" bestFit="1" customWidth="1"/>
    <col min="1458" max="1458" width="29.7109375" bestFit="1" customWidth="1"/>
    <col min="1459" max="1459" width="10" bestFit="1" customWidth="1"/>
    <col min="1460" max="1460" width="50.5703125" bestFit="1" customWidth="1"/>
    <col min="1461" max="1461" width="9.7109375" bestFit="1" customWidth="1"/>
    <col min="1462" max="1462" width="36.42578125" bestFit="1" customWidth="1"/>
    <col min="1463" max="1463" width="34.7109375" bestFit="1" customWidth="1"/>
    <col min="1464" max="1464" width="39.42578125" bestFit="1" customWidth="1"/>
    <col min="1465" max="1465" width="44.42578125" bestFit="1" customWidth="1"/>
    <col min="1466" max="1466" width="42.28515625" bestFit="1" customWidth="1"/>
    <col min="1467" max="1467" width="54.5703125" bestFit="1" customWidth="1"/>
    <col min="1468" max="1468" width="21.85546875" bestFit="1" customWidth="1"/>
    <col min="1469" max="1469" width="26.7109375" bestFit="1" customWidth="1"/>
    <col min="1470" max="1470" width="25.7109375" bestFit="1" customWidth="1"/>
    <col min="1471" max="1471" width="31" bestFit="1" customWidth="1"/>
    <col min="1472" max="1472" width="14.28515625" bestFit="1" customWidth="1"/>
    <col min="1473" max="1473" width="54.85546875" bestFit="1" customWidth="1"/>
    <col min="1474" max="1474" width="58" bestFit="1" customWidth="1"/>
    <col min="1475" max="1475" width="44.85546875" bestFit="1" customWidth="1"/>
    <col min="1476" max="1476" width="29" bestFit="1" customWidth="1"/>
    <col min="1477" max="1477" width="34.5703125" bestFit="1" customWidth="1"/>
    <col min="1478" max="1478" width="14.7109375" bestFit="1" customWidth="1"/>
    <col min="1479" max="1479" width="31.140625" bestFit="1" customWidth="1"/>
    <col min="1480" max="1480" width="37.140625" bestFit="1" customWidth="1"/>
    <col min="1481" max="1481" width="15.140625" bestFit="1" customWidth="1"/>
    <col min="1482" max="1482" width="20.7109375" bestFit="1" customWidth="1"/>
    <col min="1483" max="1483" width="12.140625" bestFit="1" customWidth="1"/>
    <col min="1484" max="1484" width="45" bestFit="1" customWidth="1"/>
    <col min="1485" max="1485" width="27.7109375" bestFit="1" customWidth="1"/>
    <col min="1486" max="1486" width="44.140625" bestFit="1" customWidth="1"/>
    <col min="1487" max="1487" width="39.140625" bestFit="1" customWidth="1"/>
    <col min="1488" max="1488" width="32" bestFit="1" customWidth="1"/>
    <col min="1489" max="1489" width="20.7109375" bestFit="1" customWidth="1"/>
    <col min="1490" max="1490" width="34.28515625" bestFit="1" customWidth="1"/>
    <col min="1491" max="1491" width="49" bestFit="1" customWidth="1"/>
    <col min="1492" max="1492" width="9.7109375" bestFit="1" customWidth="1"/>
    <col min="1493" max="1493" width="41.5703125" bestFit="1" customWidth="1"/>
    <col min="1494" max="1494" width="15.85546875" bestFit="1" customWidth="1"/>
    <col min="1495" max="1495" width="45.85546875" bestFit="1" customWidth="1"/>
    <col min="1496" max="1496" width="47.5703125" bestFit="1" customWidth="1"/>
    <col min="1497" max="1497" width="38.7109375" bestFit="1" customWidth="1"/>
    <col min="1498" max="1498" width="9.85546875" bestFit="1" customWidth="1"/>
    <col min="1499" max="1499" width="59.28515625" bestFit="1" customWidth="1"/>
    <col min="1500" max="1500" width="41.140625" bestFit="1" customWidth="1"/>
    <col min="1501" max="1501" width="23.42578125" bestFit="1" customWidth="1"/>
    <col min="1502" max="1502" width="27.140625" bestFit="1" customWidth="1"/>
    <col min="1503" max="1503" width="32" bestFit="1" customWidth="1"/>
    <col min="1504" max="1504" width="51.85546875" bestFit="1" customWidth="1"/>
    <col min="1505" max="1505" width="29" bestFit="1" customWidth="1"/>
    <col min="1506" max="1506" width="57" bestFit="1" customWidth="1"/>
    <col min="1507" max="1507" width="9.5703125" bestFit="1" customWidth="1"/>
    <col min="1508" max="1508" width="34.28515625" bestFit="1" customWidth="1"/>
    <col min="1509" max="1509" width="27.5703125" bestFit="1" customWidth="1"/>
    <col min="1510" max="1510" width="21.140625" bestFit="1" customWidth="1"/>
    <col min="1511" max="1511" width="27.140625" bestFit="1" customWidth="1"/>
    <col min="1512" max="1512" width="25" bestFit="1" customWidth="1"/>
    <col min="1513" max="1513" width="23" bestFit="1" customWidth="1"/>
    <col min="1514" max="1514" width="15.5703125" bestFit="1" customWidth="1"/>
    <col min="1515" max="1515" width="34" bestFit="1" customWidth="1"/>
    <col min="1516" max="1516" width="40.5703125" bestFit="1" customWidth="1"/>
    <col min="1517" max="1517" width="47.5703125" bestFit="1" customWidth="1"/>
    <col min="1518" max="1518" width="14" bestFit="1" customWidth="1"/>
    <col min="1519" max="1519" width="25.5703125" bestFit="1" customWidth="1"/>
    <col min="1520" max="1520" width="48.140625" bestFit="1" customWidth="1"/>
    <col min="1521" max="1521" width="5.85546875" bestFit="1" customWidth="1"/>
    <col min="1522" max="1522" width="47.42578125" bestFit="1" customWidth="1"/>
    <col min="1523" max="1523" width="6.5703125" bestFit="1" customWidth="1"/>
    <col min="1524" max="1524" width="27.28515625" bestFit="1" customWidth="1"/>
    <col min="1525" max="1525" width="43.28515625" bestFit="1" customWidth="1"/>
    <col min="1526" max="1526" width="45.140625" bestFit="1" customWidth="1"/>
    <col min="1527" max="1527" width="48.5703125" bestFit="1" customWidth="1"/>
    <col min="1528" max="1528" width="56.7109375" bestFit="1" customWidth="1"/>
    <col min="1529" max="1529" width="45.5703125" bestFit="1" customWidth="1"/>
    <col min="1530" max="1530" width="18.42578125" bestFit="1" customWidth="1"/>
    <col min="1531" max="1531" width="29.42578125" bestFit="1" customWidth="1"/>
    <col min="1532" max="1532" width="36.5703125" bestFit="1" customWidth="1"/>
    <col min="1533" max="1533" width="13.28515625" bestFit="1" customWidth="1"/>
    <col min="1534" max="1534" width="28.85546875" bestFit="1" customWidth="1"/>
    <col min="1535" max="1535" width="43.5703125" bestFit="1" customWidth="1"/>
    <col min="1536" max="1536" width="25.7109375" bestFit="1" customWidth="1"/>
    <col min="1537" max="1537" width="48" bestFit="1" customWidth="1"/>
    <col min="1538" max="1538" width="43.5703125" bestFit="1" customWidth="1"/>
    <col min="1539" max="1539" width="28" bestFit="1" customWidth="1"/>
    <col min="1540" max="1540" width="57.140625" bestFit="1" customWidth="1"/>
    <col min="1541" max="1541" width="58.7109375" bestFit="1" customWidth="1"/>
    <col min="1542" max="1542" width="23.42578125" bestFit="1" customWidth="1"/>
    <col min="1543" max="1543" width="24.28515625" bestFit="1" customWidth="1"/>
    <col min="1544" max="1544" width="40" bestFit="1" customWidth="1"/>
    <col min="1545" max="1545" width="50" bestFit="1" customWidth="1"/>
    <col min="1546" max="1546" width="49.7109375" bestFit="1" customWidth="1"/>
    <col min="1547" max="1547" width="62.28515625" bestFit="1" customWidth="1"/>
    <col min="1548" max="1548" width="17.28515625" bestFit="1" customWidth="1"/>
    <col min="1549" max="1549" width="40.28515625" bestFit="1" customWidth="1"/>
    <col min="1550" max="1550" width="41.140625" bestFit="1" customWidth="1"/>
    <col min="1551" max="1551" width="46.85546875" bestFit="1" customWidth="1"/>
    <col min="1552" max="1552" width="36.5703125" bestFit="1" customWidth="1"/>
    <col min="1553" max="1553" width="47.5703125" bestFit="1" customWidth="1"/>
    <col min="1554" max="1554" width="54.28515625" bestFit="1" customWidth="1"/>
    <col min="1555" max="1555" width="46.7109375" bestFit="1" customWidth="1"/>
    <col min="1556" max="1556" width="35.140625" bestFit="1" customWidth="1"/>
    <col min="1557" max="1557" width="51.28515625" bestFit="1" customWidth="1"/>
    <col min="1558" max="1558" width="53.7109375" bestFit="1" customWidth="1"/>
    <col min="1559" max="1559" width="17.5703125" bestFit="1" customWidth="1"/>
    <col min="1560" max="1560" width="14.42578125" bestFit="1" customWidth="1"/>
    <col min="1561" max="1561" width="18.5703125" bestFit="1" customWidth="1"/>
    <col min="1562" max="1562" width="58.28515625" bestFit="1" customWidth="1"/>
    <col min="1563" max="1563" width="53.28515625" bestFit="1" customWidth="1"/>
    <col min="1564" max="1564" width="20.85546875" bestFit="1" customWidth="1"/>
    <col min="1565" max="1565" width="29.28515625" bestFit="1" customWidth="1"/>
    <col min="1566" max="1566" width="15.85546875" bestFit="1" customWidth="1"/>
    <col min="1567" max="1567" width="11.28515625" bestFit="1" customWidth="1"/>
    <col min="1568" max="1568" width="12.28515625" bestFit="1" customWidth="1"/>
    <col min="1569" max="1569" width="23.7109375" bestFit="1" customWidth="1"/>
    <col min="1570" max="1570" width="54.7109375" bestFit="1" customWidth="1"/>
    <col min="1571" max="1571" width="39.28515625" bestFit="1" customWidth="1"/>
    <col min="1572" max="1572" width="31.140625" bestFit="1" customWidth="1"/>
    <col min="1573" max="1573" width="47.5703125" bestFit="1" customWidth="1"/>
    <col min="1574" max="1574" width="19.42578125" bestFit="1" customWidth="1"/>
    <col min="1575" max="1575" width="26.42578125" bestFit="1" customWidth="1"/>
    <col min="1576" max="1576" width="43.28515625" bestFit="1" customWidth="1"/>
    <col min="1577" max="1577" width="37.7109375" bestFit="1" customWidth="1"/>
    <col min="1578" max="1578" width="55.7109375" bestFit="1" customWidth="1"/>
    <col min="1579" max="1579" width="12.5703125" bestFit="1" customWidth="1"/>
    <col min="1580" max="1580" width="31.140625" bestFit="1" customWidth="1"/>
    <col min="1581" max="1581" width="35.28515625" bestFit="1" customWidth="1"/>
    <col min="1582" max="1582" width="28.85546875" bestFit="1" customWidth="1"/>
    <col min="1583" max="1583" width="45.28515625" bestFit="1" customWidth="1"/>
    <col min="1584" max="1584" width="14.140625" bestFit="1" customWidth="1"/>
    <col min="1585" max="1585" width="49.85546875" bestFit="1" customWidth="1"/>
    <col min="1586" max="1586" width="45.28515625" bestFit="1" customWidth="1"/>
    <col min="1587" max="1587" width="31.140625" bestFit="1" customWidth="1"/>
    <col min="1588" max="1588" width="41.7109375" bestFit="1" customWidth="1"/>
    <col min="1589" max="1589" width="52.28515625" bestFit="1" customWidth="1"/>
    <col min="1590" max="1590" width="8.5703125" bestFit="1" customWidth="1"/>
    <col min="1591" max="1591" width="27.5703125" bestFit="1" customWidth="1"/>
    <col min="1592" max="1592" width="26" bestFit="1" customWidth="1"/>
    <col min="1593" max="1593" width="47.85546875" bestFit="1" customWidth="1"/>
    <col min="1594" max="1594" width="53.42578125" bestFit="1" customWidth="1"/>
    <col min="1595" max="1595" width="50.85546875" bestFit="1" customWidth="1"/>
    <col min="1596" max="1596" width="23" bestFit="1" customWidth="1"/>
    <col min="1597" max="1597" width="20.28515625" bestFit="1" customWidth="1"/>
    <col min="1598" max="1598" width="60" bestFit="1" customWidth="1"/>
    <col min="1599" max="1599" width="52.85546875" bestFit="1" customWidth="1"/>
    <col min="1600" max="1600" width="38.28515625" bestFit="1" customWidth="1"/>
    <col min="1601" max="1601" width="17.42578125" bestFit="1" customWidth="1"/>
    <col min="1602" max="1602" width="50.7109375" bestFit="1" customWidth="1"/>
    <col min="1603" max="1603" width="35.42578125" bestFit="1" customWidth="1"/>
    <col min="1604" max="1604" width="15.140625" bestFit="1" customWidth="1"/>
    <col min="1605" max="1605" width="35.85546875" bestFit="1" customWidth="1"/>
    <col min="1606" max="1606" width="28.28515625" bestFit="1" customWidth="1"/>
    <col min="1607" max="1607" width="19.5703125" bestFit="1" customWidth="1"/>
    <col min="1608" max="1608" width="43" bestFit="1" customWidth="1"/>
    <col min="1609" max="1610" width="32.28515625" bestFit="1" customWidth="1"/>
    <col min="1611" max="1611" width="14.7109375" bestFit="1" customWidth="1"/>
    <col min="1612" max="1612" width="21.5703125" bestFit="1" customWidth="1"/>
    <col min="1613" max="1613" width="26.7109375" bestFit="1" customWidth="1"/>
    <col min="1614" max="1614" width="34.5703125" bestFit="1" customWidth="1"/>
    <col min="1615" max="1615" width="24.7109375" bestFit="1" customWidth="1"/>
    <col min="1616" max="1616" width="37.42578125" bestFit="1" customWidth="1"/>
    <col min="1617" max="1617" width="56.28515625" bestFit="1" customWidth="1"/>
    <col min="1618" max="1618" width="24" bestFit="1" customWidth="1"/>
    <col min="1619" max="1619" width="57.7109375" bestFit="1" customWidth="1"/>
    <col min="1620" max="1620" width="55.85546875" bestFit="1" customWidth="1"/>
    <col min="1621" max="1621" width="37.5703125" bestFit="1" customWidth="1"/>
    <col min="1622" max="1622" width="37.28515625" bestFit="1" customWidth="1"/>
    <col min="1623" max="1623" width="50.7109375" bestFit="1" customWidth="1"/>
    <col min="1624" max="1624" width="51.7109375" bestFit="1" customWidth="1"/>
    <col min="1625" max="1625" width="36.28515625" bestFit="1" customWidth="1"/>
    <col min="1626" max="1626" width="19.28515625" bestFit="1" customWidth="1"/>
    <col min="1627" max="1627" width="29.140625" bestFit="1" customWidth="1"/>
    <col min="1628" max="1628" width="39.42578125" bestFit="1" customWidth="1"/>
    <col min="1629" max="1629" width="45.28515625" bestFit="1" customWidth="1"/>
    <col min="1630" max="1630" width="33" bestFit="1" customWidth="1"/>
    <col min="1631" max="1631" width="31.5703125" bestFit="1" customWidth="1"/>
    <col min="1632" max="1632" width="30.140625" bestFit="1" customWidth="1"/>
    <col min="1633" max="1633" width="28" bestFit="1" customWidth="1"/>
    <col min="1634" max="1634" width="22.5703125" bestFit="1" customWidth="1"/>
    <col min="1635" max="1635" width="42.28515625" bestFit="1" customWidth="1"/>
    <col min="1636" max="1636" width="45.7109375" bestFit="1" customWidth="1"/>
    <col min="1637" max="1637" width="85.5703125" bestFit="1" customWidth="1"/>
    <col min="1638" max="1638" width="51.140625" bestFit="1" customWidth="1"/>
    <col min="1639" max="1639" width="48" bestFit="1" customWidth="1"/>
    <col min="1640" max="1640" width="42.28515625" bestFit="1" customWidth="1"/>
    <col min="1641" max="1641" width="20" bestFit="1" customWidth="1"/>
    <col min="1642" max="1642" width="18.7109375" bestFit="1" customWidth="1"/>
    <col min="1643" max="1643" width="47.85546875" bestFit="1" customWidth="1"/>
    <col min="1644" max="1644" width="27.7109375" bestFit="1" customWidth="1"/>
    <col min="1645" max="1645" width="51" bestFit="1" customWidth="1"/>
    <col min="1646" max="1646" width="42.7109375" bestFit="1" customWidth="1"/>
    <col min="1647" max="1647" width="41.85546875" bestFit="1" customWidth="1"/>
    <col min="1648" max="1648" width="56" bestFit="1" customWidth="1"/>
    <col min="1649" max="1649" width="26.140625" bestFit="1" customWidth="1"/>
    <col min="1650" max="1650" width="38.28515625" bestFit="1" customWidth="1"/>
    <col min="1651" max="1651" width="53.28515625" bestFit="1" customWidth="1"/>
    <col min="1652" max="1652" width="28.5703125" bestFit="1" customWidth="1"/>
    <col min="1653" max="1653" width="18.140625" bestFit="1" customWidth="1"/>
    <col min="1654" max="1654" width="27.140625" bestFit="1" customWidth="1"/>
    <col min="1655" max="1655" width="55.85546875" bestFit="1" customWidth="1"/>
    <col min="1656" max="1656" width="39.42578125" bestFit="1" customWidth="1"/>
    <col min="1657" max="1657" width="20.28515625" bestFit="1" customWidth="1"/>
    <col min="1658" max="1658" width="47.7109375" bestFit="1" customWidth="1"/>
    <col min="1659" max="1659" width="45.28515625" bestFit="1" customWidth="1"/>
    <col min="1660" max="1660" width="41.7109375" bestFit="1" customWidth="1"/>
    <col min="1661" max="1661" width="32.85546875" bestFit="1" customWidth="1"/>
    <col min="1662" max="1662" width="22.42578125" bestFit="1" customWidth="1"/>
    <col min="1663" max="1663" width="38.5703125" bestFit="1" customWidth="1"/>
    <col min="1664" max="1664" width="33" bestFit="1" customWidth="1"/>
    <col min="1665" max="1665" width="55.28515625" bestFit="1" customWidth="1"/>
    <col min="1666" max="1666" width="50.5703125" bestFit="1" customWidth="1"/>
    <col min="1667" max="1667" width="50.140625" bestFit="1" customWidth="1"/>
    <col min="1668" max="1668" width="29.140625" bestFit="1" customWidth="1"/>
    <col min="1669" max="1669" width="38.28515625" bestFit="1" customWidth="1"/>
    <col min="1670" max="1670" width="29.140625" bestFit="1" customWidth="1"/>
    <col min="1671" max="1671" width="13.85546875" bestFit="1" customWidth="1"/>
    <col min="1672" max="1672" width="28.42578125" bestFit="1" customWidth="1"/>
    <col min="1673" max="1673" width="17.7109375" bestFit="1" customWidth="1"/>
    <col min="1674" max="1674" width="29.140625" bestFit="1" customWidth="1"/>
    <col min="1675" max="1675" width="56" bestFit="1" customWidth="1"/>
    <col min="1676" max="1676" width="16.7109375" bestFit="1" customWidth="1"/>
    <col min="1677" max="1677" width="31.42578125" bestFit="1" customWidth="1"/>
    <col min="1678" max="1678" width="37.140625" bestFit="1" customWidth="1"/>
    <col min="1679" max="1679" width="18.5703125" bestFit="1" customWidth="1"/>
    <col min="1680" max="1680" width="37.5703125" bestFit="1" customWidth="1"/>
    <col min="1681" max="1681" width="38.140625" bestFit="1" customWidth="1"/>
    <col min="1682" max="1683" width="43.5703125" bestFit="1" customWidth="1"/>
    <col min="1684" max="1684" width="44.140625" bestFit="1" customWidth="1"/>
    <col min="1685" max="1685" width="78.7109375" bestFit="1" customWidth="1"/>
    <col min="1686" max="1686" width="46.85546875" bestFit="1" customWidth="1"/>
    <col min="1687" max="1687" width="18.5703125" bestFit="1" customWidth="1"/>
    <col min="1688" max="1688" width="17" bestFit="1" customWidth="1"/>
    <col min="1689" max="1689" width="40.140625" bestFit="1" customWidth="1"/>
    <col min="1690" max="1690" width="20.28515625" bestFit="1" customWidth="1"/>
    <col min="1691" max="1691" width="21.5703125" bestFit="1" customWidth="1"/>
    <col min="1692" max="1692" width="52.140625" bestFit="1" customWidth="1"/>
    <col min="1693" max="1693" width="26.42578125" bestFit="1" customWidth="1"/>
    <col min="1694" max="1694" width="34" bestFit="1" customWidth="1"/>
    <col min="1695" max="1695" width="39.28515625" bestFit="1" customWidth="1"/>
    <col min="1696" max="1696" width="44.28515625" bestFit="1" customWidth="1"/>
    <col min="1697" max="1697" width="41.28515625" bestFit="1" customWidth="1"/>
    <col min="1698" max="1698" width="9.85546875" bestFit="1" customWidth="1"/>
    <col min="1699" max="1699" width="30.140625" bestFit="1" customWidth="1"/>
    <col min="1700" max="1700" width="39.42578125" bestFit="1" customWidth="1"/>
    <col min="1701" max="1701" width="37.42578125" bestFit="1" customWidth="1"/>
    <col min="1702" max="1702" width="26.28515625" bestFit="1" customWidth="1"/>
    <col min="1703" max="1703" width="24.28515625" bestFit="1" customWidth="1"/>
    <col min="1704" max="1704" width="49.42578125" bestFit="1" customWidth="1"/>
    <col min="1705" max="1705" width="21.5703125" bestFit="1" customWidth="1"/>
    <col min="1706" max="1706" width="57.5703125" bestFit="1" customWidth="1"/>
    <col min="1707" max="1707" width="14.85546875" bestFit="1" customWidth="1"/>
    <col min="1708" max="1708" width="49.85546875" bestFit="1" customWidth="1"/>
    <col min="1709" max="1709" width="41" bestFit="1" customWidth="1"/>
    <col min="1710" max="1710" width="21.85546875" bestFit="1" customWidth="1"/>
    <col min="1711" max="1711" width="21.140625" bestFit="1" customWidth="1"/>
    <col min="1712" max="1712" width="29.42578125" bestFit="1" customWidth="1"/>
    <col min="1713" max="1713" width="21.7109375" bestFit="1" customWidth="1"/>
    <col min="1714" max="1714" width="30.7109375" bestFit="1" customWidth="1"/>
    <col min="1715" max="1715" width="37" bestFit="1" customWidth="1"/>
    <col min="1716" max="1716" width="42.140625" bestFit="1" customWidth="1"/>
    <col min="1717" max="1717" width="43.140625" bestFit="1" customWidth="1"/>
    <col min="1718" max="1718" width="38.140625" bestFit="1" customWidth="1"/>
    <col min="1719" max="1719" width="53.85546875" bestFit="1" customWidth="1"/>
    <col min="1720" max="1720" width="20.42578125" bestFit="1" customWidth="1"/>
    <col min="1721" max="1721" width="38" bestFit="1" customWidth="1"/>
    <col min="1722" max="1722" width="18.42578125" bestFit="1" customWidth="1"/>
    <col min="1723" max="1723" width="16.42578125" bestFit="1" customWidth="1"/>
    <col min="1724" max="1724" width="39" bestFit="1" customWidth="1"/>
    <col min="1725" max="1725" width="51.5703125" bestFit="1" customWidth="1"/>
    <col min="1726" max="1726" width="16.5703125" bestFit="1" customWidth="1"/>
    <col min="1727" max="1727" width="54.5703125" bestFit="1" customWidth="1"/>
    <col min="1728" max="1728" width="8.85546875" bestFit="1" customWidth="1"/>
    <col min="1729" max="1729" width="45.28515625" bestFit="1" customWidth="1"/>
    <col min="1730" max="1730" width="26.42578125" bestFit="1" customWidth="1"/>
    <col min="1731" max="1731" width="27.28515625" bestFit="1" customWidth="1"/>
    <col min="1732" max="1732" width="19.140625" bestFit="1" customWidth="1"/>
    <col min="1733" max="1733" width="39.7109375" bestFit="1" customWidth="1"/>
    <col min="1734" max="1734" width="37.7109375" bestFit="1" customWidth="1"/>
    <col min="1735" max="1735" width="60.7109375" bestFit="1" customWidth="1"/>
    <col min="1736" max="1736" width="39.5703125" bestFit="1" customWidth="1"/>
    <col min="1737" max="1737" width="52.85546875" bestFit="1" customWidth="1"/>
    <col min="1738" max="1738" width="46.42578125" bestFit="1" customWidth="1"/>
    <col min="1739" max="1739" width="44.5703125" bestFit="1" customWidth="1"/>
    <col min="1740" max="1740" width="32.28515625" bestFit="1" customWidth="1"/>
    <col min="1741" max="1741" width="51.85546875" bestFit="1" customWidth="1"/>
    <col min="1742" max="1742" width="55.140625" bestFit="1" customWidth="1"/>
    <col min="1743" max="1743" width="47.7109375" bestFit="1" customWidth="1"/>
    <col min="1744" max="1744" width="8" bestFit="1" customWidth="1"/>
    <col min="1745" max="1745" width="58.140625" bestFit="1" customWidth="1"/>
    <col min="1746" max="1746" width="10.140625" bestFit="1" customWidth="1"/>
    <col min="1747" max="1747" width="8.28515625" bestFit="1" customWidth="1"/>
    <col min="1748" max="1748" width="42.140625" bestFit="1" customWidth="1"/>
    <col min="1749" max="1749" width="29.140625" bestFit="1" customWidth="1"/>
    <col min="1750" max="1750" width="46.5703125" bestFit="1" customWidth="1"/>
    <col min="1751" max="1751" width="53.42578125" bestFit="1" customWidth="1"/>
    <col min="1752" max="1752" width="39.85546875" bestFit="1" customWidth="1"/>
    <col min="1753" max="1753" width="41.7109375" bestFit="1" customWidth="1"/>
    <col min="1754" max="1754" width="24.7109375" bestFit="1" customWidth="1"/>
    <col min="1755" max="1755" width="51.28515625" bestFit="1" customWidth="1"/>
    <col min="1756" max="1756" width="41.42578125" bestFit="1" customWidth="1"/>
    <col min="1757" max="1757" width="20.28515625" bestFit="1" customWidth="1"/>
    <col min="1758" max="1758" width="29.140625" bestFit="1" customWidth="1"/>
    <col min="1759" max="1759" width="34.140625" bestFit="1" customWidth="1"/>
    <col min="1760" max="1760" width="37.5703125" bestFit="1" customWidth="1"/>
    <col min="1761" max="1761" width="26.28515625" bestFit="1" customWidth="1"/>
    <col min="1762" max="1762" width="19" bestFit="1" customWidth="1"/>
    <col min="1763" max="1763" width="26.7109375" bestFit="1" customWidth="1"/>
    <col min="1764" max="1764" width="52.42578125" bestFit="1" customWidth="1"/>
    <col min="1765" max="1765" width="17.42578125" bestFit="1" customWidth="1"/>
    <col min="1766" max="1766" width="55" bestFit="1" customWidth="1"/>
    <col min="1767" max="1767" width="39.7109375" bestFit="1" customWidth="1"/>
    <col min="1768" max="1768" width="29.7109375" bestFit="1" customWidth="1"/>
    <col min="1769" max="1769" width="40.28515625" bestFit="1" customWidth="1"/>
    <col min="1770" max="1770" width="21.85546875" bestFit="1" customWidth="1"/>
    <col min="1771" max="1771" width="47.28515625" bestFit="1" customWidth="1"/>
    <col min="1772" max="1772" width="20.7109375" bestFit="1" customWidth="1"/>
    <col min="1773" max="1773" width="23.85546875" bestFit="1" customWidth="1"/>
    <col min="1774" max="1774" width="41.85546875" bestFit="1" customWidth="1"/>
    <col min="1775" max="1775" width="53" bestFit="1" customWidth="1"/>
    <col min="1776" max="1776" width="30.7109375" bestFit="1" customWidth="1"/>
    <col min="1777" max="1777" width="58.140625" bestFit="1" customWidth="1"/>
    <col min="1778" max="1778" width="11.42578125" bestFit="1" customWidth="1"/>
    <col min="1779" max="1779" width="38.28515625" bestFit="1" customWidth="1"/>
    <col min="1780" max="1780" width="26.85546875" bestFit="1" customWidth="1"/>
    <col min="1781" max="1781" width="11.5703125" bestFit="1" customWidth="1"/>
    <col min="1782" max="1782" width="53" bestFit="1" customWidth="1"/>
    <col min="1783" max="1783" width="46.85546875" bestFit="1" customWidth="1"/>
    <col min="1784" max="1784" width="28.28515625" bestFit="1" customWidth="1"/>
    <col min="1785" max="1785" width="18.140625" bestFit="1" customWidth="1"/>
    <col min="1786" max="1786" width="28.7109375" bestFit="1" customWidth="1"/>
    <col min="1787" max="1787" width="33.5703125" bestFit="1" customWidth="1"/>
    <col min="1788" max="1788" width="35.42578125" bestFit="1" customWidth="1"/>
    <col min="1789" max="1789" width="43.42578125" bestFit="1" customWidth="1"/>
    <col min="1790" max="1790" width="34.85546875" bestFit="1" customWidth="1"/>
    <col min="1791" max="1791" width="39" bestFit="1" customWidth="1"/>
    <col min="1792" max="1792" width="47.7109375" bestFit="1" customWidth="1"/>
    <col min="1793" max="1793" width="28.28515625" bestFit="1" customWidth="1"/>
    <col min="1794" max="1794" width="39.140625" bestFit="1" customWidth="1"/>
    <col min="1795" max="1795" width="14.28515625" bestFit="1" customWidth="1"/>
    <col min="1796" max="1796" width="17.85546875" bestFit="1" customWidth="1"/>
    <col min="1797" max="1797" width="13.85546875" bestFit="1" customWidth="1"/>
    <col min="1798" max="1798" width="22.42578125" bestFit="1" customWidth="1"/>
    <col min="1799" max="1799" width="38.42578125" bestFit="1" customWidth="1"/>
    <col min="1800" max="1800" width="28.5703125" bestFit="1" customWidth="1"/>
    <col min="1801" max="1801" width="47.7109375" bestFit="1" customWidth="1"/>
    <col min="1802" max="1802" width="25.28515625" bestFit="1" customWidth="1"/>
    <col min="1803" max="1803" width="19.42578125" bestFit="1" customWidth="1"/>
    <col min="1804" max="1804" width="29.42578125" bestFit="1" customWidth="1"/>
    <col min="1805" max="1805" width="55.42578125" bestFit="1" customWidth="1"/>
    <col min="1806" max="1806" width="15" bestFit="1" customWidth="1"/>
    <col min="1807" max="1807" width="24.5703125" bestFit="1" customWidth="1"/>
    <col min="1808" max="1808" width="55.85546875" bestFit="1" customWidth="1"/>
    <col min="1809" max="1809" width="26" bestFit="1" customWidth="1"/>
    <col min="1810" max="1810" width="13.42578125" bestFit="1" customWidth="1"/>
    <col min="1811" max="1812" width="29.7109375" bestFit="1" customWidth="1"/>
    <col min="1813" max="1813" width="7.7109375" bestFit="1" customWidth="1"/>
    <col min="1814" max="1814" width="23.5703125" bestFit="1" customWidth="1"/>
    <col min="1815" max="1815" width="53.140625" bestFit="1" customWidth="1"/>
    <col min="1816" max="1816" width="22.140625" bestFit="1" customWidth="1"/>
    <col min="1817" max="1817" width="34" bestFit="1" customWidth="1"/>
    <col min="1818" max="1818" width="49.85546875" bestFit="1" customWidth="1"/>
    <col min="1819" max="1819" width="37" bestFit="1" customWidth="1"/>
    <col min="1820" max="1820" width="50.140625" bestFit="1" customWidth="1"/>
    <col min="1821" max="1821" width="31" bestFit="1" customWidth="1"/>
    <col min="1822" max="1822" width="44.140625" bestFit="1" customWidth="1"/>
    <col min="1823" max="1823" width="26.5703125" bestFit="1" customWidth="1"/>
    <col min="1824" max="1824" width="17.85546875" bestFit="1" customWidth="1"/>
    <col min="1825" max="1825" width="55.140625" bestFit="1" customWidth="1"/>
    <col min="1826" max="1826" width="26.140625" bestFit="1" customWidth="1"/>
    <col min="1827" max="1827" width="16.140625" bestFit="1" customWidth="1"/>
    <col min="1828" max="1828" width="11.7109375" bestFit="1" customWidth="1"/>
    <col min="1829" max="1829" width="20.7109375" bestFit="1" customWidth="1"/>
    <col min="1830" max="1830" width="16" bestFit="1" customWidth="1"/>
    <col min="1831" max="1831" width="32.7109375" bestFit="1" customWidth="1"/>
    <col min="1832" max="1832" width="26.42578125" bestFit="1" customWidth="1"/>
    <col min="1833" max="1833" width="18.85546875" bestFit="1" customWidth="1"/>
    <col min="1834" max="1834" width="27.7109375" bestFit="1" customWidth="1"/>
    <col min="1835" max="1835" width="27" bestFit="1" customWidth="1"/>
    <col min="1836" max="1836" width="35.140625" bestFit="1" customWidth="1"/>
    <col min="1837" max="1837" width="47.5703125" bestFit="1" customWidth="1"/>
    <col min="1838" max="1838" width="27.85546875" bestFit="1" customWidth="1"/>
    <col min="1839" max="1839" width="41.140625" bestFit="1" customWidth="1"/>
    <col min="1840" max="1840" width="18.42578125" bestFit="1" customWidth="1"/>
    <col min="1841" max="1841" width="30.140625" bestFit="1" customWidth="1"/>
    <col min="1842" max="1842" width="28.85546875" bestFit="1" customWidth="1"/>
    <col min="1843" max="1843" width="33.85546875" bestFit="1" customWidth="1"/>
    <col min="1844" max="1844" width="19.28515625" bestFit="1" customWidth="1"/>
    <col min="1845" max="1845" width="19.140625" bestFit="1" customWidth="1"/>
    <col min="1846" max="1846" width="15.85546875" bestFit="1" customWidth="1"/>
    <col min="1847" max="1847" width="17" bestFit="1" customWidth="1"/>
    <col min="1848" max="1848" width="57.5703125" bestFit="1" customWidth="1"/>
    <col min="1849" max="1849" width="30.7109375" bestFit="1" customWidth="1"/>
    <col min="1850" max="1850" width="18.85546875" bestFit="1" customWidth="1"/>
    <col min="1851" max="1851" width="53.140625" bestFit="1" customWidth="1"/>
    <col min="1852" max="1852" width="47.5703125" bestFit="1" customWidth="1"/>
    <col min="1853" max="1853" width="27.5703125" bestFit="1" customWidth="1"/>
    <col min="1854" max="1854" width="23.7109375" bestFit="1" customWidth="1"/>
    <col min="1855" max="1855" width="38" bestFit="1" customWidth="1"/>
    <col min="1856" max="1856" width="19.28515625" bestFit="1" customWidth="1"/>
    <col min="1857" max="1857" width="22.5703125" bestFit="1" customWidth="1"/>
    <col min="1858" max="1858" width="22.7109375" bestFit="1" customWidth="1"/>
    <col min="1859" max="1859" width="56.7109375" bestFit="1" customWidth="1"/>
    <col min="1860" max="1860" width="39.140625" bestFit="1" customWidth="1"/>
    <col min="1861" max="1861" width="28.85546875" bestFit="1" customWidth="1"/>
    <col min="1862" max="1862" width="39.5703125" bestFit="1" customWidth="1"/>
    <col min="1863" max="1863" width="15.85546875" bestFit="1" customWidth="1"/>
    <col min="1864" max="1864" width="36" bestFit="1" customWidth="1"/>
    <col min="1865" max="1865" width="39.5703125" bestFit="1" customWidth="1"/>
    <col min="1866" max="1866" width="17.85546875" bestFit="1" customWidth="1"/>
    <col min="1867" max="1867" width="59" bestFit="1" customWidth="1"/>
    <col min="1868" max="1868" width="43.7109375" bestFit="1" customWidth="1"/>
    <col min="1869" max="1869" width="38.85546875" bestFit="1" customWidth="1"/>
    <col min="1870" max="1870" width="26.5703125" bestFit="1" customWidth="1"/>
    <col min="1871" max="1871" width="25.7109375" bestFit="1" customWidth="1"/>
    <col min="1872" max="1872" width="15.85546875" bestFit="1" customWidth="1"/>
    <col min="1873" max="1873" width="32.42578125" bestFit="1" customWidth="1"/>
    <col min="1874" max="1874" width="52.5703125" bestFit="1" customWidth="1"/>
    <col min="1875" max="1875" width="54.140625" bestFit="1" customWidth="1"/>
    <col min="1876" max="1876" width="29.85546875" bestFit="1" customWidth="1"/>
    <col min="1877" max="1877" width="48.28515625" bestFit="1" customWidth="1"/>
    <col min="1878" max="1878" width="38.28515625" bestFit="1" customWidth="1"/>
    <col min="1879" max="1879" width="23.5703125" bestFit="1" customWidth="1"/>
    <col min="1880" max="1880" width="46.42578125" bestFit="1" customWidth="1"/>
    <col min="1881" max="1881" width="44" bestFit="1" customWidth="1"/>
    <col min="1882" max="1882" width="50.140625" bestFit="1" customWidth="1"/>
    <col min="1883" max="1883" width="40.7109375" bestFit="1" customWidth="1"/>
    <col min="1884" max="1884" width="57.85546875" bestFit="1" customWidth="1"/>
    <col min="1885" max="1885" width="38.28515625" bestFit="1" customWidth="1"/>
    <col min="1886" max="1886" width="53.140625" bestFit="1" customWidth="1"/>
    <col min="1887" max="1887" width="49.28515625" bestFit="1" customWidth="1"/>
    <col min="1888" max="1888" width="14.28515625" bestFit="1" customWidth="1"/>
    <col min="1889" max="1889" width="23.85546875" bestFit="1" customWidth="1"/>
    <col min="1890" max="1890" width="55.28515625" bestFit="1" customWidth="1"/>
    <col min="1891" max="1891" width="50.5703125" bestFit="1" customWidth="1"/>
    <col min="1892" max="1892" width="18.140625" bestFit="1" customWidth="1"/>
    <col min="1893" max="1893" width="55" bestFit="1" customWidth="1"/>
    <col min="1894" max="1894" width="36.28515625" bestFit="1" customWidth="1"/>
    <col min="1895" max="1895" width="41.28515625" bestFit="1" customWidth="1"/>
    <col min="1896" max="1896" width="12" bestFit="1" customWidth="1"/>
    <col min="1897" max="1897" width="24" bestFit="1" customWidth="1"/>
    <col min="1898" max="1898" width="29.140625" bestFit="1" customWidth="1"/>
    <col min="1899" max="1899" width="26.85546875" bestFit="1" customWidth="1"/>
    <col min="1900" max="1900" width="47" bestFit="1" customWidth="1"/>
    <col min="1901" max="1901" width="47.140625" bestFit="1" customWidth="1"/>
    <col min="1902" max="1902" width="37.28515625" bestFit="1" customWidth="1"/>
    <col min="1903" max="1903" width="33.42578125" bestFit="1" customWidth="1"/>
    <col min="1904" max="1904" width="14" bestFit="1" customWidth="1"/>
    <col min="1905" max="1905" width="29.7109375" bestFit="1" customWidth="1"/>
    <col min="1906" max="1906" width="23.85546875" bestFit="1" customWidth="1"/>
    <col min="1907" max="1907" width="40" bestFit="1" customWidth="1"/>
    <col min="1908" max="1908" width="25.7109375" bestFit="1" customWidth="1"/>
    <col min="1909" max="1909" width="52.28515625" bestFit="1" customWidth="1"/>
    <col min="1910" max="1910" width="11.85546875" bestFit="1" customWidth="1"/>
    <col min="1911" max="1911" width="53.140625" bestFit="1" customWidth="1"/>
    <col min="1912" max="1912" width="22.42578125" bestFit="1" customWidth="1"/>
    <col min="1913" max="1913" width="32.28515625" bestFit="1" customWidth="1"/>
    <col min="1914" max="1914" width="54.140625" bestFit="1" customWidth="1"/>
    <col min="1915" max="1915" width="45" bestFit="1" customWidth="1"/>
    <col min="1916" max="1916" width="47.42578125" bestFit="1" customWidth="1"/>
    <col min="1917" max="1917" width="56.85546875" bestFit="1" customWidth="1"/>
    <col min="1918" max="1918" width="23" bestFit="1" customWidth="1"/>
    <col min="1919" max="1919" width="43.28515625" bestFit="1" customWidth="1"/>
    <col min="1920" max="1920" width="20.140625" bestFit="1" customWidth="1"/>
    <col min="1921" max="1921" width="57.28515625" bestFit="1" customWidth="1"/>
    <col min="1922" max="1922" width="52.5703125" bestFit="1" customWidth="1"/>
    <col min="1923" max="1923" width="43.5703125" bestFit="1" customWidth="1"/>
    <col min="1924" max="1924" width="32.85546875" bestFit="1" customWidth="1"/>
    <col min="1925" max="1925" width="27.140625" bestFit="1" customWidth="1"/>
    <col min="1926" max="1926" width="55.5703125" bestFit="1" customWidth="1"/>
    <col min="1927" max="1927" width="37.28515625" bestFit="1" customWidth="1"/>
    <col min="1928" max="1928" width="23.42578125" bestFit="1" customWidth="1"/>
    <col min="1929" max="1929" width="44" bestFit="1" customWidth="1"/>
    <col min="1930" max="1930" width="24.28515625" bestFit="1" customWidth="1"/>
    <col min="1931" max="1931" width="52.42578125" bestFit="1" customWidth="1"/>
    <col min="1932" max="1932" width="44.85546875" bestFit="1" customWidth="1"/>
    <col min="1933" max="1933" width="17.28515625" bestFit="1" customWidth="1"/>
    <col min="1934" max="1934" width="40" bestFit="1" customWidth="1"/>
    <col min="1935" max="1935" width="31.7109375" bestFit="1" customWidth="1"/>
    <col min="1936" max="1936" width="53.85546875" bestFit="1" customWidth="1"/>
    <col min="1937" max="1937" width="29.28515625" bestFit="1" customWidth="1"/>
    <col min="1938" max="1938" width="18.28515625" bestFit="1" customWidth="1"/>
    <col min="1939" max="1939" width="23.42578125" bestFit="1" customWidth="1"/>
    <col min="1940" max="1940" width="10.28515625" bestFit="1" customWidth="1"/>
    <col min="1941" max="1941" width="21.140625" bestFit="1" customWidth="1"/>
    <col min="1942" max="1942" width="35.7109375" bestFit="1" customWidth="1"/>
    <col min="1943" max="1943" width="18.85546875" bestFit="1" customWidth="1"/>
    <col min="1944" max="1944" width="33.85546875" bestFit="1" customWidth="1"/>
    <col min="1945" max="1945" width="14.28515625" bestFit="1" customWidth="1"/>
    <col min="1946" max="1946" width="37" bestFit="1" customWidth="1"/>
    <col min="1947" max="1947" width="22" bestFit="1" customWidth="1"/>
    <col min="1948" max="1948" width="31.28515625" bestFit="1" customWidth="1"/>
    <col min="1949" max="1949" width="28.5703125" bestFit="1" customWidth="1"/>
    <col min="1950" max="1950" width="36.28515625" bestFit="1" customWidth="1"/>
    <col min="1951" max="1951" width="45.85546875" bestFit="1" customWidth="1"/>
    <col min="1952" max="1952" width="36.28515625" bestFit="1" customWidth="1"/>
    <col min="1953" max="1953" width="54.140625" bestFit="1" customWidth="1"/>
    <col min="1954" max="1954" width="44.28515625" bestFit="1" customWidth="1"/>
    <col min="1955" max="1955" width="14.7109375" bestFit="1" customWidth="1"/>
    <col min="1956" max="1956" width="47.5703125" bestFit="1" customWidth="1"/>
    <col min="1957" max="1957" width="31.7109375" bestFit="1" customWidth="1"/>
    <col min="1958" max="1958" width="19.5703125" bestFit="1" customWidth="1"/>
    <col min="1959" max="1959" width="12.28515625" bestFit="1" customWidth="1"/>
    <col min="1960" max="1960" width="37.28515625" bestFit="1" customWidth="1"/>
    <col min="1961" max="1961" width="39.5703125" bestFit="1" customWidth="1"/>
    <col min="1962" max="1962" width="51.140625" bestFit="1" customWidth="1"/>
    <col min="1963" max="1963" width="41.85546875" bestFit="1" customWidth="1"/>
    <col min="1964" max="1964" width="25.7109375" bestFit="1" customWidth="1"/>
    <col min="1965" max="1965" width="44.85546875" bestFit="1" customWidth="1"/>
    <col min="1966" max="1966" width="25" bestFit="1" customWidth="1"/>
    <col min="1967" max="1967" width="33.5703125" bestFit="1" customWidth="1"/>
    <col min="1968" max="1968" width="22.5703125" bestFit="1" customWidth="1"/>
    <col min="1969" max="1969" width="50.7109375" bestFit="1" customWidth="1"/>
    <col min="1970" max="1970" width="33.85546875" bestFit="1" customWidth="1"/>
    <col min="1971" max="1971" width="56.42578125" bestFit="1" customWidth="1"/>
    <col min="1972" max="1972" width="26.7109375" bestFit="1" customWidth="1"/>
    <col min="1973" max="1973" width="19.42578125" bestFit="1" customWidth="1"/>
    <col min="1974" max="1974" width="23.28515625" bestFit="1" customWidth="1"/>
    <col min="1975" max="1975" width="5.85546875" bestFit="1" customWidth="1"/>
    <col min="1976" max="1976" width="50.7109375" bestFit="1" customWidth="1"/>
    <col min="1977" max="1977" width="34" bestFit="1" customWidth="1"/>
    <col min="1978" max="1978" width="15.28515625" bestFit="1" customWidth="1"/>
    <col min="1979" max="1979" width="35" bestFit="1" customWidth="1"/>
    <col min="1980" max="1980" width="29.7109375" bestFit="1" customWidth="1"/>
    <col min="1981" max="1981" width="37" bestFit="1" customWidth="1"/>
    <col min="1982" max="1982" width="57.140625" bestFit="1" customWidth="1"/>
    <col min="1983" max="1983" width="35.42578125" bestFit="1" customWidth="1"/>
    <col min="1984" max="1984" width="29.7109375" bestFit="1" customWidth="1"/>
    <col min="1985" max="1985" width="12.42578125" bestFit="1" customWidth="1"/>
    <col min="1986" max="1986" width="39.140625" bestFit="1" customWidth="1"/>
    <col min="1987" max="1987" width="50.7109375" bestFit="1" customWidth="1"/>
    <col min="1988" max="1988" width="34.42578125" bestFit="1" customWidth="1"/>
    <col min="1989" max="1989" width="52.7109375" bestFit="1" customWidth="1"/>
    <col min="1990" max="1990" width="16.7109375" bestFit="1" customWidth="1"/>
    <col min="1991" max="1991" width="24.140625" bestFit="1" customWidth="1"/>
    <col min="1992" max="1992" width="41.7109375" bestFit="1" customWidth="1"/>
    <col min="1993" max="1993" width="51.42578125" bestFit="1" customWidth="1"/>
    <col min="1994" max="1994" width="35.7109375" bestFit="1" customWidth="1"/>
    <col min="1995" max="1995" width="10.7109375" bestFit="1" customWidth="1"/>
    <col min="1996" max="1996" width="12.85546875" bestFit="1" customWidth="1"/>
    <col min="1997" max="1997" width="49.5703125" bestFit="1" customWidth="1"/>
    <col min="1998" max="1998" width="29.7109375" bestFit="1" customWidth="1"/>
    <col min="1999" max="1999" width="45.7109375" bestFit="1" customWidth="1"/>
    <col min="2000" max="2000" width="46.28515625" bestFit="1" customWidth="1"/>
    <col min="2001" max="2001" width="33.140625" bestFit="1" customWidth="1"/>
    <col min="2002" max="2002" width="45.42578125" bestFit="1" customWidth="1"/>
    <col min="2003" max="2003" width="16.140625" bestFit="1" customWidth="1"/>
    <col min="2004" max="2004" width="11.28515625" bestFit="1" customWidth="1"/>
    <col min="2005" max="2005" width="40.42578125" bestFit="1" customWidth="1"/>
    <col min="2006" max="2006" width="43.140625" bestFit="1" customWidth="1"/>
    <col min="2007" max="2007" width="18.140625" bestFit="1" customWidth="1"/>
    <col min="2008" max="2008" width="46.85546875" bestFit="1" customWidth="1"/>
    <col min="2009" max="2009" width="44.7109375" bestFit="1" customWidth="1"/>
    <col min="2010" max="2010" width="28" bestFit="1" customWidth="1"/>
    <col min="2011" max="2011" width="54.5703125" bestFit="1" customWidth="1"/>
    <col min="2012" max="2012" width="32.140625" bestFit="1" customWidth="1"/>
    <col min="2013" max="2013" width="60.5703125" bestFit="1" customWidth="1"/>
    <col min="2014" max="2014" width="48" bestFit="1" customWidth="1"/>
    <col min="2015" max="2015" width="59.5703125" bestFit="1" customWidth="1"/>
    <col min="2016" max="2016" width="15.85546875" bestFit="1" customWidth="1"/>
    <col min="2017" max="2017" width="26.42578125" bestFit="1" customWidth="1"/>
    <col min="2018" max="2018" width="58.7109375" bestFit="1" customWidth="1"/>
    <col min="2019" max="2019" width="38.140625" bestFit="1" customWidth="1"/>
    <col min="2020" max="2020" width="48" bestFit="1" customWidth="1"/>
    <col min="2021" max="2021" width="27.140625" bestFit="1" customWidth="1"/>
    <col min="2022" max="2022" width="11.28515625" bestFit="1" customWidth="1"/>
    <col min="2023" max="2023" width="28.5703125" bestFit="1" customWidth="1"/>
    <col min="2024" max="2024" width="6.85546875" bestFit="1" customWidth="1"/>
    <col min="2025" max="2025" width="29" bestFit="1" customWidth="1"/>
    <col min="2026" max="2026" width="33.85546875" bestFit="1" customWidth="1"/>
    <col min="2027" max="2027" width="48.85546875" bestFit="1" customWidth="1"/>
    <col min="2028" max="2028" width="7" bestFit="1" customWidth="1"/>
    <col min="2029" max="2029" width="19.85546875" bestFit="1" customWidth="1"/>
    <col min="2030" max="2030" width="35.7109375" bestFit="1" customWidth="1"/>
    <col min="2031" max="2031" width="29.28515625" bestFit="1" customWidth="1"/>
    <col min="2032" max="2032" width="20.85546875" bestFit="1" customWidth="1"/>
    <col min="2033" max="2033" width="40.42578125" bestFit="1" customWidth="1"/>
    <col min="2034" max="2034" width="49.42578125" bestFit="1" customWidth="1"/>
    <col min="2035" max="2035" width="30.140625" bestFit="1" customWidth="1"/>
    <col min="2036" max="2036" width="34.28515625" bestFit="1" customWidth="1"/>
    <col min="2037" max="2037" width="11" bestFit="1" customWidth="1"/>
    <col min="2038" max="2038" width="56" bestFit="1" customWidth="1"/>
    <col min="2039" max="2039" width="52.7109375" bestFit="1" customWidth="1"/>
    <col min="2040" max="2040" width="5.85546875" bestFit="1" customWidth="1"/>
    <col min="2041" max="2041" width="45.140625" bestFit="1" customWidth="1"/>
    <col min="2042" max="2042" width="40.42578125" bestFit="1" customWidth="1"/>
    <col min="2043" max="2043" width="36.140625" bestFit="1" customWidth="1"/>
    <col min="2044" max="2044" width="28.42578125" bestFit="1" customWidth="1"/>
    <col min="2045" max="2045" width="11" bestFit="1" customWidth="1"/>
    <col min="2046" max="2046" width="47.140625" bestFit="1" customWidth="1"/>
    <col min="2047" max="2047" width="18.140625" bestFit="1" customWidth="1"/>
    <col min="2048" max="2048" width="39.5703125" bestFit="1" customWidth="1"/>
    <col min="2049" max="2049" width="51" bestFit="1" customWidth="1"/>
    <col min="2050" max="2050" width="41.85546875" bestFit="1" customWidth="1"/>
    <col min="2051" max="2051" width="56.28515625" bestFit="1" customWidth="1"/>
    <col min="2052" max="2052" width="59.140625" bestFit="1" customWidth="1"/>
    <col min="2053" max="2053" width="24.140625" bestFit="1" customWidth="1"/>
    <col min="2054" max="2054" width="55.42578125" bestFit="1" customWidth="1"/>
    <col min="2055" max="2055" width="51" bestFit="1" customWidth="1"/>
    <col min="2056" max="2056" width="47.85546875" bestFit="1" customWidth="1"/>
    <col min="2057" max="2057" width="51.5703125" bestFit="1" customWidth="1"/>
    <col min="2058" max="2058" width="21.7109375" bestFit="1" customWidth="1"/>
    <col min="2059" max="2059" width="26.85546875" bestFit="1" customWidth="1"/>
    <col min="2060" max="2060" width="44.85546875" bestFit="1" customWidth="1"/>
    <col min="2061" max="2061" width="49.28515625" bestFit="1" customWidth="1"/>
    <col min="2062" max="2062" width="16.42578125" bestFit="1" customWidth="1"/>
    <col min="2063" max="2063" width="41.28515625" bestFit="1" customWidth="1"/>
    <col min="2064" max="2064" width="38.7109375" bestFit="1" customWidth="1"/>
    <col min="2065" max="2065" width="45.85546875" bestFit="1" customWidth="1"/>
    <col min="2066" max="2066" width="41" bestFit="1" customWidth="1"/>
    <col min="2067" max="2067" width="45" bestFit="1" customWidth="1"/>
    <col min="2068" max="2069" width="31.28515625" bestFit="1" customWidth="1"/>
    <col min="2070" max="2070" width="26.5703125" bestFit="1" customWidth="1"/>
    <col min="2071" max="2071" width="52.7109375" bestFit="1" customWidth="1"/>
    <col min="2072" max="2072" width="44.28515625" bestFit="1" customWidth="1"/>
    <col min="2073" max="2073" width="9.7109375" bestFit="1" customWidth="1"/>
    <col min="2074" max="2074" width="24.42578125" bestFit="1" customWidth="1"/>
    <col min="2075" max="2075" width="55.28515625" bestFit="1" customWidth="1"/>
    <col min="2076" max="2076" width="29.140625" bestFit="1" customWidth="1"/>
    <col min="2077" max="2077" width="24.5703125" bestFit="1" customWidth="1"/>
    <col min="2078" max="2078" width="25" bestFit="1" customWidth="1"/>
    <col min="2079" max="2079" width="28.5703125" bestFit="1" customWidth="1"/>
    <col min="2080" max="2080" width="51.85546875" bestFit="1" customWidth="1"/>
    <col min="2081" max="2081" width="38.140625" bestFit="1" customWidth="1"/>
    <col min="2082" max="2082" width="31.140625" bestFit="1" customWidth="1"/>
    <col min="2083" max="2083" width="9.5703125" bestFit="1" customWidth="1"/>
    <col min="2084" max="2084" width="45.7109375" bestFit="1" customWidth="1"/>
    <col min="2085" max="2085" width="53.7109375" bestFit="1" customWidth="1"/>
    <col min="2086" max="2086" width="53.140625" bestFit="1" customWidth="1"/>
    <col min="2087" max="2087" width="30" bestFit="1" customWidth="1"/>
    <col min="2088" max="2088" width="7.42578125" bestFit="1" customWidth="1"/>
    <col min="2089" max="2089" width="14.140625" bestFit="1" customWidth="1"/>
    <col min="2090" max="2090" width="27" bestFit="1" customWidth="1"/>
    <col min="2091" max="2091" width="22.28515625" bestFit="1" customWidth="1"/>
    <col min="2092" max="2092" width="16.140625" bestFit="1" customWidth="1"/>
    <col min="2093" max="2093" width="28.5703125" bestFit="1" customWidth="1"/>
    <col min="2094" max="2094" width="23.5703125" bestFit="1" customWidth="1"/>
    <col min="2095" max="2095" width="28.42578125" bestFit="1" customWidth="1"/>
    <col min="2096" max="2096" width="43.28515625" bestFit="1" customWidth="1"/>
    <col min="2097" max="2097" width="17" bestFit="1" customWidth="1"/>
    <col min="2098" max="2098" width="40.28515625" bestFit="1" customWidth="1"/>
    <col min="2099" max="2099" width="26.140625" bestFit="1" customWidth="1"/>
    <col min="2100" max="2100" width="19.7109375" bestFit="1" customWidth="1"/>
    <col min="2101" max="2101" width="28.42578125" bestFit="1" customWidth="1"/>
    <col min="2102" max="2102" width="12.5703125" bestFit="1" customWidth="1"/>
    <col min="2103" max="2103" width="20.5703125" bestFit="1" customWidth="1"/>
    <col min="2104" max="2104" width="30" bestFit="1" customWidth="1"/>
    <col min="2105" max="2105" width="58.42578125" bestFit="1" customWidth="1"/>
    <col min="2106" max="2106" width="55.5703125" bestFit="1" customWidth="1"/>
    <col min="2107" max="2107" width="50.7109375" bestFit="1" customWidth="1"/>
    <col min="2108" max="2108" width="53.42578125" bestFit="1" customWidth="1"/>
    <col min="2109" max="2109" width="18.28515625" bestFit="1" customWidth="1"/>
    <col min="2110" max="2110" width="48.28515625" bestFit="1" customWidth="1"/>
    <col min="2111" max="2111" width="16.5703125" bestFit="1" customWidth="1"/>
    <col min="2112" max="2112" width="8.28515625" bestFit="1" customWidth="1"/>
    <col min="2113" max="2113" width="20" bestFit="1" customWidth="1"/>
    <col min="2114" max="2114" width="14.85546875" bestFit="1" customWidth="1"/>
    <col min="2115" max="2115" width="31.28515625" bestFit="1" customWidth="1"/>
    <col min="2116" max="2116" width="53.7109375" bestFit="1" customWidth="1"/>
    <col min="2117" max="2117" width="40.5703125" bestFit="1" customWidth="1"/>
    <col min="2118" max="2118" width="23.7109375" bestFit="1" customWidth="1"/>
    <col min="2119" max="2119" width="43.28515625" bestFit="1" customWidth="1"/>
    <col min="2120" max="2120" width="59.28515625" bestFit="1" customWidth="1"/>
    <col min="2121" max="2121" width="40.5703125" bestFit="1" customWidth="1"/>
    <col min="2122" max="2122" width="30.140625" bestFit="1" customWidth="1"/>
    <col min="2123" max="2123" width="45.42578125" bestFit="1" customWidth="1"/>
    <col min="2124" max="2124" width="44.28515625" bestFit="1" customWidth="1"/>
    <col min="2125" max="2125" width="38.85546875" bestFit="1" customWidth="1"/>
    <col min="2126" max="2126" width="15.85546875" bestFit="1" customWidth="1"/>
    <col min="2127" max="2127" width="46.42578125" bestFit="1" customWidth="1"/>
    <col min="2128" max="2128" width="46.28515625" bestFit="1" customWidth="1"/>
    <col min="2129" max="2129" width="16.5703125" bestFit="1" customWidth="1"/>
    <col min="2130" max="2130" width="34.85546875" bestFit="1" customWidth="1"/>
    <col min="2131" max="2131" width="58.28515625" bestFit="1" customWidth="1"/>
    <col min="2132" max="2132" width="12.42578125" bestFit="1" customWidth="1"/>
    <col min="2133" max="2133" width="23.140625" bestFit="1" customWidth="1"/>
    <col min="2134" max="2134" width="11" bestFit="1" customWidth="1"/>
    <col min="2135" max="2135" width="56.7109375" bestFit="1" customWidth="1"/>
    <col min="2136" max="2136" width="10.5703125" bestFit="1" customWidth="1"/>
    <col min="2137" max="2137" width="43.85546875" bestFit="1" customWidth="1"/>
    <col min="2138" max="2138" width="12.28515625" bestFit="1" customWidth="1"/>
    <col min="2139" max="2139" width="10.140625" bestFit="1" customWidth="1"/>
    <col min="2140" max="2140" width="33.85546875" bestFit="1" customWidth="1"/>
    <col min="2141" max="2141" width="23.140625" bestFit="1" customWidth="1"/>
    <col min="2142" max="2142" width="28.5703125" bestFit="1" customWidth="1"/>
    <col min="2143" max="2143" width="11.7109375" bestFit="1" customWidth="1"/>
    <col min="2144" max="2144" width="40.85546875" bestFit="1" customWidth="1"/>
    <col min="2145" max="2145" width="16" bestFit="1" customWidth="1"/>
    <col min="2146" max="2146" width="24.140625" bestFit="1" customWidth="1"/>
    <col min="2147" max="2147" width="53.7109375" bestFit="1" customWidth="1"/>
    <col min="2148" max="2148" width="40.85546875" bestFit="1" customWidth="1"/>
    <col min="2149" max="2149" width="50.5703125" bestFit="1" customWidth="1"/>
    <col min="2150" max="2150" width="14.5703125" bestFit="1" customWidth="1"/>
    <col min="2151" max="2151" width="12.140625" bestFit="1" customWidth="1"/>
    <col min="2152" max="2152" width="29.28515625" bestFit="1" customWidth="1"/>
    <col min="2153" max="2153" width="49.7109375" bestFit="1" customWidth="1"/>
    <col min="2154" max="2154" width="44.5703125" bestFit="1" customWidth="1"/>
    <col min="2155" max="2155" width="19.85546875" bestFit="1" customWidth="1"/>
    <col min="2156" max="2156" width="60.5703125" bestFit="1" customWidth="1"/>
    <col min="2157" max="2157" width="45.7109375" bestFit="1" customWidth="1"/>
    <col min="2158" max="2158" width="23" bestFit="1" customWidth="1"/>
    <col min="2159" max="2159" width="50.85546875" bestFit="1" customWidth="1"/>
    <col min="2160" max="2160" width="55.42578125" bestFit="1" customWidth="1"/>
    <col min="2161" max="2161" width="35.42578125" bestFit="1" customWidth="1"/>
    <col min="2162" max="2162" width="39.5703125" bestFit="1" customWidth="1"/>
    <col min="2163" max="2163" width="50" bestFit="1" customWidth="1"/>
    <col min="2164" max="2164" width="43.7109375" bestFit="1" customWidth="1"/>
    <col min="2165" max="2165" width="62.5703125" bestFit="1" customWidth="1"/>
    <col min="2166" max="2166" width="24.28515625" bestFit="1" customWidth="1"/>
    <col min="2167" max="2167" width="17.28515625" bestFit="1" customWidth="1"/>
    <col min="2168" max="2168" width="22.42578125" bestFit="1" customWidth="1"/>
    <col min="2169" max="2169" width="34.140625" bestFit="1" customWidth="1"/>
    <col min="2170" max="2170" width="28.5703125" bestFit="1" customWidth="1"/>
    <col min="2171" max="2171" width="20.7109375" bestFit="1" customWidth="1"/>
    <col min="2172" max="2172" width="39.28515625" bestFit="1" customWidth="1"/>
    <col min="2173" max="2173" width="57.7109375" bestFit="1" customWidth="1"/>
    <col min="2174" max="2174" width="53.7109375" bestFit="1" customWidth="1"/>
    <col min="2175" max="2175" width="21.5703125" bestFit="1" customWidth="1"/>
    <col min="2176" max="2176" width="45.85546875" bestFit="1" customWidth="1"/>
    <col min="2177" max="2177" width="16.28515625" bestFit="1" customWidth="1"/>
    <col min="2178" max="2178" width="10.5703125" bestFit="1" customWidth="1"/>
    <col min="2179" max="2179" width="54.85546875" bestFit="1" customWidth="1"/>
    <col min="2180" max="2180" width="53.140625" bestFit="1" customWidth="1"/>
    <col min="2181" max="2181" width="29.7109375" bestFit="1" customWidth="1"/>
    <col min="2182" max="2182" width="47.140625" bestFit="1" customWidth="1"/>
    <col min="2183" max="2183" width="9.7109375" bestFit="1" customWidth="1"/>
    <col min="2184" max="2184" width="23.140625" bestFit="1" customWidth="1"/>
    <col min="2185" max="2185" width="36.7109375" bestFit="1" customWidth="1"/>
    <col min="2186" max="2186" width="15.7109375" bestFit="1" customWidth="1"/>
    <col min="2187" max="2187" width="24.140625" bestFit="1" customWidth="1"/>
    <col min="2188" max="2188" width="27.42578125" bestFit="1" customWidth="1"/>
    <col min="2189" max="2189" width="52.28515625" bestFit="1" customWidth="1"/>
    <col min="2190" max="2190" width="54.85546875" bestFit="1" customWidth="1"/>
    <col min="2191" max="2191" width="19.7109375" bestFit="1" customWidth="1"/>
    <col min="2192" max="2192" width="55.5703125" bestFit="1" customWidth="1"/>
    <col min="2193" max="2193" width="45.7109375" bestFit="1" customWidth="1"/>
    <col min="2194" max="2194" width="13.85546875" bestFit="1" customWidth="1"/>
    <col min="2195" max="2195" width="32.5703125" bestFit="1" customWidth="1"/>
    <col min="2196" max="2196" width="57.28515625" bestFit="1" customWidth="1"/>
    <col min="2197" max="2197" width="30.5703125" bestFit="1" customWidth="1"/>
    <col min="2198" max="2198" width="52.28515625" bestFit="1" customWidth="1"/>
    <col min="2199" max="2199" width="20.140625" bestFit="1" customWidth="1"/>
    <col min="2200" max="2200" width="57.28515625" bestFit="1" customWidth="1"/>
    <col min="2201" max="2201" width="55.5703125" bestFit="1" customWidth="1"/>
    <col min="2202" max="2202" width="19.28515625" bestFit="1" customWidth="1"/>
    <col min="2203" max="2203" width="39.7109375" bestFit="1" customWidth="1"/>
    <col min="2204" max="2204" width="41.140625" bestFit="1" customWidth="1"/>
    <col min="2205" max="2205" width="42.7109375" bestFit="1" customWidth="1"/>
    <col min="2206" max="2206" width="35.28515625" bestFit="1" customWidth="1"/>
    <col min="2207" max="2207" width="55.85546875" bestFit="1" customWidth="1"/>
    <col min="2208" max="2208" width="37.7109375" bestFit="1" customWidth="1"/>
    <col min="2209" max="2209" width="41.7109375" bestFit="1" customWidth="1"/>
    <col min="2210" max="2210" width="52.7109375" bestFit="1" customWidth="1"/>
    <col min="2211" max="2211" width="20" bestFit="1" customWidth="1"/>
    <col min="2212" max="2212" width="56.7109375" bestFit="1" customWidth="1"/>
    <col min="2213" max="2213" width="50.140625" bestFit="1" customWidth="1"/>
    <col min="2214" max="2214" width="46" bestFit="1" customWidth="1"/>
    <col min="2215" max="2215" width="46.28515625" bestFit="1" customWidth="1"/>
    <col min="2216" max="2216" width="38.28515625" bestFit="1" customWidth="1"/>
    <col min="2217" max="2217" width="53.5703125" bestFit="1" customWidth="1"/>
    <col min="2218" max="2218" width="44" bestFit="1" customWidth="1"/>
    <col min="2219" max="2219" width="52.5703125" bestFit="1" customWidth="1"/>
    <col min="2220" max="2220" width="33.85546875" bestFit="1" customWidth="1"/>
    <col min="2221" max="2221" width="21.7109375" bestFit="1" customWidth="1"/>
    <col min="2222" max="2222" width="24.7109375" bestFit="1" customWidth="1"/>
    <col min="2223" max="2223" width="46.42578125" bestFit="1" customWidth="1"/>
    <col min="2224" max="2224" width="17.7109375" bestFit="1" customWidth="1"/>
    <col min="2225" max="2225" width="18.28515625" bestFit="1" customWidth="1"/>
    <col min="2226" max="2226" width="15.28515625" bestFit="1" customWidth="1"/>
    <col min="2227" max="2227" width="51.85546875" bestFit="1" customWidth="1"/>
    <col min="2228" max="2228" width="8.7109375" bestFit="1" customWidth="1"/>
    <col min="2229" max="2229" width="31.140625" bestFit="1" customWidth="1"/>
    <col min="2230" max="2230" width="7.5703125" bestFit="1" customWidth="1"/>
    <col min="2231" max="2231" width="12.140625" bestFit="1" customWidth="1"/>
    <col min="2232" max="2232" width="45.42578125" bestFit="1" customWidth="1"/>
    <col min="2233" max="2233" width="15" bestFit="1" customWidth="1"/>
    <col min="2234" max="2234" width="58.7109375" bestFit="1" customWidth="1"/>
    <col min="2235" max="2235" width="32.42578125" bestFit="1" customWidth="1"/>
    <col min="2236" max="2236" width="41.28515625" bestFit="1" customWidth="1"/>
    <col min="2237" max="2237" width="43.7109375" bestFit="1" customWidth="1"/>
    <col min="2238" max="2238" width="17.85546875" bestFit="1" customWidth="1"/>
    <col min="2239" max="2239" width="16.7109375" bestFit="1" customWidth="1"/>
    <col min="2240" max="2240" width="45.5703125" bestFit="1" customWidth="1"/>
    <col min="2241" max="2241" width="47.42578125" bestFit="1" customWidth="1"/>
    <col min="2242" max="2242" width="47.85546875" bestFit="1" customWidth="1"/>
    <col min="2243" max="2243" width="47.5703125" bestFit="1" customWidth="1"/>
    <col min="2244" max="2244" width="39" bestFit="1" customWidth="1"/>
    <col min="2245" max="2245" width="22.85546875" bestFit="1" customWidth="1"/>
    <col min="2246" max="2246" width="6" bestFit="1" customWidth="1"/>
    <col min="2247" max="2247" width="38.28515625" bestFit="1" customWidth="1"/>
    <col min="2248" max="2248" width="33" bestFit="1" customWidth="1"/>
    <col min="2249" max="2249" width="15" bestFit="1" customWidth="1"/>
    <col min="2250" max="2250" width="39.140625" bestFit="1" customWidth="1"/>
    <col min="2251" max="2251" width="55" bestFit="1" customWidth="1"/>
    <col min="2252" max="2252" width="56.42578125" bestFit="1" customWidth="1"/>
    <col min="2253" max="2253" width="50.42578125" bestFit="1" customWidth="1"/>
    <col min="2254" max="2254" width="26.140625" bestFit="1" customWidth="1"/>
    <col min="2255" max="2255" width="29.140625" bestFit="1" customWidth="1"/>
    <col min="2256" max="2256" width="30.28515625" bestFit="1" customWidth="1"/>
    <col min="2257" max="2257" width="24.140625" bestFit="1" customWidth="1"/>
    <col min="2258" max="2258" width="43.42578125" bestFit="1" customWidth="1"/>
    <col min="2259" max="2259" width="40.140625" bestFit="1" customWidth="1"/>
    <col min="2260" max="2260" width="20.42578125" bestFit="1" customWidth="1"/>
    <col min="2261" max="2261" width="48.42578125" bestFit="1" customWidth="1"/>
    <col min="2262" max="2262" width="44.85546875" bestFit="1" customWidth="1"/>
    <col min="2263" max="2263" width="27.140625" bestFit="1" customWidth="1"/>
    <col min="2264" max="2264" width="24.5703125" bestFit="1" customWidth="1"/>
    <col min="2265" max="2265" width="28.5703125" bestFit="1" customWidth="1"/>
    <col min="2266" max="2266" width="52.42578125" bestFit="1" customWidth="1"/>
    <col min="2267" max="2267" width="15.140625" bestFit="1" customWidth="1"/>
    <col min="2268" max="2268" width="27" bestFit="1" customWidth="1"/>
    <col min="2269" max="2269" width="38.140625" bestFit="1" customWidth="1"/>
    <col min="2270" max="2270" width="28.140625" bestFit="1" customWidth="1"/>
    <col min="2271" max="2271" width="35.28515625" bestFit="1" customWidth="1"/>
    <col min="2272" max="2272" width="47.85546875" bestFit="1" customWidth="1"/>
    <col min="2273" max="2273" width="16.7109375" bestFit="1" customWidth="1"/>
    <col min="2274" max="2274" width="37" bestFit="1" customWidth="1"/>
    <col min="2275" max="2275" width="19.140625" bestFit="1" customWidth="1"/>
    <col min="2276" max="2276" width="55.140625" bestFit="1" customWidth="1"/>
    <col min="2277" max="2277" width="55.7109375" bestFit="1" customWidth="1"/>
    <col min="2278" max="2278" width="26.140625" bestFit="1" customWidth="1"/>
    <col min="2279" max="2279" width="13.28515625" bestFit="1" customWidth="1"/>
    <col min="2280" max="2280" width="15.42578125" bestFit="1" customWidth="1"/>
    <col min="2281" max="2281" width="37.7109375" bestFit="1" customWidth="1"/>
    <col min="2282" max="2282" width="62.42578125" bestFit="1" customWidth="1"/>
    <col min="2283" max="2283" width="21.85546875" bestFit="1" customWidth="1"/>
    <col min="2284" max="2284" width="54" bestFit="1" customWidth="1"/>
    <col min="2285" max="2285" width="32" bestFit="1" customWidth="1"/>
    <col min="2286" max="2286" width="13.85546875" bestFit="1" customWidth="1"/>
    <col min="2287" max="2287" width="31.85546875" bestFit="1" customWidth="1"/>
    <col min="2288" max="2288" width="38.140625" bestFit="1" customWidth="1"/>
    <col min="2289" max="2289" width="57.28515625" bestFit="1" customWidth="1"/>
    <col min="2290" max="2290" width="15.85546875" bestFit="1" customWidth="1"/>
    <col min="2291" max="2291" width="18.5703125" bestFit="1" customWidth="1"/>
    <col min="2292" max="2292" width="31" bestFit="1" customWidth="1"/>
    <col min="2293" max="2293" width="8.7109375" bestFit="1" customWidth="1"/>
    <col min="2294" max="2294" width="14.140625" bestFit="1" customWidth="1"/>
    <col min="2295" max="2295" width="46.5703125" bestFit="1" customWidth="1"/>
    <col min="2296" max="2296" width="56.42578125" bestFit="1" customWidth="1"/>
    <col min="2297" max="2297" width="40.85546875" bestFit="1" customWidth="1"/>
    <col min="2298" max="2298" width="20.42578125" bestFit="1" customWidth="1"/>
    <col min="2299" max="2299" width="53.42578125" bestFit="1" customWidth="1"/>
    <col min="2300" max="2300" width="56.28515625" bestFit="1" customWidth="1"/>
    <col min="2301" max="2301" width="25.7109375" bestFit="1" customWidth="1"/>
    <col min="2302" max="2302" width="30.28515625" bestFit="1" customWidth="1"/>
    <col min="2303" max="2303" width="47" bestFit="1" customWidth="1"/>
    <col min="2304" max="2304" width="20.7109375" bestFit="1" customWidth="1"/>
    <col min="2305" max="2305" width="56.140625" bestFit="1" customWidth="1"/>
    <col min="2306" max="2306" width="39.42578125" bestFit="1" customWidth="1"/>
    <col min="2307" max="2307" width="50.85546875" bestFit="1" customWidth="1"/>
    <col min="2308" max="2308" width="26" bestFit="1" customWidth="1"/>
    <col min="2309" max="2309" width="14.7109375" bestFit="1" customWidth="1"/>
    <col min="2310" max="2310" width="48.140625" bestFit="1" customWidth="1"/>
    <col min="2311" max="2311" width="54.28515625" bestFit="1" customWidth="1"/>
    <col min="2312" max="2312" width="40" bestFit="1" customWidth="1"/>
    <col min="2313" max="2313" width="17.7109375" bestFit="1" customWidth="1"/>
    <col min="2314" max="2314" width="19.5703125" bestFit="1" customWidth="1"/>
    <col min="2315" max="2315" width="36.85546875" bestFit="1" customWidth="1"/>
    <col min="2316" max="2316" width="46.7109375" bestFit="1" customWidth="1"/>
    <col min="2317" max="2317" width="35.7109375" bestFit="1" customWidth="1"/>
    <col min="2318" max="2318" width="43.5703125" bestFit="1" customWidth="1"/>
    <col min="2319" max="2319" width="55.140625" bestFit="1" customWidth="1"/>
    <col min="2320" max="2320" width="37.42578125" bestFit="1" customWidth="1"/>
    <col min="2321" max="2321" width="7.7109375" bestFit="1" customWidth="1"/>
    <col min="2322" max="2322" width="17.28515625" bestFit="1" customWidth="1"/>
    <col min="2323" max="2323" width="23.85546875" bestFit="1" customWidth="1"/>
    <col min="2324" max="2324" width="45.85546875" bestFit="1" customWidth="1"/>
    <col min="2325" max="2325" width="39" bestFit="1" customWidth="1"/>
    <col min="2326" max="2326" width="37" bestFit="1" customWidth="1"/>
    <col min="2327" max="2327" width="19.7109375" bestFit="1" customWidth="1"/>
    <col min="2328" max="2328" width="31.140625" bestFit="1" customWidth="1"/>
    <col min="2329" max="2329" width="18.5703125" bestFit="1" customWidth="1"/>
    <col min="2330" max="2330" width="51.28515625" bestFit="1" customWidth="1"/>
    <col min="2331" max="2331" width="11" bestFit="1" customWidth="1"/>
    <col min="2332" max="2332" width="45.5703125" bestFit="1" customWidth="1"/>
    <col min="2333" max="2333" width="15.85546875" bestFit="1" customWidth="1"/>
    <col min="2334" max="2334" width="23.85546875" bestFit="1" customWidth="1"/>
    <col min="2335" max="2335" width="32.28515625" bestFit="1" customWidth="1"/>
    <col min="2336" max="2336" width="29.7109375" bestFit="1" customWidth="1"/>
    <col min="2337" max="2337" width="38.7109375" bestFit="1" customWidth="1"/>
    <col min="2338" max="2338" width="14.140625" bestFit="1" customWidth="1"/>
    <col min="2339" max="2339" width="50.140625" bestFit="1" customWidth="1"/>
    <col min="2340" max="2340" width="52.42578125" bestFit="1" customWidth="1"/>
    <col min="2341" max="2341" width="37.28515625" bestFit="1" customWidth="1"/>
    <col min="2342" max="2342" width="12" bestFit="1" customWidth="1"/>
    <col min="2343" max="2343" width="9.85546875" bestFit="1" customWidth="1"/>
    <col min="2344" max="2344" width="50.42578125" bestFit="1" customWidth="1"/>
    <col min="2345" max="2345" width="32.140625" bestFit="1" customWidth="1"/>
    <col min="2346" max="2346" width="22.7109375" bestFit="1" customWidth="1"/>
    <col min="2347" max="2347" width="22.28515625" bestFit="1" customWidth="1"/>
    <col min="2348" max="2348" width="25.140625" bestFit="1" customWidth="1"/>
    <col min="2349" max="2349" width="27.7109375" bestFit="1" customWidth="1"/>
    <col min="2350" max="2350" width="53.28515625" bestFit="1" customWidth="1"/>
    <col min="2351" max="2351" width="19.85546875" bestFit="1" customWidth="1"/>
    <col min="2352" max="2352" width="55" bestFit="1" customWidth="1"/>
    <col min="2353" max="2353" width="8.85546875" bestFit="1" customWidth="1"/>
    <col min="2354" max="2354" width="44.5703125" bestFit="1" customWidth="1"/>
    <col min="2355" max="2355" width="60" bestFit="1" customWidth="1"/>
    <col min="2356" max="2356" width="16.28515625" bestFit="1" customWidth="1"/>
    <col min="2357" max="2357" width="17" bestFit="1" customWidth="1"/>
    <col min="2358" max="2358" width="17.42578125" bestFit="1" customWidth="1"/>
    <col min="2359" max="2359" width="31.85546875" bestFit="1" customWidth="1"/>
    <col min="2360" max="2360" width="50.85546875" bestFit="1" customWidth="1"/>
    <col min="2361" max="2361" width="13.85546875" bestFit="1" customWidth="1"/>
    <col min="2362" max="2362" width="25.85546875" bestFit="1" customWidth="1"/>
    <col min="2363" max="2363" width="37.28515625" bestFit="1" customWidth="1"/>
    <col min="2364" max="2364" width="39.7109375" bestFit="1" customWidth="1"/>
    <col min="2365" max="2365" width="17" bestFit="1" customWidth="1"/>
    <col min="2366" max="2366" width="38.7109375" bestFit="1" customWidth="1"/>
    <col min="2367" max="2367" width="50.85546875" bestFit="1" customWidth="1"/>
    <col min="2368" max="2368" width="19.42578125" bestFit="1" customWidth="1"/>
    <col min="2369" max="2369" width="44.7109375" bestFit="1" customWidth="1"/>
    <col min="2370" max="2370" width="25.140625" bestFit="1" customWidth="1"/>
    <col min="2371" max="2371" width="23.5703125" bestFit="1" customWidth="1"/>
    <col min="2372" max="2372" width="41.5703125" bestFit="1" customWidth="1"/>
    <col min="2373" max="2373" width="40.85546875" bestFit="1" customWidth="1"/>
    <col min="2374" max="2374" width="13.28515625" bestFit="1" customWidth="1"/>
    <col min="2375" max="2375" width="54" bestFit="1" customWidth="1"/>
    <col min="2376" max="2376" width="18.5703125" bestFit="1" customWidth="1"/>
    <col min="2377" max="2377" width="15.5703125" bestFit="1" customWidth="1"/>
    <col min="2378" max="2378" width="56.140625" bestFit="1" customWidth="1"/>
    <col min="2379" max="2379" width="47.140625" bestFit="1" customWidth="1"/>
    <col min="2380" max="2380" width="36.28515625" bestFit="1" customWidth="1"/>
    <col min="2381" max="2381" width="5.42578125" bestFit="1" customWidth="1"/>
    <col min="2382" max="2382" width="35.42578125" bestFit="1" customWidth="1"/>
    <col min="2383" max="2383" width="46.85546875" bestFit="1" customWidth="1"/>
    <col min="2384" max="2384" width="43.42578125" bestFit="1" customWidth="1"/>
    <col min="2385" max="2385" width="18.42578125" bestFit="1" customWidth="1"/>
    <col min="2386" max="2386" width="18.140625" bestFit="1" customWidth="1"/>
    <col min="2387" max="2387" width="32.5703125" bestFit="1" customWidth="1"/>
    <col min="2388" max="2388" width="19" bestFit="1" customWidth="1"/>
    <col min="2389" max="2389" width="6.42578125" bestFit="1" customWidth="1"/>
    <col min="2390" max="2390" width="30.5703125" bestFit="1" customWidth="1"/>
    <col min="2391" max="2391" width="31.7109375" bestFit="1" customWidth="1"/>
    <col min="2392" max="2392" width="11.5703125" bestFit="1" customWidth="1"/>
    <col min="2393" max="2393" width="20.5703125" bestFit="1" customWidth="1"/>
    <col min="2394" max="2394" width="60.140625" bestFit="1" customWidth="1"/>
    <col min="2395" max="2395" width="19.7109375" bestFit="1" customWidth="1"/>
    <col min="2396" max="2396" width="58" bestFit="1" customWidth="1"/>
    <col min="2397" max="2398" width="15.42578125" bestFit="1" customWidth="1"/>
    <col min="2399" max="2399" width="33" bestFit="1" customWidth="1"/>
    <col min="2400" max="2400" width="47.7109375" bestFit="1" customWidth="1"/>
    <col min="2401" max="2401" width="29.7109375" bestFit="1" customWidth="1"/>
    <col min="2402" max="2402" width="48" bestFit="1" customWidth="1"/>
    <col min="2403" max="2403" width="33.85546875" bestFit="1" customWidth="1"/>
    <col min="2404" max="2404" width="70.140625" bestFit="1" customWidth="1"/>
    <col min="2405" max="2405" width="23.28515625" bestFit="1" customWidth="1"/>
    <col min="2406" max="2406" width="53.140625" bestFit="1" customWidth="1"/>
    <col min="2407" max="2407" width="58.42578125" bestFit="1" customWidth="1"/>
    <col min="2408" max="2408" width="57.5703125" bestFit="1" customWidth="1"/>
    <col min="2409" max="2409" width="53.42578125" bestFit="1" customWidth="1"/>
    <col min="2410" max="2410" width="49.42578125" bestFit="1" customWidth="1"/>
    <col min="2411" max="2411" width="47.7109375" bestFit="1" customWidth="1"/>
    <col min="2412" max="2412" width="50.7109375" bestFit="1" customWidth="1"/>
    <col min="2413" max="2413" width="42.85546875" bestFit="1" customWidth="1"/>
    <col min="2414" max="2414" width="23.42578125" bestFit="1" customWidth="1"/>
    <col min="2415" max="2415" width="55.42578125" bestFit="1" customWidth="1"/>
    <col min="2416" max="2416" width="59.140625" bestFit="1" customWidth="1"/>
    <col min="2417" max="2417" width="43.85546875" bestFit="1" customWidth="1"/>
    <col min="2418" max="2418" width="16.42578125" bestFit="1" customWidth="1"/>
    <col min="2419" max="2419" width="52.85546875" bestFit="1" customWidth="1"/>
    <col min="2420" max="2420" width="15" bestFit="1" customWidth="1"/>
    <col min="2421" max="2421" width="36.42578125" bestFit="1" customWidth="1"/>
    <col min="2422" max="2422" width="47" bestFit="1" customWidth="1"/>
    <col min="2423" max="2423" width="27.5703125" bestFit="1" customWidth="1"/>
    <col min="2424" max="2424" width="31.85546875" bestFit="1" customWidth="1"/>
    <col min="2425" max="2425" width="36.5703125" bestFit="1" customWidth="1"/>
    <col min="2426" max="2426" width="36.140625" bestFit="1" customWidth="1"/>
    <col min="2427" max="2427" width="55.140625" bestFit="1" customWidth="1"/>
    <col min="2428" max="2428" width="16.42578125" bestFit="1" customWidth="1"/>
    <col min="2429" max="2429" width="47.28515625" bestFit="1" customWidth="1"/>
    <col min="2430" max="2430" width="27.28515625" bestFit="1" customWidth="1"/>
    <col min="2431" max="2431" width="61.42578125" bestFit="1" customWidth="1"/>
    <col min="2432" max="2432" width="25.85546875" bestFit="1" customWidth="1"/>
    <col min="2433" max="2433" width="39.7109375" bestFit="1" customWidth="1"/>
    <col min="2434" max="2434" width="18.140625" bestFit="1" customWidth="1"/>
    <col min="2435" max="2435" width="49.7109375" bestFit="1" customWidth="1"/>
    <col min="2436" max="2436" width="6.7109375" bestFit="1" customWidth="1"/>
    <col min="2437" max="2437" width="36.85546875" bestFit="1" customWidth="1"/>
    <col min="2438" max="2438" width="57.42578125" bestFit="1" customWidth="1"/>
    <col min="2439" max="2439" width="30.28515625" bestFit="1" customWidth="1"/>
    <col min="2440" max="2440" width="16" bestFit="1" customWidth="1"/>
    <col min="2441" max="2441" width="24.140625" bestFit="1" customWidth="1"/>
    <col min="2442" max="2442" width="32.28515625" bestFit="1" customWidth="1"/>
    <col min="2443" max="2443" width="18.42578125" bestFit="1" customWidth="1"/>
    <col min="2444" max="2444" width="19.5703125" bestFit="1" customWidth="1"/>
    <col min="2445" max="2445" width="36.42578125" bestFit="1" customWidth="1"/>
    <col min="2446" max="2446" width="40.140625" bestFit="1" customWidth="1"/>
    <col min="2447" max="2447" width="8.7109375" bestFit="1" customWidth="1"/>
    <col min="2448" max="2448" width="50.5703125" bestFit="1" customWidth="1"/>
    <col min="2449" max="2449" width="24.5703125" bestFit="1" customWidth="1"/>
    <col min="2450" max="2450" width="34.42578125" bestFit="1" customWidth="1"/>
    <col min="2451" max="2451" width="31.42578125" bestFit="1" customWidth="1"/>
    <col min="2452" max="2452" width="48.5703125" bestFit="1" customWidth="1"/>
    <col min="2453" max="2453" width="58.140625" bestFit="1" customWidth="1"/>
    <col min="2454" max="2454" width="35.140625" bestFit="1" customWidth="1"/>
    <col min="2455" max="2455" width="29.140625" bestFit="1" customWidth="1"/>
    <col min="2456" max="2456" width="40.7109375" bestFit="1" customWidth="1"/>
    <col min="2457" max="2457" width="34.42578125" bestFit="1" customWidth="1"/>
    <col min="2458" max="2458" width="37.7109375" bestFit="1" customWidth="1"/>
    <col min="2459" max="2459" width="10" bestFit="1" customWidth="1"/>
    <col min="2460" max="2460" width="28.140625" bestFit="1" customWidth="1"/>
    <col min="2461" max="2461" width="46.85546875" bestFit="1" customWidth="1"/>
    <col min="2462" max="2462" width="12.140625" bestFit="1" customWidth="1"/>
    <col min="2463" max="2463" width="14.28515625" bestFit="1" customWidth="1"/>
    <col min="2464" max="2464" width="26.140625" bestFit="1" customWidth="1"/>
    <col min="2465" max="2465" width="18.140625" bestFit="1" customWidth="1"/>
    <col min="2466" max="2466" width="37.42578125" bestFit="1" customWidth="1"/>
    <col min="2467" max="2467" width="10.28515625" bestFit="1" customWidth="1"/>
    <col min="2468" max="2468" width="19" bestFit="1" customWidth="1"/>
    <col min="2469" max="2469" width="47" bestFit="1" customWidth="1"/>
    <col min="2470" max="2470" width="49.140625" bestFit="1" customWidth="1"/>
    <col min="2471" max="2471" width="39.85546875" bestFit="1" customWidth="1"/>
    <col min="2472" max="2472" width="10.42578125" bestFit="1" customWidth="1"/>
    <col min="2473" max="2473" width="22.140625" bestFit="1" customWidth="1"/>
    <col min="2474" max="2474" width="38" bestFit="1" customWidth="1"/>
    <col min="2475" max="2475" width="5.42578125" bestFit="1" customWidth="1"/>
    <col min="2476" max="2476" width="11.42578125" bestFit="1" customWidth="1"/>
    <col min="2477" max="2477" width="15.7109375" bestFit="1" customWidth="1"/>
    <col min="2478" max="2478" width="77.5703125" bestFit="1" customWidth="1"/>
    <col min="2479" max="2479" width="13.85546875" bestFit="1" customWidth="1"/>
    <col min="2480" max="2480" width="25.85546875" bestFit="1" customWidth="1"/>
    <col min="2481" max="2481" width="31.28515625" bestFit="1" customWidth="1"/>
    <col min="2482" max="2482" width="18.140625" bestFit="1" customWidth="1"/>
    <col min="2483" max="2483" width="32.140625" bestFit="1" customWidth="1"/>
    <col min="2484" max="2484" width="21.140625" bestFit="1" customWidth="1"/>
    <col min="2485" max="2485" width="30.42578125" bestFit="1" customWidth="1"/>
    <col min="2486" max="2486" width="15.85546875" bestFit="1" customWidth="1"/>
    <col min="2487" max="2487" width="32.85546875" bestFit="1" customWidth="1"/>
    <col min="2488" max="2488" width="31.140625" bestFit="1" customWidth="1"/>
    <col min="2489" max="2489" width="8.7109375" bestFit="1" customWidth="1"/>
    <col min="2490" max="2490" width="52.7109375" bestFit="1" customWidth="1"/>
    <col min="2491" max="2491" width="27.7109375" bestFit="1" customWidth="1"/>
    <col min="2492" max="2492" width="14.28515625" bestFit="1" customWidth="1"/>
    <col min="2493" max="2493" width="19.28515625" bestFit="1" customWidth="1"/>
    <col min="2494" max="2494" width="52.5703125" bestFit="1" customWidth="1"/>
    <col min="2495" max="2495" width="14.5703125" bestFit="1" customWidth="1"/>
    <col min="2496" max="2496" width="21.42578125" bestFit="1" customWidth="1"/>
    <col min="2497" max="2497" width="51.140625" bestFit="1" customWidth="1"/>
    <col min="2498" max="2498" width="6.5703125" bestFit="1" customWidth="1"/>
    <col min="2499" max="2499" width="28" bestFit="1" customWidth="1"/>
    <col min="2500" max="2500" width="13.140625" bestFit="1" customWidth="1"/>
    <col min="2501" max="2501" width="12.5703125" bestFit="1" customWidth="1"/>
    <col min="2502" max="2502" width="33.85546875" bestFit="1" customWidth="1"/>
    <col min="2503" max="2503" width="34.28515625" bestFit="1" customWidth="1"/>
    <col min="2504" max="2504" width="25.5703125" bestFit="1" customWidth="1"/>
    <col min="2505" max="2505" width="43.5703125" bestFit="1" customWidth="1"/>
    <col min="2506" max="2506" width="42.85546875" bestFit="1" customWidth="1"/>
    <col min="2507" max="2507" width="24" bestFit="1" customWidth="1"/>
    <col min="2508" max="2508" width="39.85546875" bestFit="1" customWidth="1"/>
    <col min="2509" max="2509" width="14.28515625" bestFit="1" customWidth="1"/>
    <col min="2510" max="2510" width="18.140625" bestFit="1" customWidth="1"/>
    <col min="2511" max="2511" width="27.5703125" bestFit="1" customWidth="1"/>
    <col min="2512" max="2512" width="44.5703125" bestFit="1" customWidth="1"/>
    <col min="2513" max="2513" width="44.42578125" bestFit="1" customWidth="1"/>
    <col min="2514" max="2514" width="26.42578125" bestFit="1" customWidth="1"/>
    <col min="2515" max="2515" width="21.7109375" bestFit="1" customWidth="1"/>
    <col min="2516" max="2516" width="52.5703125" bestFit="1" customWidth="1"/>
    <col min="2517" max="2517" width="10.42578125" bestFit="1" customWidth="1"/>
    <col min="2518" max="2518" width="25.7109375" bestFit="1" customWidth="1"/>
    <col min="2519" max="2519" width="42.42578125" bestFit="1" customWidth="1"/>
    <col min="2520" max="2520" width="36.42578125" bestFit="1" customWidth="1"/>
    <col min="2521" max="2521" width="47.28515625" bestFit="1" customWidth="1"/>
    <col min="2522" max="2522" width="39.28515625" bestFit="1" customWidth="1"/>
    <col min="2523" max="2523" width="22.42578125" bestFit="1" customWidth="1"/>
    <col min="2524" max="2524" width="32.7109375" bestFit="1" customWidth="1"/>
    <col min="2525" max="2525" width="17.7109375" bestFit="1" customWidth="1"/>
    <col min="2526" max="2526" width="56.28515625" bestFit="1" customWidth="1"/>
    <col min="2527" max="2527" width="9" bestFit="1" customWidth="1"/>
    <col min="2528" max="2528" width="15.7109375" bestFit="1" customWidth="1"/>
    <col min="2529" max="2529" width="28.28515625" bestFit="1" customWidth="1"/>
    <col min="2530" max="2530" width="51.140625" bestFit="1" customWidth="1"/>
    <col min="2531" max="2531" width="10.7109375" bestFit="1" customWidth="1"/>
    <col min="2532" max="2532" width="9.28515625" bestFit="1" customWidth="1"/>
    <col min="2533" max="2533" width="14.42578125" bestFit="1" customWidth="1"/>
    <col min="2534" max="2534" width="36.140625" bestFit="1" customWidth="1"/>
    <col min="2535" max="2535" width="18" bestFit="1" customWidth="1"/>
    <col min="2536" max="2536" width="56.42578125" bestFit="1" customWidth="1"/>
    <col min="2537" max="2537" width="20.140625" bestFit="1" customWidth="1"/>
    <col min="2538" max="2538" width="28.140625" bestFit="1" customWidth="1"/>
    <col min="2539" max="2539" width="52.140625" bestFit="1" customWidth="1"/>
    <col min="2540" max="2540" width="40" bestFit="1" customWidth="1"/>
    <col min="2541" max="2541" width="39.5703125" bestFit="1" customWidth="1"/>
    <col min="2542" max="2542" width="26.7109375" bestFit="1" customWidth="1"/>
    <col min="2543" max="2543" width="12" bestFit="1" customWidth="1"/>
    <col min="2544" max="2544" width="44.85546875" bestFit="1" customWidth="1"/>
    <col min="2545" max="2545" width="18.42578125" bestFit="1" customWidth="1"/>
    <col min="2546" max="2546" width="8.5703125" bestFit="1" customWidth="1"/>
    <col min="2547" max="2547" width="29.140625" bestFit="1" customWidth="1"/>
    <col min="2548" max="2548" width="14.7109375" bestFit="1" customWidth="1"/>
    <col min="2549" max="2549" width="43.85546875" bestFit="1" customWidth="1"/>
    <col min="2550" max="2550" width="42.28515625" bestFit="1" customWidth="1"/>
    <col min="2551" max="2551" width="13.5703125" bestFit="1" customWidth="1"/>
    <col min="2552" max="2552" width="49.42578125" bestFit="1" customWidth="1"/>
    <col min="2553" max="2553" width="8.7109375" bestFit="1" customWidth="1"/>
    <col min="2554" max="2554" width="43.140625" bestFit="1" customWidth="1"/>
    <col min="2555" max="2555" width="13.42578125" bestFit="1" customWidth="1"/>
    <col min="2556" max="2556" width="39.85546875" bestFit="1" customWidth="1"/>
    <col min="2557" max="2557" width="14.140625" bestFit="1" customWidth="1"/>
    <col min="2558" max="2558" width="11.140625" bestFit="1" customWidth="1"/>
    <col min="2559" max="2559" width="57.28515625" bestFit="1" customWidth="1"/>
    <col min="2560" max="2560" width="16.42578125" bestFit="1" customWidth="1"/>
    <col min="2561" max="2561" width="35.7109375" bestFit="1" customWidth="1"/>
    <col min="2562" max="2562" width="22.28515625" bestFit="1" customWidth="1"/>
    <col min="2563" max="2563" width="55.28515625" bestFit="1" customWidth="1"/>
    <col min="2564" max="2564" width="14.5703125" bestFit="1" customWidth="1"/>
    <col min="2565" max="2565" width="27.85546875" bestFit="1" customWidth="1"/>
    <col min="2566" max="2566" width="17.5703125" bestFit="1" customWidth="1"/>
    <col min="2567" max="2567" width="30.140625" bestFit="1" customWidth="1"/>
    <col min="2568" max="2568" width="16.85546875" bestFit="1" customWidth="1"/>
    <col min="2569" max="2569" width="44" bestFit="1" customWidth="1"/>
    <col min="2570" max="2571" width="15.5703125" bestFit="1" customWidth="1"/>
    <col min="2572" max="2572" width="4.42578125" bestFit="1" customWidth="1"/>
    <col min="2573" max="2573" width="46.85546875" bestFit="1" customWidth="1"/>
    <col min="2574" max="2574" width="27.5703125" bestFit="1" customWidth="1"/>
    <col min="2575" max="2575" width="15.7109375" bestFit="1" customWidth="1"/>
    <col min="2576" max="2576" width="13.7109375" bestFit="1" customWidth="1"/>
    <col min="2577" max="2577" width="37.5703125" bestFit="1" customWidth="1"/>
    <col min="2578" max="2578" width="26" bestFit="1" customWidth="1"/>
    <col min="2579" max="2579" width="43.85546875" bestFit="1" customWidth="1"/>
    <col min="2580" max="2580" width="44.42578125" bestFit="1" customWidth="1"/>
    <col min="2581" max="2581" width="32.7109375" bestFit="1" customWidth="1"/>
    <col min="2582" max="2582" width="38" bestFit="1" customWidth="1"/>
    <col min="2583" max="2583" width="13.85546875" bestFit="1" customWidth="1"/>
    <col min="2584" max="2584" width="30.85546875" bestFit="1" customWidth="1"/>
    <col min="2585" max="2585" width="56.28515625" bestFit="1" customWidth="1"/>
    <col min="2586" max="2586" width="19.140625" bestFit="1" customWidth="1"/>
    <col min="2587" max="2587" width="49.85546875" bestFit="1" customWidth="1"/>
    <col min="2588" max="2588" width="8.42578125" bestFit="1" customWidth="1"/>
    <col min="2589" max="2589" width="40.5703125" bestFit="1" customWidth="1"/>
    <col min="2590" max="2590" width="6.85546875" bestFit="1" customWidth="1"/>
    <col min="2591" max="2591" width="30.5703125" bestFit="1" customWidth="1"/>
    <col min="2592" max="2592" width="7.5703125" bestFit="1" customWidth="1"/>
    <col min="2593" max="2593" width="61.28515625" bestFit="1" customWidth="1"/>
    <col min="2594" max="2594" width="44.7109375" bestFit="1" customWidth="1"/>
    <col min="2595" max="2595" width="23.42578125" bestFit="1" customWidth="1"/>
    <col min="2596" max="2596" width="31.85546875" bestFit="1" customWidth="1"/>
    <col min="2597" max="2597" width="40.7109375" bestFit="1" customWidth="1"/>
    <col min="2598" max="2598" width="54.5703125" bestFit="1" customWidth="1"/>
    <col min="2599" max="2599" width="9.42578125" bestFit="1" customWidth="1"/>
    <col min="2600" max="2600" width="23.7109375" bestFit="1" customWidth="1"/>
    <col min="2601" max="2601" width="33" bestFit="1" customWidth="1"/>
    <col min="2602" max="2602" width="47.85546875" bestFit="1" customWidth="1"/>
    <col min="2603" max="2603" width="28.42578125" bestFit="1" customWidth="1"/>
    <col min="2604" max="2604" width="58.42578125" bestFit="1" customWidth="1"/>
    <col min="2605" max="2605" width="47.28515625" bestFit="1" customWidth="1"/>
    <col min="2606" max="2606" width="10.85546875" bestFit="1" customWidth="1"/>
    <col min="2607" max="2607" width="16.7109375" bestFit="1" customWidth="1"/>
    <col min="2608" max="2608" width="10.5703125" bestFit="1" customWidth="1"/>
    <col min="2609" max="2609" width="33.85546875" bestFit="1" customWidth="1"/>
    <col min="2610" max="2610" width="54" bestFit="1" customWidth="1"/>
    <col min="2611" max="2611" width="31" bestFit="1" customWidth="1"/>
    <col min="2612" max="2612" width="55.140625" bestFit="1" customWidth="1"/>
    <col min="2613" max="2613" width="42.28515625" bestFit="1" customWidth="1"/>
    <col min="2614" max="2614" width="17.28515625" bestFit="1" customWidth="1"/>
    <col min="2615" max="2615" width="51.7109375" bestFit="1" customWidth="1"/>
    <col min="2616" max="2616" width="33.140625" bestFit="1" customWidth="1"/>
    <col min="2617" max="2617" width="38.7109375" bestFit="1" customWidth="1"/>
    <col min="2618" max="2618" width="11.5703125" bestFit="1" customWidth="1"/>
    <col min="2619" max="2619" width="56.42578125" bestFit="1" customWidth="1"/>
    <col min="2620" max="2620" width="30.42578125" bestFit="1" customWidth="1"/>
    <col min="2621" max="2621" width="40.5703125" bestFit="1" customWidth="1"/>
    <col min="2622" max="2622" width="45.140625" bestFit="1" customWidth="1"/>
    <col min="2623" max="2623" width="45.7109375" bestFit="1" customWidth="1"/>
    <col min="2624" max="2624" width="29.140625" bestFit="1" customWidth="1"/>
    <col min="2625" max="2625" width="18.42578125" bestFit="1" customWidth="1"/>
    <col min="2626" max="2626" width="9.85546875" bestFit="1" customWidth="1"/>
    <col min="2627" max="2627" width="46.5703125" bestFit="1" customWidth="1"/>
    <col min="2628" max="2628" width="30" bestFit="1" customWidth="1"/>
    <col min="2629" max="2629" width="51" bestFit="1" customWidth="1"/>
    <col min="2630" max="2630" width="15.85546875" bestFit="1" customWidth="1"/>
    <col min="2631" max="2631" width="26.7109375" bestFit="1" customWidth="1"/>
    <col min="2632" max="2632" width="27.7109375" bestFit="1" customWidth="1"/>
    <col min="2633" max="2633" width="24.140625" bestFit="1" customWidth="1"/>
    <col min="2634" max="2634" width="43.140625" bestFit="1" customWidth="1"/>
    <col min="2635" max="2635" width="14" bestFit="1" customWidth="1"/>
    <col min="2636" max="2636" width="34" bestFit="1" customWidth="1"/>
    <col min="2637" max="2637" width="27.28515625" bestFit="1" customWidth="1"/>
    <col min="2638" max="2638" width="30" bestFit="1" customWidth="1"/>
    <col min="2639" max="2639" width="40.28515625" bestFit="1" customWidth="1"/>
    <col min="2640" max="2640" width="46.5703125" bestFit="1" customWidth="1"/>
    <col min="2641" max="2641" width="20" bestFit="1" customWidth="1"/>
    <col min="2642" max="2642" width="25.85546875" bestFit="1" customWidth="1"/>
    <col min="2643" max="2643" width="39.28515625" bestFit="1" customWidth="1"/>
    <col min="2644" max="2644" width="53.5703125" bestFit="1" customWidth="1"/>
    <col min="2645" max="2645" width="50.7109375" bestFit="1" customWidth="1"/>
    <col min="2646" max="2646" width="20.85546875" bestFit="1" customWidth="1"/>
    <col min="2647" max="2647" width="25.7109375" bestFit="1" customWidth="1"/>
    <col min="2648" max="2648" width="56.28515625" bestFit="1" customWidth="1"/>
    <col min="2649" max="2649" width="28" bestFit="1" customWidth="1"/>
    <col min="2650" max="2650" width="30" bestFit="1" customWidth="1"/>
    <col min="2651" max="2651" width="29.140625" bestFit="1" customWidth="1"/>
    <col min="2652" max="2652" width="23.5703125" bestFit="1" customWidth="1"/>
    <col min="2653" max="2653" width="17" bestFit="1" customWidth="1"/>
    <col min="2654" max="2654" width="18.28515625" bestFit="1" customWidth="1"/>
    <col min="2655" max="2655" width="46.5703125" bestFit="1" customWidth="1"/>
    <col min="2656" max="2656" width="51.28515625" bestFit="1" customWidth="1"/>
    <col min="2657" max="2657" width="39.7109375" bestFit="1" customWidth="1"/>
    <col min="2658" max="2658" width="34.140625" bestFit="1" customWidth="1"/>
    <col min="2659" max="2659" width="20.28515625" bestFit="1" customWidth="1"/>
    <col min="2660" max="2660" width="52.85546875" bestFit="1" customWidth="1"/>
    <col min="2661" max="2661" width="53.85546875" bestFit="1" customWidth="1"/>
    <col min="2662" max="2662" width="14.7109375" bestFit="1" customWidth="1"/>
    <col min="2663" max="2663" width="17.28515625" bestFit="1" customWidth="1"/>
    <col min="2664" max="2664" width="52.7109375" bestFit="1" customWidth="1"/>
    <col min="2665" max="2665" width="40.5703125" bestFit="1" customWidth="1"/>
    <col min="2666" max="2666" width="24.28515625" bestFit="1" customWidth="1"/>
    <col min="2667" max="2667" width="39.7109375" bestFit="1" customWidth="1"/>
    <col min="2668" max="2668" width="22.28515625" bestFit="1" customWidth="1"/>
    <col min="2669" max="2669" width="33.28515625" bestFit="1" customWidth="1"/>
    <col min="2670" max="2670" width="42.140625" bestFit="1" customWidth="1"/>
    <col min="2671" max="2671" width="27.7109375" bestFit="1" customWidth="1"/>
    <col min="2672" max="2672" width="55.85546875" bestFit="1" customWidth="1"/>
    <col min="2673" max="2673" width="30.28515625" bestFit="1" customWidth="1"/>
    <col min="2674" max="2674" width="50.85546875" bestFit="1" customWidth="1"/>
    <col min="2675" max="2675" width="12.85546875" bestFit="1" customWidth="1"/>
    <col min="2676" max="2676" width="15.85546875" bestFit="1" customWidth="1"/>
    <col min="2677" max="2677" width="20.7109375" bestFit="1" customWidth="1"/>
    <col min="2678" max="2678" width="43.85546875" bestFit="1" customWidth="1"/>
    <col min="2679" max="2679" width="31.140625" bestFit="1" customWidth="1"/>
    <col min="2680" max="2680" width="29" bestFit="1" customWidth="1"/>
    <col min="2681" max="2681" width="39.42578125" bestFit="1" customWidth="1"/>
    <col min="2682" max="2682" width="27.140625" bestFit="1" customWidth="1"/>
    <col min="2683" max="2683" width="56.140625" bestFit="1" customWidth="1"/>
    <col min="2684" max="2684" width="28.28515625" bestFit="1" customWidth="1"/>
    <col min="2685" max="2685" width="27.28515625" bestFit="1" customWidth="1"/>
    <col min="2686" max="2686" width="29.140625" bestFit="1" customWidth="1"/>
    <col min="2687" max="2687" width="53.7109375" bestFit="1" customWidth="1"/>
    <col min="2688" max="2688" width="40.5703125" bestFit="1" customWidth="1"/>
    <col min="2689" max="2689" width="16.7109375" bestFit="1" customWidth="1"/>
    <col min="2690" max="2690" width="35.28515625" bestFit="1" customWidth="1"/>
    <col min="2691" max="2691" width="60.140625" bestFit="1" customWidth="1"/>
    <col min="2692" max="2692" width="19.140625" bestFit="1" customWidth="1"/>
    <col min="2693" max="2693" width="32" bestFit="1" customWidth="1"/>
    <col min="2694" max="2694" width="17.7109375" bestFit="1" customWidth="1"/>
    <col min="2695" max="2695" width="31.5703125" bestFit="1" customWidth="1"/>
    <col min="2696" max="2696" width="52.5703125" bestFit="1" customWidth="1"/>
    <col min="2697" max="2697" width="55" bestFit="1" customWidth="1"/>
    <col min="2698" max="2698" width="35.85546875" bestFit="1" customWidth="1"/>
    <col min="2699" max="2699" width="55.140625" bestFit="1" customWidth="1"/>
    <col min="2700" max="2700" width="25.28515625" bestFit="1" customWidth="1"/>
    <col min="2701" max="2701" width="29" bestFit="1" customWidth="1"/>
    <col min="2702" max="2702" width="9.5703125" bestFit="1" customWidth="1"/>
    <col min="2703" max="2703" width="26.42578125" bestFit="1" customWidth="1"/>
    <col min="2704" max="2704" width="20.5703125" bestFit="1" customWidth="1"/>
    <col min="2705" max="2705" width="30.28515625" bestFit="1" customWidth="1"/>
    <col min="2706" max="2706" width="39.140625" bestFit="1" customWidth="1"/>
    <col min="2707" max="2707" width="48.42578125" bestFit="1" customWidth="1"/>
    <col min="2708" max="2708" width="54.7109375" bestFit="1" customWidth="1"/>
    <col min="2709" max="2709" width="17.42578125" bestFit="1" customWidth="1"/>
    <col min="2710" max="2710" width="25.28515625" bestFit="1" customWidth="1"/>
    <col min="2711" max="2711" width="32.140625" bestFit="1" customWidth="1"/>
    <col min="2712" max="2712" width="74.140625" bestFit="1" customWidth="1"/>
    <col min="2713" max="2713" width="51.28515625" bestFit="1" customWidth="1"/>
    <col min="2714" max="2714" width="51" bestFit="1" customWidth="1"/>
    <col min="2715" max="2715" width="55.85546875" bestFit="1" customWidth="1"/>
    <col min="2716" max="2716" width="7.7109375" bestFit="1" customWidth="1"/>
    <col min="2717" max="2717" width="29" bestFit="1" customWidth="1"/>
    <col min="2718" max="2718" width="40.5703125" bestFit="1" customWidth="1"/>
    <col min="2719" max="2719" width="33.42578125" bestFit="1" customWidth="1"/>
    <col min="2720" max="2720" width="34.140625" bestFit="1" customWidth="1"/>
    <col min="2721" max="2721" width="41.140625" bestFit="1" customWidth="1"/>
    <col min="2722" max="2722" width="31.5703125" bestFit="1" customWidth="1"/>
    <col min="2723" max="2723" width="31.42578125" bestFit="1" customWidth="1"/>
    <col min="2724" max="2724" width="35.42578125" bestFit="1" customWidth="1"/>
    <col min="2725" max="2725" width="55.140625" bestFit="1" customWidth="1"/>
    <col min="2726" max="2726" width="39" bestFit="1" customWidth="1"/>
    <col min="2727" max="2727" width="44.7109375" bestFit="1" customWidth="1"/>
    <col min="2728" max="2728" width="40.7109375" bestFit="1" customWidth="1"/>
    <col min="2729" max="2729" width="26.42578125" bestFit="1" customWidth="1"/>
    <col min="2730" max="2730" width="54.85546875" bestFit="1" customWidth="1"/>
    <col min="2731" max="2731" width="59" bestFit="1" customWidth="1"/>
    <col min="2732" max="2732" width="50.7109375" bestFit="1" customWidth="1"/>
    <col min="2733" max="2733" width="50.5703125" bestFit="1" customWidth="1"/>
    <col min="2734" max="2734" width="28.28515625" bestFit="1" customWidth="1"/>
    <col min="2735" max="2735" width="26.85546875" bestFit="1" customWidth="1"/>
    <col min="2736" max="2736" width="52.5703125" bestFit="1" customWidth="1"/>
    <col min="2737" max="2737" width="36.5703125" bestFit="1" customWidth="1"/>
    <col min="2738" max="2738" width="44.28515625" bestFit="1" customWidth="1"/>
    <col min="2739" max="2739" width="57.85546875" bestFit="1" customWidth="1"/>
    <col min="2740" max="2740" width="18.85546875" bestFit="1" customWidth="1"/>
    <col min="2741" max="2741" width="50" bestFit="1" customWidth="1"/>
    <col min="2742" max="2742" width="33" bestFit="1" customWidth="1"/>
    <col min="2743" max="2743" width="44" bestFit="1" customWidth="1"/>
    <col min="2744" max="2744" width="28.42578125" bestFit="1" customWidth="1"/>
    <col min="2745" max="2745" width="18" bestFit="1" customWidth="1"/>
    <col min="2746" max="2746" width="30.5703125" bestFit="1" customWidth="1"/>
    <col min="2747" max="2747" width="21.5703125" bestFit="1" customWidth="1"/>
    <col min="2748" max="2748" width="34.42578125" bestFit="1" customWidth="1"/>
    <col min="2749" max="2749" width="40.85546875" bestFit="1" customWidth="1"/>
    <col min="2750" max="2750" width="27" bestFit="1" customWidth="1"/>
    <col min="2751" max="2751" width="22.42578125" bestFit="1" customWidth="1"/>
    <col min="2752" max="2752" width="60.140625" bestFit="1" customWidth="1"/>
    <col min="2753" max="2753" width="15.42578125" bestFit="1" customWidth="1"/>
    <col min="2754" max="2754" width="47.42578125" bestFit="1" customWidth="1"/>
    <col min="2755" max="2755" width="36.42578125" bestFit="1" customWidth="1"/>
    <col min="2756" max="2756" width="36.28515625" bestFit="1" customWidth="1"/>
    <col min="2757" max="2757" width="11.42578125" bestFit="1" customWidth="1"/>
    <col min="2758" max="2758" width="38.28515625" bestFit="1" customWidth="1"/>
    <col min="2759" max="2759" width="30.140625" bestFit="1" customWidth="1"/>
    <col min="2760" max="2760" width="19.5703125" bestFit="1" customWidth="1"/>
    <col min="2761" max="2761" width="59.5703125" bestFit="1" customWidth="1"/>
    <col min="2762" max="2762" width="43" bestFit="1" customWidth="1"/>
    <col min="2763" max="2763" width="31.42578125" bestFit="1" customWidth="1"/>
    <col min="2764" max="2764" width="53.140625" bestFit="1" customWidth="1"/>
    <col min="2765" max="2765" width="53.7109375" bestFit="1" customWidth="1"/>
    <col min="2766" max="2766" width="48.28515625" bestFit="1" customWidth="1"/>
    <col min="2767" max="2767" width="42.85546875" bestFit="1" customWidth="1"/>
    <col min="2768" max="2768" width="17" bestFit="1" customWidth="1"/>
    <col min="2769" max="2769" width="53.85546875" bestFit="1" customWidth="1"/>
    <col min="2770" max="2770" width="56.85546875" bestFit="1" customWidth="1"/>
    <col min="2771" max="2771" width="49" bestFit="1" customWidth="1"/>
    <col min="2772" max="2772" width="51.5703125" bestFit="1" customWidth="1"/>
    <col min="2773" max="2773" width="13.85546875" bestFit="1" customWidth="1"/>
    <col min="2774" max="2774" width="14.28515625" bestFit="1" customWidth="1"/>
    <col min="2775" max="2775" width="40.28515625" bestFit="1" customWidth="1"/>
    <col min="2776" max="2776" width="23.28515625" bestFit="1" customWidth="1"/>
    <col min="2777" max="2777" width="35.85546875" bestFit="1" customWidth="1"/>
    <col min="2778" max="2778" width="50.7109375" bestFit="1" customWidth="1"/>
    <col min="2779" max="2779" width="48.140625" bestFit="1" customWidth="1"/>
    <col min="2780" max="2780" width="11.7109375" bestFit="1" customWidth="1"/>
    <col min="2781" max="2781" width="14.28515625" bestFit="1" customWidth="1"/>
    <col min="2782" max="2782" width="12.42578125" bestFit="1" customWidth="1"/>
    <col min="2783" max="2783" width="46.7109375" bestFit="1" customWidth="1"/>
    <col min="2784" max="2784" width="20.7109375" bestFit="1" customWidth="1"/>
    <col min="2785" max="2785" width="57.7109375" bestFit="1" customWidth="1"/>
    <col min="2786" max="2786" width="11.85546875" bestFit="1" customWidth="1"/>
    <col min="2787" max="2787" width="46.7109375" bestFit="1" customWidth="1"/>
    <col min="2788" max="2788" width="17.28515625" bestFit="1" customWidth="1"/>
    <col min="2789" max="2789" width="28.28515625" bestFit="1" customWidth="1"/>
    <col min="2790" max="2790" width="14.5703125" bestFit="1" customWidth="1"/>
    <col min="2791" max="2791" width="18.7109375" bestFit="1" customWidth="1"/>
    <col min="2792" max="2792" width="18" bestFit="1" customWidth="1"/>
    <col min="2793" max="2793" width="23" bestFit="1" customWidth="1"/>
    <col min="2794" max="2794" width="6.42578125" bestFit="1" customWidth="1"/>
    <col min="2795" max="2795" width="47.7109375" bestFit="1" customWidth="1"/>
    <col min="2796" max="2796" width="37.7109375" bestFit="1" customWidth="1"/>
    <col min="2797" max="2797" width="25.140625" bestFit="1" customWidth="1"/>
    <col min="2798" max="2798" width="20.5703125" bestFit="1" customWidth="1"/>
    <col min="2799" max="2799" width="52.85546875" bestFit="1" customWidth="1"/>
    <col min="2800" max="2800" width="43.140625" bestFit="1" customWidth="1"/>
    <col min="2801" max="2801" width="43.5703125" bestFit="1" customWidth="1"/>
    <col min="2802" max="2802" width="37.140625" bestFit="1" customWidth="1"/>
    <col min="2803" max="2803" width="13.5703125" bestFit="1" customWidth="1"/>
    <col min="2804" max="2804" width="8.140625" bestFit="1" customWidth="1"/>
    <col min="2805" max="2805" width="53.7109375" bestFit="1" customWidth="1"/>
    <col min="2806" max="2806" width="44.28515625" bestFit="1" customWidth="1"/>
    <col min="2807" max="2807" width="17" bestFit="1" customWidth="1"/>
    <col min="2808" max="2808" width="47.5703125" bestFit="1" customWidth="1"/>
    <col min="2809" max="2809" width="49.85546875" bestFit="1" customWidth="1"/>
    <col min="2810" max="2810" width="53.42578125" bestFit="1" customWidth="1"/>
    <col min="2811" max="2811" width="53.140625" bestFit="1" customWidth="1"/>
    <col min="2812" max="2812" width="13.5703125" bestFit="1" customWidth="1"/>
    <col min="2813" max="2813" width="41.5703125" bestFit="1" customWidth="1"/>
    <col min="2814" max="2814" width="16" bestFit="1" customWidth="1"/>
    <col min="2815" max="2815" width="23.42578125" bestFit="1" customWidth="1"/>
    <col min="2816" max="2816" width="20.5703125" bestFit="1" customWidth="1"/>
    <col min="2817" max="2817" width="32.85546875" bestFit="1" customWidth="1"/>
    <col min="2818" max="2818" width="57.5703125" bestFit="1" customWidth="1"/>
    <col min="2819" max="2819" width="11.42578125" bestFit="1" customWidth="1"/>
    <col min="2820" max="2820" width="22.140625" bestFit="1" customWidth="1"/>
    <col min="2821" max="2821" width="7.28515625" bestFit="1" customWidth="1"/>
    <col min="2822" max="2822" width="26.42578125" bestFit="1" customWidth="1"/>
    <col min="2823" max="2823" width="55.140625" bestFit="1" customWidth="1"/>
    <col min="2824" max="2824" width="48.28515625" bestFit="1" customWidth="1"/>
    <col min="2825" max="2825" width="22.85546875" bestFit="1" customWidth="1"/>
    <col min="2826" max="2826" width="17.42578125" bestFit="1" customWidth="1"/>
    <col min="2827" max="2827" width="49.42578125" bestFit="1" customWidth="1"/>
    <col min="2828" max="2828" width="22.42578125" bestFit="1" customWidth="1"/>
    <col min="2829" max="2829" width="27.7109375" bestFit="1" customWidth="1"/>
    <col min="2830" max="2830" width="28.7109375" bestFit="1" customWidth="1"/>
    <col min="2831" max="2831" width="44.7109375" bestFit="1" customWidth="1"/>
    <col min="2832" max="2832" width="68.5703125" bestFit="1" customWidth="1"/>
    <col min="2833" max="2833" width="32.28515625" bestFit="1" customWidth="1"/>
    <col min="2834" max="2834" width="21.7109375" bestFit="1" customWidth="1"/>
    <col min="2835" max="2835" width="51.140625" bestFit="1" customWidth="1"/>
    <col min="2836" max="2836" width="48.5703125" bestFit="1" customWidth="1"/>
    <col min="2837" max="2837" width="35.7109375" bestFit="1" customWidth="1"/>
    <col min="2838" max="2838" width="17.28515625" bestFit="1" customWidth="1"/>
    <col min="2839" max="2839" width="36" bestFit="1" customWidth="1"/>
    <col min="2840" max="2840" width="18.85546875" bestFit="1" customWidth="1"/>
    <col min="2841" max="2841" width="49" bestFit="1" customWidth="1"/>
    <col min="2842" max="2842" width="14" bestFit="1" customWidth="1"/>
    <col min="2843" max="2843" width="19.42578125" bestFit="1" customWidth="1"/>
    <col min="2844" max="2844" width="12.28515625" bestFit="1" customWidth="1"/>
    <col min="2845" max="2845" width="39.85546875" bestFit="1" customWidth="1"/>
    <col min="2846" max="2846" width="36.28515625" bestFit="1" customWidth="1"/>
    <col min="2847" max="2847" width="23.28515625" bestFit="1" customWidth="1"/>
    <col min="2848" max="2848" width="28.5703125" bestFit="1" customWidth="1"/>
    <col min="2849" max="2849" width="32.85546875" bestFit="1" customWidth="1"/>
    <col min="2850" max="2850" width="28.28515625" bestFit="1" customWidth="1"/>
    <col min="2851" max="2851" width="39.28515625" bestFit="1" customWidth="1"/>
    <col min="2852" max="2852" width="44.7109375" bestFit="1" customWidth="1"/>
    <col min="2853" max="2853" width="31.5703125" bestFit="1" customWidth="1"/>
    <col min="2854" max="2854" width="56" bestFit="1" customWidth="1"/>
    <col min="2855" max="2855" width="13.7109375" bestFit="1" customWidth="1"/>
    <col min="2856" max="2856" width="8.28515625" bestFit="1" customWidth="1"/>
    <col min="2857" max="2857" width="46.28515625" bestFit="1" customWidth="1"/>
    <col min="2858" max="2858" width="20.140625" bestFit="1" customWidth="1"/>
    <col min="2859" max="2859" width="33.42578125" bestFit="1" customWidth="1"/>
    <col min="2860" max="2860" width="49.28515625" bestFit="1" customWidth="1"/>
    <col min="2861" max="2861" width="51.140625" bestFit="1" customWidth="1"/>
    <col min="2862" max="2862" width="38.85546875" bestFit="1" customWidth="1"/>
    <col min="2863" max="2863" width="16.85546875" bestFit="1" customWidth="1"/>
    <col min="2864" max="2864" width="11.85546875" bestFit="1" customWidth="1"/>
    <col min="2865" max="2865" width="15.7109375" bestFit="1" customWidth="1"/>
    <col min="2866" max="2866" width="18.5703125" bestFit="1" customWidth="1"/>
    <col min="2867" max="2867" width="59.28515625" bestFit="1" customWidth="1"/>
    <col min="2869" max="2869" width="13.5703125" bestFit="1" customWidth="1"/>
    <col min="2870" max="2870" width="31.7109375" bestFit="1" customWidth="1"/>
    <col min="2871" max="2871" width="32.42578125" bestFit="1" customWidth="1"/>
    <col min="2872" max="2872" width="50.85546875" bestFit="1" customWidth="1"/>
    <col min="2873" max="2873" width="6.42578125" bestFit="1" customWidth="1"/>
    <col min="2874" max="2874" width="18.140625" bestFit="1" customWidth="1"/>
    <col min="2875" max="2875" width="15.42578125" bestFit="1" customWidth="1"/>
    <col min="2876" max="2876" width="51.5703125" bestFit="1" customWidth="1"/>
    <col min="2877" max="2877" width="43.7109375" bestFit="1" customWidth="1"/>
    <col min="2878" max="2878" width="54" bestFit="1" customWidth="1"/>
    <col min="2879" max="2879" width="19.28515625" bestFit="1" customWidth="1"/>
    <col min="2880" max="2880" width="28.28515625" bestFit="1" customWidth="1"/>
    <col min="2881" max="2881" width="38.85546875" bestFit="1" customWidth="1"/>
    <col min="2882" max="2882" width="28.5703125" bestFit="1" customWidth="1"/>
    <col min="2883" max="2883" width="51.7109375" bestFit="1" customWidth="1"/>
    <col min="2884" max="2884" width="53.140625" bestFit="1" customWidth="1"/>
    <col min="2885" max="2885" width="24.7109375" bestFit="1" customWidth="1"/>
    <col min="2886" max="2886" width="15.5703125" bestFit="1" customWidth="1"/>
    <col min="2887" max="2887" width="43.42578125" bestFit="1" customWidth="1"/>
    <col min="2888" max="2888" width="40.5703125" bestFit="1" customWidth="1"/>
    <col min="2889" max="2889" width="27.85546875" bestFit="1" customWidth="1"/>
    <col min="2890" max="2890" width="49.42578125" bestFit="1" customWidth="1"/>
    <col min="2891" max="2891" width="31.85546875" bestFit="1" customWidth="1"/>
    <col min="2892" max="2892" width="23.140625" bestFit="1" customWidth="1"/>
    <col min="2893" max="2893" width="23.85546875" bestFit="1" customWidth="1"/>
    <col min="2894" max="2894" width="58.140625" bestFit="1" customWidth="1"/>
    <col min="2895" max="2895" width="15.7109375" bestFit="1" customWidth="1"/>
    <col min="2896" max="2896" width="19.140625" bestFit="1" customWidth="1"/>
    <col min="2897" max="2897" width="12.5703125" bestFit="1" customWidth="1"/>
    <col min="2898" max="2898" width="13.7109375" bestFit="1" customWidth="1"/>
    <col min="2899" max="2899" width="35.7109375" bestFit="1" customWidth="1"/>
    <col min="2900" max="2900" width="57.42578125" bestFit="1" customWidth="1"/>
    <col min="2901" max="2901" width="28.5703125" bestFit="1" customWidth="1"/>
    <col min="2902" max="2902" width="47" bestFit="1" customWidth="1"/>
    <col min="2903" max="2903" width="19.28515625" bestFit="1" customWidth="1"/>
    <col min="2904" max="2904" width="16.140625" bestFit="1" customWidth="1"/>
    <col min="2905" max="2905" width="47.140625" bestFit="1" customWidth="1"/>
    <col min="2906" max="2906" width="9" bestFit="1" customWidth="1"/>
    <col min="2907" max="2907" width="23.7109375" bestFit="1" customWidth="1"/>
    <col min="2908" max="2908" width="12" bestFit="1" customWidth="1"/>
    <col min="2909" max="2909" width="25.85546875" bestFit="1" customWidth="1"/>
    <col min="2910" max="2910" width="51" bestFit="1" customWidth="1"/>
    <col min="2911" max="2911" width="18.140625" bestFit="1" customWidth="1"/>
    <col min="2912" max="2912" width="49.5703125" bestFit="1" customWidth="1"/>
    <col min="2913" max="2913" width="26.7109375" bestFit="1" customWidth="1"/>
    <col min="2914" max="2914" width="39" bestFit="1" customWidth="1"/>
    <col min="2915" max="2915" width="32.85546875" bestFit="1" customWidth="1"/>
    <col min="2916" max="2916" width="48.5703125" bestFit="1" customWidth="1"/>
    <col min="2917" max="2917" width="30.140625" bestFit="1" customWidth="1"/>
    <col min="2918" max="2918" width="7" bestFit="1" customWidth="1"/>
    <col min="2919" max="2919" width="51" bestFit="1" customWidth="1"/>
    <col min="2920" max="2920" width="24.42578125" bestFit="1" customWidth="1"/>
    <col min="2921" max="2921" width="48.28515625" bestFit="1" customWidth="1"/>
    <col min="2922" max="2922" width="18.28515625" bestFit="1" customWidth="1"/>
    <col min="2923" max="2923" width="16.140625" bestFit="1" customWidth="1"/>
    <col min="2924" max="2924" width="18.7109375" bestFit="1" customWidth="1"/>
    <col min="2925" max="2925" width="9.28515625" bestFit="1" customWidth="1"/>
    <col min="2926" max="2926" width="33" bestFit="1" customWidth="1"/>
    <col min="2927" max="2927" width="38.5703125" bestFit="1" customWidth="1"/>
    <col min="2928" max="2928" width="45" bestFit="1" customWidth="1"/>
    <col min="2929" max="2929" width="9.85546875" bestFit="1" customWidth="1"/>
    <col min="2930" max="2930" width="13.7109375" bestFit="1" customWidth="1"/>
    <col min="2931" max="2931" width="41.42578125" bestFit="1" customWidth="1"/>
    <col min="2932" max="2932" width="44.28515625" bestFit="1" customWidth="1"/>
    <col min="2933" max="2933" width="31.5703125" bestFit="1" customWidth="1"/>
    <col min="2934" max="2934" width="24" bestFit="1" customWidth="1"/>
    <col min="2935" max="2935" width="22.85546875" bestFit="1" customWidth="1"/>
    <col min="2936" max="2936" width="26.140625" bestFit="1" customWidth="1"/>
    <col min="2937" max="2937" width="58.7109375" bestFit="1" customWidth="1"/>
    <col min="2938" max="2938" width="32.85546875" bestFit="1" customWidth="1"/>
    <col min="2939" max="2939" width="10.42578125" bestFit="1" customWidth="1"/>
    <col min="2940" max="2940" width="49" bestFit="1" customWidth="1"/>
    <col min="2941" max="2941" width="33.140625" bestFit="1" customWidth="1"/>
    <col min="2942" max="2942" width="12.85546875" bestFit="1" customWidth="1"/>
    <col min="2943" max="2943" width="43.28515625" bestFit="1" customWidth="1"/>
    <col min="2944" max="2944" width="52.5703125" bestFit="1" customWidth="1"/>
    <col min="2945" max="2945" width="36.28515625" bestFit="1" customWidth="1"/>
    <col min="2946" max="2946" width="9.7109375" bestFit="1" customWidth="1"/>
    <col min="2947" max="2947" width="15.7109375" bestFit="1" customWidth="1"/>
    <col min="2948" max="2948" width="43.28515625" bestFit="1" customWidth="1"/>
    <col min="2949" max="2949" width="59.7109375" bestFit="1" customWidth="1"/>
    <col min="2950" max="2950" width="18" bestFit="1" customWidth="1"/>
    <col min="2951" max="2951" width="26.28515625" bestFit="1" customWidth="1"/>
    <col min="2952" max="2952" width="52.7109375" bestFit="1" customWidth="1"/>
    <col min="2953" max="2953" width="27.42578125" bestFit="1" customWidth="1"/>
    <col min="2954" max="2954" width="28.85546875" bestFit="1" customWidth="1"/>
    <col min="2955" max="2955" width="29.85546875" bestFit="1" customWidth="1"/>
    <col min="2956" max="2956" width="10.85546875" bestFit="1" customWidth="1"/>
    <col min="2957" max="2957" width="50.140625" bestFit="1" customWidth="1"/>
    <col min="2958" max="2959" width="22.140625" bestFit="1" customWidth="1"/>
    <col min="2960" max="2960" width="46.28515625" bestFit="1" customWidth="1"/>
    <col min="2961" max="2961" width="44" bestFit="1" customWidth="1"/>
    <col min="2962" max="2962" width="10.7109375" bestFit="1" customWidth="1"/>
    <col min="2963" max="2963" width="34.140625" bestFit="1" customWidth="1"/>
    <col min="2964" max="2964" width="50.42578125" bestFit="1" customWidth="1"/>
    <col min="2965" max="2965" width="33.5703125" bestFit="1" customWidth="1"/>
    <col min="2966" max="2966" width="48.85546875" bestFit="1" customWidth="1"/>
    <col min="2967" max="2967" width="20.42578125" bestFit="1" customWidth="1"/>
    <col min="2968" max="2968" width="58.42578125" bestFit="1" customWidth="1"/>
    <col min="2969" max="2969" width="53" bestFit="1" customWidth="1"/>
    <col min="2970" max="2970" width="30.42578125" bestFit="1" customWidth="1"/>
    <col min="2971" max="2971" width="16.140625" bestFit="1" customWidth="1"/>
    <col min="2972" max="2972" width="59.42578125" bestFit="1" customWidth="1"/>
    <col min="2973" max="2973" width="22.140625" bestFit="1" customWidth="1"/>
    <col min="2974" max="2974" width="27.42578125" bestFit="1" customWidth="1"/>
    <col min="2975" max="2975" width="12.5703125" bestFit="1" customWidth="1"/>
    <col min="2976" max="2976" width="43.85546875" bestFit="1" customWidth="1"/>
    <col min="2977" max="2977" width="9.7109375" bestFit="1" customWidth="1"/>
    <col min="2978" max="2978" width="35.7109375" bestFit="1" customWidth="1"/>
    <col min="2979" max="2979" width="34.42578125" bestFit="1" customWidth="1"/>
    <col min="2980" max="2980" width="18.28515625" bestFit="1" customWidth="1"/>
    <col min="2981" max="2981" width="44.42578125" bestFit="1" customWidth="1"/>
    <col min="2982" max="2982" width="37.5703125" bestFit="1" customWidth="1"/>
    <col min="2983" max="2983" width="25.140625" bestFit="1" customWidth="1"/>
    <col min="2984" max="2984" width="26.42578125" bestFit="1" customWidth="1"/>
    <col min="2985" max="2985" width="27.7109375" bestFit="1" customWidth="1"/>
    <col min="2986" max="2986" width="30.7109375" bestFit="1" customWidth="1"/>
    <col min="2987" max="2987" width="17.5703125" bestFit="1" customWidth="1"/>
    <col min="2988" max="2988" width="15.5703125" bestFit="1" customWidth="1"/>
    <col min="2989" max="2989" width="5.85546875" bestFit="1" customWidth="1"/>
    <col min="2990" max="2990" width="10" bestFit="1" customWidth="1"/>
    <col min="2991" max="2991" width="13.140625" bestFit="1" customWidth="1"/>
    <col min="2992" max="2992" width="24" bestFit="1" customWidth="1"/>
    <col min="2993" max="2993" width="33.85546875" bestFit="1" customWidth="1"/>
    <col min="2994" max="2994" width="18.7109375" bestFit="1" customWidth="1"/>
    <col min="2995" max="2995" width="37" bestFit="1" customWidth="1"/>
    <col min="2996" max="2996" width="15.28515625" bestFit="1" customWidth="1"/>
    <col min="2997" max="2997" width="32.140625" bestFit="1" customWidth="1"/>
    <col min="2998" max="2998" width="17.7109375" bestFit="1" customWidth="1"/>
    <col min="2999" max="2999" width="46.42578125" bestFit="1" customWidth="1"/>
    <col min="3000" max="3000" width="39" bestFit="1" customWidth="1"/>
    <col min="3001" max="3001" width="19.28515625" bestFit="1" customWidth="1"/>
    <col min="3002" max="3002" width="22.7109375" bestFit="1" customWidth="1"/>
    <col min="3003" max="3003" width="21.7109375" bestFit="1" customWidth="1"/>
    <col min="3004" max="3004" width="14" bestFit="1" customWidth="1"/>
    <col min="3005" max="3005" width="30.5703125" bestFit="1" customWidth="1"/>
    <col min="3006" max="3006" width="58.7109375" bestFit="1" customWidth="1"/>
    <col min="3007" max="3007" width="56.7109375" bestFit="1" customWidth="1"/>
    <col min="3008" max="3008" width="13.42578125" bestFit="1" customWidth="1"/>
    <col min="3010" max="3010" width="32" bestFit="1" customWidth="1"/>
    <col min="3011" max="3011" width="33.28515625" bestFit="1" customWidth="1"/>
    <col min="3012" max="3012" width="10.7109375" bestFit="1" customWidth="1"/>
    <col min="3013" max="3013" width="40" bestFit="1" customWidth="1"/>
    <col min="3014" max="3014" width="35.5703125" bestFit="1" customWidth="1"/>
    <col min="3015" max="3016" width="29.7109375" bestFit="1" customWidth="1"/>
    <col min="3017" max="3017" width="14" bestFit="1" customWidth="1"/>
    <col min="3018" max="3018" width="20.140625" bestFit="1" customWidth="1"/>
    <col min="3019" max="3019" width="15.140625" bestFit="1" customWidth="1"/>
    <col min="3020" max="3020" width="20.7109375" bestFit="1" customWidth="1"/>
    <col min="3021" max="3021" width="17" bestFit="1" customWidth="1"/>
    <col min="3022" max="3022" width="30.5703125" bestFit="1" customWidth="1"/>
    <col min="3023" max="3023" width="22.28515625" bestFit="1" customWidth="1"/>
    <col min="3024" max="3024" width="39" bestFit="1" customWidth="1"/>
    <col min="3025" max="3025" width="15.7109375" bestFit="1" customWidth="1"/>
    <col min="3026" max="3026" width="15.42578125" bestFit="1" customWidth="1"/>
    <col min="3027" max="3027" width="24.28515625" bestFit="1" customWidth="1"/>
    <col min="3028" max="3028" width="31.5703125" bestFit="1" customWidth="1"/>
    <col min="3029" max="3029" width="18.42578125" bestFit="1" customWidth="1"/>
    <col min="3030" max="3030" width="52.28515625" bestFit="1" customWidth="1"/>
    <col min="3031" max="3031" width="31" bestFit="1" customWidth="1"/>
    <col min="3032" max="3032" width="15.140625" bestFit="1" customWidth="1"/>
    <col min="3033" max="3033" width="11" bestFit="1" customWidth="1"/>
    <col min="3034" max="3034" width="53.42578125" bestFit="1" customWidth="1"/>
    <col min="3035" max="3035" width="41.28515625" bestFit="1" customWidth="1"/>
    <col min="3036" max="3036" width="13.42578125" bestFit="1" customWidth="1"/>
    <col min="3037" max="3037" width="20.7109375" bestFit="1" customWidth="1"/>
    <col min="3038" max="3038" width="4.42578125" bestFit="1" customWidth="1"/>
    <col min="3039" max="3039" width="20.85546875" bestFit="1" customWidth="1"/>
    <col min="3040" max="3040" width="49.28515625" bestFit="1" customWidth="1"/>
    <col min="3041" max="3041" width="19" bestFit="1" customWidth="1"/>
    <col min="3042" max="3042" width="51.28515625" bestFit="1" customWidth="1"/>
    <col min="3043" max="3043" width="32.7109375" bestFit="1" customWidth="1"/>
    <col min="3044" max="3044" width="27" bestFit="1" customWidth="1"/>
    <col min="3045" max="3045" width="15.5703125" bestFit="1" customWidth="1"/>
    <col min="3046" max="3046" width="18.7109375" bestFit="1" customWidth="1"/>
    <col min="3047" max="3047" width="4.140625" bestFit="1" customWidth="1"/>
    <col min="3048" max="3048" width="10.140625" bestFit="1" customWidth="1"/>
    <col min="3049" max="3049" width="50.42578125" bestFit="1" customWidth="1"/>
    <col min="3050" max="3050" width="34.7109375" bestFit="1" customWidth="1"/>
    <col min="3051" max="3051" width="40.85546875" bestFit="1" customWidth="1"/>
    <col min="3052" max="3052" width="41.140625" bestFit="1" customWidth="1"/>
    <col min="3053" max="3053" width="38.140625" bestFit="1" customWidth="1"/>
    <col min="3054" max="3054" width="28.28515625" bestFit="1" customWidth="1"/>
    <col min="3055" max="3055" width="16.140625" bestFit="1" customWidth="1"/>
    <col min="3056" max="3056" width="40" bestFit="1" customWidth="1"/>
    <col min="3057" max="3057" width="55.28515625" bestFit="1" customWidth="1"/>
    <col min="3058" max="3058" width="52.42578125" bestFit="1" customWidth="1"/>
    <col min="3059" max="3059" width="46.28515625" bestFit="1" customWidth="1"/>
    <col min="3060" max="3060" width="18.7109375" bestFit="1" customWidth="1"/>
    <col min="3061" max="3061" width="18.5703125" bestFit="1" customWidth="1"/>
    <col min="3062" max="3062" width="45" bestFit="1" customWidth="1"/>
    <col min="3063" max="3063" width="42.5703125" bestFit="1" customWidth="1"/>
    <col min="3064" max="3064" width="35.140625" bestFit="1" customWidth="1"/>
    <col min="3065" max="3065" width="7" bestFit="1" customWidth="1"/>
    <col min="3066" max="3066" width="36.42578125" bestFit="1" customWidth="1"/>
    <col min="3067" max="3067" width="16.85546875" bestFit="1" customWidth="1"/>
    <col min="3068" max="3068" width="22.5703125" bestFit="1" customWidth="1"/>
    <col min="3069" max="3069" width="4.7109375" bestFit="1" customWidth="1"/>
    <col min="3070" max="3070" width="58.42578125" bestFit="1" customWidth="1"/>
    <col min="3071" max="3071" width="51.5703125" bestFit="1" customWidth="1"/>
    <col min="3072" max="3072" width="50" bestFit="1" customWidth="1"/>
    <col min="3073" max="3073" width="47.140625" bestFit="1" customWidth="1"/>
    <col min="3074" max="3074" width="19.42578125" bestFit="1" customWidth="1"/>
    <col min="3075" max="3075" width="31" bestFit="1" customWidth="1"/>
    <col min="3076" max="3076" width="42.28515625" bestFit="1" customWidth="1"/>
    <col min="3077" max="3077" width="22.85546875" bestFit="1" customWidth="1"/>
    <col min="3078" max="3078" width="52.85546875" bestFit="1" customWidth="1"/>
    <col min="3079" max="3079" width="14.85546875" bestFit="1" customWidth="1"/>
    <col min="3080" max="3080" width="43.42578125" bestFit="1" customWidth="1"/>
    <col min="3081" max="3081" width="45.85546875" bestFit="1" customWidth="1"/>
    <col min="3082" max="3082" width="28.140625" bestFit="1" customWidth="1"/>
    <col min="3083" max="3083" width="16.85546875" bestFit="1" customWidth="1"/>
    <col min="3084" max="3084" width="52.5703125" bestFit="1" customWidth="1"/>
    <col min="3085" max="3085" width="16.5703125" bestFit="1" customWidth="1"/>
    <col min="3086" max="3086" width="27.28515625" bestFit="1" customWidth="1"/>
    <col min="3087" max="3087" width="15.140625" bestFit="1" customWidth="1"/>
    <col min="3088" max="3088" width="57" bestFit="1" customWidth="1"/>
    <col min="3089" max="3089" width="25.140625" bestFit="1" customWidth="1"/>
    <col min="3090" max="3090" width="36.7109375" bestFit="1" customWidth="1"/>
    <col min="3091" max="3091" width="55.85546875" bestFit="1" customWidth="1"/>
    <col min="3092" max="3092" width="35.42578125" bestFit="1" customWidth="1"/>
    <col min="3093" max="3093" width="25.85546875" bestFit="1" customWidth="1"/>
    <col min="3094" max="3094" width="24.28515625" bestFit="1" customWidth="1"/>
    <col min="3095" max="3095" width="24.140625" bestFit="1" customWidth="1"/>
    <col min="3096" max="3096" width="52.85546875" bestFit="1" customWidth="1"/>
    <col min="3097" max="3097" width="56.140625" bestFit="1" customWidth="1"/>
    <col min="3098" max="3098" width="51.5703125" bestFit="1" customWidth="1"/>
    <col min="3099" max="3099" width="38.140625" bestFit="1" customWidth="1"/>
    <col min="3100" max="3100" width="35.42578125" bestFit="1" customWidth="1"/>
    <col min="3101" max="3101" width="24.140625" bestFit="1" customWidth="1"/>
    <col min="3102" max="3102" width="4.7109375" bestFit="1" customWidth="1"/>
    <col min="3103" max="3103" width="13.7109375" bestFit="1" customWidth="1"/>
    <col min="3104" max="3104" width="22.7109375" bestFit="1" customWidth="1"/>
    <col min="3105" max="3105" width="14.7109375" bestFit="1" customWidth="1"/>
    <col min="3106" max="3106" width="28.7109375" bestFit="1" customWidth="1"/>
    <col min="3107" max="3107" width="43.28515625" bestFit="1" customWidth="1"/>
    <col min="3108" max="3108" width="59.85546875" bestFit="1" customWidth="1"/>
    <col min="3109" max="3109" width="30.140625" bestFit="1" customWidth="1"/>
    <col min="3110" max="3110" width="11.28515625" bestFit="1" customWidth="1"/>
    <col min="3111" max="3111" width="42.42578125" bestFit="1" customWidth="1"/>
    <col min="3112" max="3112" width="45.5703125" bestFit="1" customWidth="1"/>
    <col min="3113" max="3113" width="54.5703125" bestFit="1" customWidth="1"/>
    <col min="3114" max="3114" width="23.5703125" bestFit="1" customWidth="1"/>
    <col min="3115" max="3115" width="36.5703125" bestFit="1" customWidth="1"/>
    <col min="3116" max="3117" width="24.85546875" bestFit="1" customWidth="1"/>
    <col min="3118" max="3118" width="26.5703125" bestFit="1" customWidth="1"/>
    <col min="3119" max="3119" width="37.5703125" bestFit="1" customWidth="1"/>
    <col min="3120" max="3120" width="44.42578125" bestFit="1" customWidth="1"/>
    <col min="3121" max="3121" width="45.85546875" bestFit="1" customWidth="1"/>
    <col min="3122" max="3122" width="23.42578125" bestFit="1" customWidth="1"/>
    <col min="3123" max="3123" width="30.5703125" bestFit="1" customWidth="1"/>
    <col min="3124" max="3124" width="45.140625" bestFit="1" customWidth="1"/>
    <col min="3125" max="3125" width="13.28515625" bestFit="1" customWidth="1"/>
    <col min="3126" max="3126" width="23.28515625" bestFit="1" customWidth="1"/>
    <col min="3127" max="3127" width="4.85546875" bestFit="1" customWidth="1"/>
    <col min="3128" max="3128" width="59.140625" bestFit="1" customWidth="1"/>
    <col min="3129" max="3129" width="23.85546875" bestFit="1" customWidth="1"/>
    <col min="3130" max="3130" width="16.7109375" bestFit="1" customWidth="1"/>
    <col min="3131" max="3131" width="53.140625" bestFit="1" customWidth="1"/>
    <col min="3132" max="3132" width="12.7109375" bestFit="1" customWidth="1"/>
    <col min="3133" max="3133" width="5.28515625" bestFit="1" customWidth="1"/>
    <col min="3134" max="3134" width="43.85546875" bestFit="1" customWidth="1"/>
    <col min="3135" max="3135" width="26.42578125" bestFit="1" customWidth="1"/>
    <col min="3136" max="3136" width="53.7109375" bestFit="1" customWidth="1"/>
    <col min="3137" max="3137" width="32.5703125" bestFit="1" customWidth="1"/>
    <col min="3138" max="3138" width="55.140625" bestFit="1" customWidth="1"/>
    <col min="3139" max="3139" width="20.7109375" bestFit="1" customWidth="1"/>
    <col min="3140" max="3140" width="53" bestFit="1" customWidth="1"/>
    <col min="3141" max="3141" width="56.42578125" bestFit="1" customWidth="1"/>
    <col min="3142" max="3142" width="20.5703125" bestFit="1" customWidth="1"/>
    <col min="3143" max="3143" width="48.5703125" bestFit="1" customWidth="1"/>
    <col min="3144" max="3144" width="11.7109375" bestFit="1" customWidth="1"/>
    <col min="3145" max="3145" width="21.140625" bestFit="1" customWidth="1"/>
    <col min="3146" max="3146" width="39.7109375" bestFit="1" customWidth="1"/>
    <col min="3147" max="3147" width="18.140625" bestFit="1" customWidth="1"/>
    <col min="3148" max="3148" width="16.42578125" bestFit="1" customWidth="1"/>
    <col min="3149" max="3149" width="22.28515625" bestFit="1" customWidth="1"/>
    <col min="3150" max="3150" width="57" bestFit="1" customWidth="1"/>
    <col min="3151" max="3151" width="28.7109375" bestFit="1" customWidth="1"/>
    <col min="3152" max="3152" width="8.7109375" bestFit="1" customWidth="1"/>
    <col min="3153" max="3153" width="16.42578125" bestFit="1" customWidth="1"/>
    <col min="3154" max="3154" width="58.7109375" bestFit="1" customWidth="1"/>
    <col min="3155" max="3155" width="38.140625" bestFit="1" customWidth="1"/>
    <col min="3156" max="3156" width="42.5703125" bestFit="1" customWidth="1"/>
    <col min="3157" max="3157" width="58" bestFit="1" customWidth="1"/>
    <col min="3158" max="3158" width="48" bestFit="1" customWidth="1"/>
    <col min="3159" max="3159" width="34" bestFit="1" customWidth="1"/>
    <col min="3160" max="3160" width="52.85546875" bestFit="1" customWidth="1"/>
    <col min="3161" max="3161" width="51.7109375" bestFit="1" customWidth="1"/>
    <col min="3162" max="3162" width="44.28515625" bestFit="1" customWidth="1"/>
    <col min="3163" max="3163" width="24.140625" bestFit="1" customWidth="1"/>
    <col min="3164" max="3164" width="32" bestFit="1" customWidth="1"/>
    <col min="3165" max="3165" width="21.42578125" bestFit="1" customWidth="1"/>
    <col min="3166" max="3166" width="55.28515625" bestFit="1" customWidth="1"/>
    <col min="3167" max="3167" width="43.85546875" bestFit="1" customWidth="1"/>
    <col min="3168" max="3168" width="18" bestFit="1" customWidth="1"/>
    <col min="3169" max="3169" width="15.42578125" bestFit="1" customWidth="1"/>
    <col min="3170" max="3170" width="15.28515625" bestFit="1" customWidth="1"/>
    <col min="3171" max="3171" width="39.28515625" bestFit="1" customWidth="1"/>
    <col min="3172" max="3172" width="7.140625" bestFit="1" customWidth="1"/>
    <col min="3173" max="3173" width="22.28515625" bestFit="1" customWidth="1"/>
    <col min="3174" max="3174" width="19.85546875" bestFit="1" customWidth="1"/>
    <col min="3175" max="3175" width="46.5703125" bestFit="1" customWidth="1"/>
    <col min="3176" max="3176" width="53.42578125" bestFit="1" customWidth="1"/>
    <col min="3177" max="3177" width="58.85546875" bestFit="1" customWidth="1"/>
    <col min="3178" max="3178" width="51" bestFit="1" customWidth="1"/>
    <col min="3180" max="3180" width="35.5703125" bestFit="1" customWidth="1"/>
    <col min="3181" max="3181" width="53.7109375" bestFit="1" customWidth="1"/>
    <col min="3182" max="3182" width="24" bestFit="1" customWidth="1"/>
    <col min="3183" max="3183" width="55.42578125" bestFit="1" customWidth="1"/>
    <col min="3184" max="3184" width="36.28515625" bestFit="1" customWidth="1"/>
    <col min="3185" max="3185" width="7" bestFit="1" customWidth="1"/>
    <col min="3186" max="3186" width="53.85546875" bestFit="1" customWidth="1"/>
    <col min="3187" max="3187" width="25.28515625" bestFit="1" customWidth="1"/>
    <col min="3188" max="3188" width="36.7109375" bestFit="1" customWidth="1"/>
    <col min="3189" max="3189" width="26.85546875" bestFit="1" customWidth="1"/>
    <col min="3190" max="3190" width="21" bestFit="1" customWidth="1"/>
    <col min="3191" max="3191" width="56.28515625" bestFit="1" customWidth="1"/>
    <col min="3192" max="3192" width="26.42578125" bestFit="1" customWidth="1"/>
    <col min="3193" max="3193" width="22" bestFit="1" customWidth="1"/>
    <col min="3194" max="3194" width="15.85546875" bestFit="1" customWidth="1"/>
    <col min="3195" max="3195" width="21.140625" bestFit="1" customWidth="1"/>
    <col min="3196" max="3196" width="11.140625" bestFit="1" customWidth="1"/>
    <col min="3197" max="3197" width="47.28515625" bestFit="1" customWidth="1"/>
    <col min="3198" max="3198" width="28" bestFit="1" customWidth="1"/>
    <col min="3199" max="3199" width="20.7109375" bestFit="1" customWidth="1"/>
    <col min="3200" max="3200" width="21.85546875" bestFit="1" customWidth="1"/>
    <col min="3201" max="3201" width="18.5703125" bestFit="1" customWidth="1"/>
    <col min="3202" max="3202" width="47.85546875" bestFit="1" customWidth="1"/>
    <col min="3203" max="3203" width="41.140625" bestFit="1" customWidth="1"/>
    <col min="3204" max="3204" width="55.7109375" bestFit="1" customWidth="1"/>
    <col min="3205" max="3205" width="12.42578125" bestFit="1" customWidth="1"/>
    <col min="3206" max="3206" width="22.7109375" bestFit="1" customWidth="1"/>
    <col min="3207" max="3207" width="34.7109375" bestFit="1" customWidth="1"/>
    <col min="3208" max="3208" width="47.140625" bestFit="1" customWidth="1"/>
    <col min="3209" max="3209" width="39.5703125" bestFit="1" customWidth="1"/>
    <col min="3210" max="3210" width="29.28515625" bestFit="1" customWidth="1"/>
    <col min="3211" max="3211" width="41.140625" bestFit="1" customWidth="1"/>
    <col min="3212" max="3212" width="44.42578125" bestFit="1" customWidth="1"/>
    <col min="3213" max="3213" width="48.85546875" bestFit="1" customWidth="1"/>
    <col min="3214" max="3214" width="58.28515625" bestFit="1" customWidth="1"/>
    <col min="3215" max="3215" width="45.85546875" bestFit="1" customWidth="1"/>
    <col min="3216" max="3216" width="11.28515625" bestFit="1" customWidth="1"/>
    <col min="3217" max="3217" width="57.140625" bestFit="1" customWidth="1"/>
    <col min="3218" max="3218" width="7.140625" bestFit="1" customWidth="1"/>
    <col min="3219" max="3219" width="59" bestFit="1" customWidth="1"/>
    <col min="3220" max="3220" width="22.42578125" bestFit="1" customWidth="1"/>
    <col min="3221" max="3221" width="33.28515625" bestFit="1" customWidth="1"/>
    <col min="3222" max="3222" width="52.85546875" bestFit="1" customWidth="1"/>
    <col min="3223" max="3223" width="55.85546875" bestFit="1" customWidth="1"/>
    <col min="3224" max="3224" width="18.5703125" bestFit="1" customWidth="1"/>
    <col min="3225" max="3225" width="8.42578125" bestFit="1" customWidth="1"/>
    <col min="3226" max="3226" width="40.42578125" bestFit="1" customWidth="1"/>
    <col min="3227" max="3227" width="31" bestFit="1" customWidth="1"/>
    <col min="3228" max="3228" width="30.7109375" bestFit="1" customWidth="1"/>
    <col min="3229" max="3229" width="37.28515625" bestFit="1" customWidth="1"/>
    <col min="3230" max="3230" width="14" bestFit="1" customWidth="1"/>
    <col min="3231" max="3231" width="20.85546875" bestFit="1" customWidth="1"/>
    <col min="3232" max="3232" width="57" bestFit="1" customWidth="1"/>
    <col min="3233" max="3233" width="39.140625" bestFit="1" customWidth="1"/>
    <col min="3234" max="3234" width="31.140625" bestFit="1" customWidth="1"/>
    <col min="3235" max="3235" width="34.42578125" bestFit="1" customWidth="1"/>
    <col min="3236" max="3236" width="24.140625" bestFit="1" customWidth="1"/>
    <col min="3237" max="3237" width="45.140625" bestFit="1" customWidth="1"/>
    <col min="3238" max="3238" width="13.28515625" bestFit="1" customWidth="1"/>
    <col min="3239" max="3239" width="43.85546875" bestFit="1" customWidth="1"/>
    <col min="3240" max="3240" width="43.28515625" bestFit="1" customWidth="1"/>
    <col min="3241" max="3241" width="34.140625" bestFit="1" customWidth="1"/>
    <col min="3242" max="3242" width="33.140625" bestFit="1" customWidth="1"/>
    <col min="3243" max="3243" width="44.42578125" bestFit="1" customWidth="1"/>
    <col min="3244" max="3244" width="13.85546875" bestFit="1" customWidth="1"/>
    <col min="3245" max="3245" width="17.85546875" bestFit="1" customWidth="1"/>
    <col min="3246" max="3246" width="10.42578125" bestFit="1" customWidth="1"/>
    <col min="3247" max="3247" width="34" bestFit="1" customWidth="1"/>
    <col min="3248" max="3248" width="45.140625" bestFit="1" customWidth="1"/>
    <col min="3249" max="3249" width="22.85546875" bestFit="1" customWidth="1"/>
    <col min="3250" max="3250" width="40.85546875" bestFit="1" customWidth="1"/>
    <col min="3251" max="3251" width="22.85546875" bestFit="1" customWidth="1"/>
    <col min="3252" max="3252" width="34.140625" bestFit="1" customWidth="1"/>
    <col min="3253" max="3253" width="34.42578125" bestFit="1" customWidth="1"/>
    <col min="3254" max="3254" width="47.140625" bestFit="1" customWidth="1"/>
    <col min="3255" max="3255" width="39.7109375" bestFit="1" customWidth="1"/>
    <col min="3256" max="3256" width="40.42578125" bestFit="1" customWidth="1"/>
    <col min="3257" max="3257" width="13.42578125" bestFit="1" customWidth="1"/>
    <col min="3258" max="3258" width="43.28515625" bestFit="1" customWidth="1"/>
    <col min="3259" max="3259" width="22.5703125" bestFit="1" customWidth="1"/>
    <col min="3260" max="3260" width="10.28515625" bestFit="1" customWidth="1"/>
    <col min="3261" max="3261" width="43.140625" bestFit="1" customWidth="1"/>
    <col min="3262" max="3262" width="10.5703125" bestFit="1" customWidth="1"/>
    <col min="3263" max="3263" width="48.42578125" bestFit="1" customWidth="1"/>
    <col min="3264" max="3264" width="41.85546875" bestFit="1" customWidth="1"/>
    <col min="3265" max="3265" width="57.7109375" bestFit="1" customWidth="1"/>
    <col min="3266" max="3266" width="31.140625" bestFit="1" customWidth="1"/>
    <col min="3267" max="3267" width="59.140625" bestFit="1" customWidth="1"/>
    <col min="3268" max="3268" width="23.5703125" bestFit="1" customWidth="1"/>
    <col min="3269" max="3269" width="37" bestFit="1" customWidth="1"/>
    <col min="3270" max="3270" width="35.42578125" bestFit="1" customWidth="1"/>
    <col min="3271" max="3271" width="14.28515625" bestFit="1" customWidth="1"/>
    <col min="3272" max="3272" width="21.85546875" bestFit="1" customWidth="1"/>
    <col min="3273" max="3273" width="27.7109375" bestFit="1" customWidth="1"/>
    <col min="3274" max="3274" width="19.140625" bestFit="1" customWidth="1"/>
    <col min="3275" max="3275" width="23.85546875" bestFit="1" customWidth="1"/>
    <col min="3276" max="3276" width="56" bestFit="1" customWidth="1"/>
    <col min="3277" max="3277" width="32.28515625" bestFit="1" customWidth="1"/>
    <col min="3278" max="3278" width="38" bestFit="1" customWidth="1"/>
    <col min="3279" max="3279" width="21.42578125" bestFit="1" customWidth="1"/>
    <col min="3280" max="3280" width="19.28515625" bestFit="1" customWidth="1"/>
    <col min="3281" max="3281" width="51.85546875" bestFit="1" customWidth="1"/>
    <col min="3282" max="3282" width="11.28515625" bestFit="1" customWidth="1"/>
    <col min="3283" max="3283" width="47.5703125" bestFit="1" customWidth="1"/>
    <col min="3284" max="3284" width="36.140625" bestFit="1" customWidth="1"/>
    <col min="3285" max="3285" width="38.5703125" bestFit="1" customWidth="1"/>
    <col min="3286" max="3286" width="13.7109375" bestFit="1" customWidth="1"/>
    <col min="3287" max="3287" width="37.5703125" bestFit="1" customWidth="1"/>
    <col min="3288" max="3288" width="25.28515625" bestFit="1" customWidth="1"/>
    <col min="3289" max="3289" width="55.28515625" bestFit="1" customWidth="1"/>
    <col min="3290" max="3290" width="11.140625" bestFit="1" customWidth="1"/>
    <col min="3291" max="3291" width="51.140625" bestFit="1" customWidth="1"/>
    <col min="3292" max="3292" width="17" bestFit="1" customWidth="1"/>
    <col min="3293" max="3293" width="38" bestFit="1" customWidth="1"/>
    <col min="3294" max="3294" width="52.140625" bestFit="1" customWidth="1"/>
    <col min="3295" max="3295" width="32.28515625" bestFit="1" customWidth="1"/>
    <col min="3296" max="3296" width="15.28515625" bestFit="1" customWidth="1"/>
    <col min="3297" max="3297" width="18.85546875" bestFit="1" customWidth="1"/>
    <col min="3298" max="3298" width="56.5703125" bestFit="1" customWidth="1"/>
    <col min="3299" max="3299" width="33.28515625" bestFit="1" customWidth="1"/>
    <col min="3300" max="3300" width="12.42578125" bestFit="1" customWidth="1"/>
    <col min="3301" max="3301" width="9.5703125" bestFit="1" customWidth="1"/>
    <col min="3302" max="3302" width="42.85546875" bestFit="1" customWidth="1"/>
    <col min="3303" max="3303" width="25.5703125" bestFit="1" customWidth="1"/>
    <col min="3304" max="3304" width="24.7109375" bestFit="1" customWidth="1"/>
    <col min="3305" max="3305" width="10.85546875" bestFit="1" customWidth="1"/>
    <col min="3306" max="3306" width="16.42578125" bestFit="1" customWidth="1"/>
    <col min="3307" max="3307" width="18.5703125" bestFit="1" customWidth="1"/>
    <col min="3308" max="3308" width="18.28515625" bestFit="1" customWidth="1"/>
    <col min="3309" max="3309" width="36.42578125" bestFit="1" customWidth="1"/>
    <col min="3310" max="3310" width="35" bestFit="1" customWidth="1"/>
    <col min="3311" max="3311" width="47.28515625" bestFit="1" customWidth="1"/>
    <col min="3312" max="3312" width="19" bestFit="1" customWidth="1"/>
    <col min="3313" max="3313" width="36.140625" bestFit="1" customWidth="1"/>
    <col min="3314" max="3314" width="9.85546875" bestFit="1" customWidth="1"/>
    <col min="3315" max="3315" width="10.85546875" bestFit="1" customWidth="1"/>
    <col min="3316" max="3316" width="59.140625" bestFit="1" customWidth="1"/>
    <col min="3317" max="3317" width="30.5703125" bestFit="1" customWidth="1"/>
    <col min="3318" max="3318" width="22" bestFit="1" customWidth="1"/>
    <col min="3319" max="3319" width="53.7109375" bestFit="1" customWidth="1"/>
    <col min="3320" max="3320" width="20.140625" bestFit="1" customWidth="1"/>
    <col min="3321" max="3321" width="54.140625" bestFit="1" customWidth="1"/>
    <col min="3322" max="3322" width="51.28515625" bestFit="1" customWidth="1"/>
    <col min="3323" max="3323" width="15" bestFit="1" customWidth="1"/>
    <col min="3324" max="3324" width="19.28515625" bestFit="1" customWidth="1"/>
    <col min="3325" max="3325" width="9.42578125" bestFit="1" customWidth="1"/>
    <col min="3326" max="3326" width="50" bestFit="1" customWidth="1"/>
    <col min="3327" max="3327" width="41.7109375" bestFit="1" customWidth="1"/>
    <col min="3328" max="3328" width="31.28515625" bestFit="1" customWidth="1"/>
    <col min="3329" max="3329" width="26" bestFit="1" customWidth="1"/>
    <col min="3330" max="3330" width="40.42578125" bestFit="1" customWidth="1"/>
    <col min="3331" max="3331" width="22.5703125" bestFit="1" customWidth="1"/>
    <col min="3332" max="3332" width="53.7109375" bestFit="1" customWidth="1"/>
    <col min="3333" max="3333" width="60.140625" bestFit="1" customWidth="1"/>
    <col min="3334" max="3334" width="30.42578125" bestFit="1" customWidth="1"/>
    <col min="3335" max="3335" width="9.42578125" bestFit="1" customWidth="1"/>
    <col min="3336" max="3336" width="11.28515625" bestFit="1" customWidth="1"/>
    <col min="3337" max="3337" width="35.7109375" bestFit="1" customWidth="1"/>
    <col min="3338" max="3338" width="31.42578125" bestFit="1" customWidth="1"/>
    <col min="3339" max="3339" width="11.140625" bestFit="1" customWidth="1"/>
    <col min="3340" max="3340" width="15.7109375" bestFit="1" customWidth="1"/>
    <col min="3341" max="3341" width="37" bestFit="1" customWidth="1"/>
    <col min="3342" max="3342" width="33.85546875" bestFit="1" customWidth="1"/>
    <col min="3343" max="3343" width="6.140625" bestFit="1" customWidth="1"/>
    <col min="3344" max="3344" width="19.28515625" bestFit="1" customWidth="1"/>
    <col min="3345" max="3345" width="34" bestFit="1" customWidth="1"/>
    <col min="3346" max="3346" width="15.7109375" bestFit="1" customWidth="1"/>
    <col min="3347" max="3347" width="34.140625" bestFit="1" customWidth="1"/>
    <col min="3348" max="3348" width="51.42578125" bestFit="1" customWidth="1"/>
    <col min="3349" max="3349" width="16" bestFit="1" customWidth="1"/>
    <col min="3350" max="3350" width="23.140625" bestFit="1" customWidth="1"/>
    <col min="3351" max="3351" width="48.140625" bestFit="1" customWidth="1"/>
    <col min="3352" max="3352" width="27.28515625" bestFit="1" customWidth="1"/>
    <col min="3353" max="3353" width="21" bestFit="1" customWidth="1"/>
    <col min="3354" max="3354" width="33.42578125" bestFit="1" customWidth="1"/>
    <col min="3355" max="3355" width="51.140625" bestFit="1" customWidth="1"/>
    <col min="3356" max="3356" width="27.85546875" bestFit="1" customWidth="1"/>
    <col min="3357" max="3357" width="60.28515625" bestFit="1" customWidth="1"/>
    <col min="3358" max="3358" width="39.85546875" bestFit="1" customWidth="1"/>
    <col min="3359" max="3359" width="60.7109375" bestFit="1" customWidth="1"/>
    <col min="3360" max="3360" width="51.42578125" bestFit="1" customWidth="1"/>
    <col min="3361" max="3361" width="48.7109375" bestFit="1" customWidth="1"/>
    <col min="3362" max="3362" width="24.42578125" bestFit="1" customWidth="1"/>
    <col min="3363" max="3363" width="39.42578125" bestFit="1" customWidth="1"/>
    <col min="3364" max="3364" width="56.85546875" bestFit="1" customWidth="1"/>
    <col min="3365" max="3365" width="52.85546875" bestFit="1" customWidth="1"/>
    <col min="3366" max="3366" width="18.5703125" bestFit="1" customWidth="1"/>
    <col min="3367" max="3367" width="23.7109375" bestFit="1" customWidth="1"/>
    <col min="3368" max="3368" width="44.28515625" bestFit="1" customWidth="1"/>
    <col min="3369" max="3369" width="30.42578125" bestFit="1" customWidth="1"/>
    <col min="3370" max="3370" width="18.28515625" bestFit="1" customWidth="1"/>
    <col min="3371" max="3371" width="34.42578125" bestFit="1" customWidth="1"/>
    <col min="3372" max="3372" width="39.140625" bestFit="1" customWidth="1"/>
    <col min="3373" max="3373" width="35" bestFit="1" customWidth="1"/>
    <col min="3374" max="3374" width="55.140625" bestFit="1" customWidth="1"/>
    <col min="3375" max="3375" width="49" bestFit="1" customWidth="1"/>
    <col min="3376" max="3376" width="8.85546875" bestFit="1" customWidth="1"/>
    <col min="3377" max="3377" width="24.85546875" bestFit="1" customWidth="1"/>
    <col min="3378" max="3378" width="48" bestFit="1" customWidth="1"/>
    <col min="3379" max="3379" width="60.28515625" bestFit="1" customWidth="1"/>
    <col min="3380" max="3380" width="20.7109375" bestFit="1" customWidth="1"/>
    <col min="3381" max="3381" width="36" bestFit="1" customWidth="1"/>
    <col min="3382" max="3382" width="27.7109375" bestFit="1" customWidth="1"/>
    <col min="3383" max="3383" width="49.42578125" bestFit="1" customWidth="1"/>
    <col min="3384" max="3384" width="18.5703125" bestFit="1" customWidth="1"/>
    <col min="3385" max="3385" width="15" bestFit="1" customWidth="1"/>
    <col min="3386" max="3387" width="38.28515625" bestFit="1" customWidth="1"/>
    <col min="3388" max="3388" width="42.42578125" bestFit="1" customWidth="1"/>
    <col min="3389" max="3389" width="27.28515625" bestFit="1" customWidth="1"/>
    <col min="3390" max="3390" width="38.7109375" bestFit="1" customWidth="1"/>
    <col min="3391" max="3391" width="27.42578125" bestFit="1" customWidth="1"/>
    <col min="3392" max="3392" width="16.7109375" bestFit="1" customWidth="1"/>
    <col min="3393" max="3393" width="17.5703125" bestFit="1" customWidth="1"/>
    <col min="3394" max="3394" width="39" bestFit="1" customWidth="1"/>
    <col min="3395" max="3395" width="34.140625" bestFit="1" customWidth="1"/>
    <col min="3396" max="3396" width="27.42578125" bestFit="1" customWidth="1"/>
    <col min="3397" max="3397" width="33" bestFit="1" customWidth="1"/>
    <col min="3398" max="3398" width="34.85546875" bestFit="1" customWidth="1"/>
    <col min="3399" max="3399" width="46.5703125" bestFit="1" customWidth="1"/>
    <col min="3400" max="3400" width="33" bestFit="1" customWidth="1"/>
    <col min="3401" max="3401" width="32.5703125" bestFit="1" customWidth="1"/>
    <col min="3402" max="3402" width="26.85546875" bestFit="1" customWidth="1"/>
    <col min="3403" max="3403" width="36.28515625" bestFit="1" customWidth="1"/>
    <col min="3404" max="3404" width="22.140625" bestFit="1" customWidth="1"/>
    <col min="3405" max="3405" width="26.42578125" bestFit="1" customWidth="1"/>
    <col min="3406" max="3406" width="23" bestFit="1" customWidth="1"/>
    <col min="3407" max="3407" width="56.85546875" bestFit="1" customWidth="1"/>
    <col min="3408" max="3408" width="22.5703125" bestFit="1" customWidth="1"/>
    <col min="3409" max="3409" width="20" bestFit="1" customWidth="1"/>
    <col min="3410" max="3410" width="10.7109375" bestFit="1" customWidth="1"/>
    <col min="3411" max="3411" width="12.140625" bestFit="1" customWidth="1"/>
    <col min="3412" max="3412" width="30.28515625" bestFit="1" customWidth="1"/>
    <col min="3413" max="3413" width="17" bestFit="1" customWidth="1"/>
    <col min="3414" max="3414" width="23.7109375" bestFit="1" customWidth="1"/>
    <col min="3415" max="3415" width="32" bestFit="1" customWidth="1"/>
    <col min="3416" max="3416" width="26.5703125" bestFit="1" customWidth="1"/>
    <col min="3417" max="3417" width="57.42578125" bestFit="1" customWidth="1"/>
    <col min="3418" max="3418" width="26.7109375" bestFit="1" customWidth="1"/>
    <col min="3419" max="3419" width="44" bestFit="1" customWidth="1"/>
    <col min="3420" max="3420" width="55" bestFit="1" customWidth="1"/>
    <col min="3421" max="3421" width="23.85546875" bestFit="1" customWidth="1"/>
    <col min="3422" max="3422" width="17.85546875" bestFit="1" customWidth="1"/>
    <col min="3423" max="3423" width="12.42578125" bestFit="1" customWidth="1"/>
    <col min="3424" max="3424" width="18" bestFit="1" customWidth="1"/>
    <col min="3425" max="3425" width="53.42578125" bestFit="1" customWidth="1"/>
    <col min="3426" max="3426" width="53.140625" bestFit="1" customWidth="1"/>
    <col min="3427" max="3427" width="13.5703125" bestFit="1" customWidth="1"/>
    <col min="3428" max="3428" width="40.42578125" bestFit="1" customWidth="1"/>
    <col min="3429" max="3429" width="42.140625" bestFit="1" customWidth="1"/>
    <col min="3430" max="3430" width="43.28515625" bestFit="1" customWidth="1"/>
    <col min="3431" max="3431" width="46.7109375" bestFit="1" customWidth="1"/>
    <col min="3432" max="3432" width="30.42578125" bestFit="1" customWidth="1"/>
    <col min="3433" max="3433" width="20.85546875" bestFit="1" customWidth="1"/>
    <col min="3434" max="3434" width="43.85546875" bestFit="1" customWidth="1"/>
    <col min="3435" max="3435" width="21.7109375" bestFit="1" customWidth="1"/>
    <col min="3436" max="3436" width="10.85546875" bestFit="1" customWidth="1"/>
    <col min="3437" max="3437" width="19.140625" bestFit="1" customWidth="1"/>
    <col min="3438" max="3438" width="53.5703125" bestFit="1" customWidth="1"/>
    <col min="3439" max="3439" width="38.7109375" bestFit="1" customWidth="1"/>
    <col min="3440" max="3440" width="49.140625" bestFit="1" customWidth="1"/>
    <col min="3441" max="3441" width="17.85546875" bestFit="1" customWidth="1"/>
    <col min="3442" max="3442" width="50.7109375" bestFit="1" customWidth="1"/>
    <col min="3443" max="3443" width="23" bestFit="1" customWidth="1"/>
    <col min="3444" max="3444" width="21.140625" bestFit="1" customWidth="1"/>
    <col min="3445" max="3445" width="29.85546875" bestFit="1" customWidth="1"/>
    <col min="3446" max="3446" width="23.42578125" bestFit="1" customWidth="1"/>
    <col min="3447" max="3447" width="11.7109375" bestFit="1" customWidth="1"/>
    <col min="3448" max="3448" width="27" bestFit="1" customWidth="1"/>
    <col min="3449" max="3449" width="16.42578125" bestFit="1" customWidth="1"/>
    <col min="3450" max="3450" width="33" bestFit="1" customWidth="1"/>
    <col min="3451" max="3451" width="15.5703125" bestFit="1" customWidth="1"/>
    <col min="3452" max="3452" width="28.7109375" bestFit="1" customWidth="1"/>
    <col min="3453" max="3453" width="19.140625" bestFit="1" customWidth="1"/>
    <col min="3454" max="3454" width="36.85546875" bestFit="1" customWidth="1"/>
    <col min="3455" max="3455" width="51.85546875" bestFit="1" customWidth="1"/>
    <col min="3456" max="3456" width="30.28515625" bestFit="1" customWidth="1"/>
    <col min="3457" max="3457" width="10.85546875" bestFit="1" customWidth="1"/>
    <col min="3458" max="3458" width="38.85546875" bestFit="1" customWidth="1"/>
    <col min="3459" max="3459" width="23.85546875" bestFit="1" customWidth="1"/>
    <col min="3460" max="3460" width="19.28515625" bestFit="1" customWidth="1"/>
    <col min="3461" max="3461" width="57.42578125" bestFit="1" customWidth="1"/>
    <col min="3462" max="3462" width="17.42578125" bestFit="1" customWidth="1"/>
    <col min="3463" max="3463" width="14.5703125" bestFit="1" customWidth="1"/>
    <col min="3464" max="3464" width="12.7109375" bestFit="1" customWidth="1"/>
    <col min="3465" max="3465" width="52" bestFit="1" customWidth="1"/>
    <col min="3466" max="3466" width="48" bestFit="1" customWidth="1"/>
    <col min="3467" max="3467" width="22.85546875" bestFit="1" customWidth="1"/>
    <col min="3468" max="3468" width="45.5703125" bestFit="1" customWidth="1"/>
    <col min="3469" max="3469" width="30.140625" bestFit="1" customWidth="1"/>
    <col min="3470" max="3470" width="27.140625" bestFit="1" customWidth="1"/>
    <col min="3471" max="3471" width="41.28515625" bestFit="1" customWidth="1"/>
    <col min="3472" max="3472" width="22.7109375" bestFit="1" customWidth="1"/>
    <col min="3473" max="3473" width="55.5703125" bestFit="1" customWidth="1"/>
    <col min="3474" max="3474" width="22.28515625" bestFit="1" customWidth="1"/>
    <col min="3475" max="3475" width="55.5703125" bestFit="1" customWidth="1"/>
    <col min="3476" max="3476" width="41.85546875" bestFit="1" customWidth="1"/>
    <col min="3477" max="3477" width="13.140625" bestFit="1" customWidth="1"/>
    <col min="3478" max="3478" width="32" bestFit="1" customWidth="1"/>
    <col min="3479" max="3479" width="53.28515625" bestFit="1" customWidth="1"/>
    <col min="3480" max="3480" width="23.7109375" bestFit="1" customWidth="1"/>
    <col min="3481" max="3481" width="36" bestFit="1" customWidth="1"/>
    <col min="3482" max="3482" width="49.7109375" bestFit="1" customWidth="1"/>
    <col min="3483" max="3483" width="28.42578125" bestFit="1" customWidth="1"/>
    <col min="3484" max="3484" width="12" bestFit="1" customWidth="1"/>
    <col min="3485" max="3485" width="34.7109375" bestFit="1" customWidth="1"/>
    <col min="3486" max="3486" width="14.42578125" bestFit="1" customWidth="1"/>
    <col min="3487" max="3487" width="25.85546875" bestFit="1" customWidth="1"/>
    <col min="3488" max="3488" width="56.140625" bestFit="1" customWidth="1"/>
    <col min="3489" max="3489" width="59.85546875" bestFit="1" customWidth="1"/>
    <col min="3490" max="3490" width="49.5703125" bestFit="1" customWidth="1"/>
    <col min="3491" max="3491" width="32.7109375" bestFit="1" customWidth="1"/>
    <col min="3492" max="3492" width="31" bestFit="1" customWidth="1"/>
    <col min="3493" max="3493" width="44.7109375" bestFit="1" customWidth="1"/>
    <col min="3494" max="3494" width="28.28515625" bestFit="1" customWidth="1"/>
    <col min="3495" max="3495" width="21.7109375" bestFit="1" customWidth="1"/>
    <col min="3496" max="3496" width="41.140625" bestFit="1" customWidth="1"/>
    <col min="3497" max="3497" width="18.28515625" bestFit="1" customWidth="1"/>
    <col min="3498" max="3498" width="11.7109375" bestFit="1" customWidth="1"/>
    <col min="3499" max="3499" width="36.140625" bestFit="1" customWidth="1"/>
    <col min="3500" max="3500" width="22.85546875" bestFit="1" customWidth="1"/>
    <col min="3501" max="3501" width="60.85546875" bestFit="1" customWidth="1"/>
    <col min="3502" max="3502" width="62" bestFit="1" customWidth="1"/>
    <col min="3503" max="3503" width="31.85546875" bestFit="1" customWidth="1"/>
    <col min="3504" max="3504" width="29.140625" bestFit="1" customWidth="1"/>
    <col min="3505" max="3505" width="41.140625" bestFit="1" customWidth="1"/>
    <col min="3506" max="3506" width="38.42578125" bestFit="1" customWidth="1"/>
    <col min="3507" max="3507" width="19.7109375" bestFit="1" customWidth="1"/>
    <col min="3508" max="3508" width="8.5703125" bestFit="1" customWidth="1"/>
    <col min="3509" max="3509" width="31.28515625" bestFit="1" customWidth="1"/>
    <col min="3510" max="3510" width="20.7109375" bestFit="1" customWidth="1"/>
    <col min="3511" max="3511" width="15.5703125" bestFit="1" customWidth="1"/>
    <col min="3512" max="3512" width="54.140625" bestFit="1" customWidth="1"/>
    <col min="3513" max="3513" width="41.28515625" bestFit="1" customWidth="1"/>
    <col min="3514" max="3514" width="15.85546875" bestFit="1" customWidth="1"/>
    <col min="3515" max="3515" width="43.7109375" bestFit="1" customWidth="1"/>
    <col min="3516" max="3516" width="25" bestFit="1" customWidth="1"/>
    <col min="3517" max="3517" width="22.7109375" bestFit="1" customWidth="1"/>
    <col min="3518" max="3518" width="27.7109375" bestFit="1" customWidth="1"/>
    <col min="3519" max="3519" width="24.7109375" bestFit="1" customWidth="1"/>
    <col min="3520" max="3520" width="39.85546875" bestFit="1" customWidth="1"/>
    <col min="3521" max="3521" width="50.7109375" bestFit="1" customWidth="1"/>
    <col min="3522" max="3522" width="21.7109375" bestFit="1" customWidth="1"/>
    <col min="3523" max="3523" width="44.7109375" bestFit="1" customWidth="1"/>
    <col min="3524" max="3524" width="19.85546875" bestFit="1" customWidth="1"/>
    <col min="3525" max="3525" width="29.85546875" bestFit="1" customWidth="1"/>
    <col min="3526" max="3526" width="24" bestFit="1" customWidth="1"/>
    <col min="3527" max="3527" width="46.42578125" bestFit="1" customWidth="1"/>
    <col min="3528" max="3528" width="41.85546875" bestFit="1" customWidth="1"/>
    <col min="3529" max="3529" width="22.85546875" bestFit="1" customWidth="1"/>
    <col min="3530" max="3530" width="27.5703125" bestFit="1" customWidth="1"/>
    <col min="3531" max="3531" width="31.5703125" bestFit="1" customWidth="1"/>
    <col min="3532" max="3532" width="17.7109375" bestFit="1" customWidth="1"/>
    <col min="3533" max="3533" width="43.140625" bestFit="1" customWidth="1"/>
    <col min="3534" max="3534" width="20.28515625" bestFit="1" customWidth="1"/>
    <col min="3535" max="3535" width="18.85546875" bestFit="1" customWidth="1"/>
    <col min="3536" max="3536" width="37.5703125" bestFit="1" customWidth="1"/>
    <col min="3537" max="3537" width="52.28515625" bestFit="1" customWidth="1"/>
    <col min="3538" max="3538" width="54.85546875" bestFit="1" customWidth="1"/>
    <col min="3539" max="3539" width="28.42578125" bestFit="1" customWidth="1"/>
    <col min="3540" max="3540" width="54" bestFit="1" customWidth="1"/>
    <col min="3541" max="3541" width="23.28515625" bestFit="1" customWidth="1"/>
    <col min="3542" max="3542" width="51.85546875" bestFit="1" customWidth="1"/>
    <col min="3543" max="3543" width="30.85546875" bestFit="1" customWidth="1"/>
    <col min="3544" max="3544" width="19.5703125" bestFit="1" customWidth="1"/>
    <col min="3545" max="3545" width="32.7109375" bestFit="1" customWidth="1"/>
    <col min="3546" max="3546" width="27.5703125" bestFit="1" customWidth="1"/>
    <col min="3547" max="3547" width="23.42578125" bestFit="1" customWidth="1"/>
    <col min="3548" max="3548" width="18.28515625" bestFit="1" customWidth="1"/>
    <col min="3549" max="3549" width="27.28515625" bestFit="1" customWidth="1"/>
    <col min="3550" max="3550" width="22.42578125" bestFit="1" customWidth="1"/>
    <col min="3551" max="3551" width="20.42578125" bestFit="1" customWidth="1"/>
    <col min="3552" max="3552" width="47.140625" bestFit="1" customWidth="1"/>
    <col min="3553" max="3553" width="12.85546875" bestFit="1" customWidth="1"/>
    <col min="3554" max="3554" width="17.5703125" bestFit="1" customWidth="1"/>
    <col min="3555" max="3555" width="42.42578125" bestFit="1" customWidth="1"/>
    <col min="3556" max="3556" width="23.28515625" bestFit="1" customWidth="1"/>
    <col min="3557" max="3557" width="31.85546875" bestFit="1" customWidth="1"/>
    <col min="3558" max="3558" width="50.7109375" bestFit="1" customWidth="1"/>
    <col min="3559" max="3559" width="50.140625" bestFit="1" customWidth="1"/>
    <col min="3560" max="3560" width="58.28515625" bestFit="1" customWidth="1"/>
    <col min="3561" max="3561" width="18.5703125" bestFit="1" customWidth="1"/>
    <col min="3562" max="3562" width="21.140625" bestFit="1" customWidth="1"/>
    <col min="3563" max="3563" width="50.7109375" bestFit="1" customWidth="1"/>
    <col min="3564" max="3564" width="16" bestFit="1" customWidth="1"/>
    <col min="3565" max="3565" width="54.28515625" bestFit="1" customWidth="1"/>
    <col min="3566" max="3566" width="16.7109375" bestFit="1" customWidth="1"/>
    <col min="3567" max="3567" width="46.42578125" bestFit="1" customWidth="1"/>
    <col min="3568" max="3568" width="54.28515625" bestFit="1" customWidth="1"/>
    <col min="3569" max="3569" width="34.140625" bestFit="1" customWidth="1"/>
    <col min="3570" max="3570" width="6.140625" bestFit="1" customWidth="1"/>
    <col min="3571" max="3571" width="56" bestFit="1" customWidth="1"/>
    <col min="3572" max="3572" width="55.5703125" bestFit="1" customWidth="1"/>
    <col min="3573" max="3573" width="58.85546875" bestFit="1" customWidth="1"/>
    <col min="3574" max="3574" width="46.7109375" bestFit="1" customWidth="1"/>
    <col min="3575" max="3575" width="13.7109375" bestFit="1" customWidth="1"/>
    <col min="3576" max="3576" width="24" bestFit="1" customWidth="1"/>
    <col min="3577" max="3577" width="17.7109375" bestFit="1" customWidth="1"/>
    <col min="3578" max="3578" width="35.7109375" bestFit="1" customWidth="1"/>
    <col min="3579" max="3579" width="33.28515625" bestFit="1" customWidth="1"/>
    <col min="3580" max="3580" width="16.140625" bestFit="1" customWidth="1"/>
    <col min="3581" max="3581" width="21.85546875" bestFit="1" customWidth="1"/>
    <col min="3582" max="3582" width="41.5703125" bestFit="1" customWidth="1"/>
    <col min="3583" max="3583" width="53.5703125" bestFit="1" customWidth="1"/>
    <col min="3584" max="3584" width="18" bestFit="1" customWidth="1"/>
    <col min="3585" max="3585" width="57.28515625" bestFit="1" customWidth="1"/>
    <col min="3586" max="3586" width="29.42578125" bestFit="1" customWidth="1"/>
    <col min="3587" max="3587" width="27.7109375" bestFit="1" customWidth="1"/>
    <col min="3588" max="3588" width="22.85546875" bestFit="1" customWidth="1"/>
    <col min="3589" max="3589" width="13.85546875" bestFit="1" customWidth="1"/>
    <col min="3590" max="3590" width="43.7109375" bestFit="1" customWidth="1"/>
    <col min="3591" max="3591" width="17" bestFit="1" customWidth="1"/>
    <col min="3592" max="3592" width="24.7109375" bestFit="1" customWidth="1"/>
    <col min="3593" max="3593" width="28.42578125" bestFit="1" customWidth="1"/>
    <col min="3594" max="3594" width="51.42578125" bestFit="1" customWidth="1"/>
    <col min="3595" max="3595" width="54.140625" bestFit="1" customWidth="1"/>
    <col min="3596" max="3596" width="38.5703125" bestFit="1" customWidth="1"/>
    <col min="3597" max="3597" width="48" bestFit="1" customWidth="1"/>
    <col min="3598" max="3598" width="15.7109375" bestFit="1" customWidth="1"/>
    <col min="3599" max="3599" width="35.140625" bestFit="1" customWidth="1"/>
    <col min="3600" max="3600" width="33.42578125" bestFit="1" customWidth="1"/>
    <col min="3601" max="3601" width="19.7109375" bestFit="1" customWidth="1"/>
    <col min="3602" max="3602" width="34.85546875" bestFit="1" customWidth="1"/>
    <col min="3603" max="3603" width="40.7109375" bestFit="1" customWidth="1"/>
    <col min="3604" max="3604" width="55.85546875" bestFit="1" customWidth="1"/>
    <col min="3605" max="3605" width="11" bestFit="1" customWidth="1"/>
    <col min="3606" max="3606" width="54.5703125" bestFit="1" customWidth="1"/>
    <col min="3607" max="3607" width="12.28515625" bestFit="1" customWidth="1"/>
    <col min="3608" max="3608" width="36.140625" bestFit="1" customWidth="1"/>
    <col min="3609" max="3609" width="7.42578125" bestFit="1" customWidth="1"/>
    <col min="3610" max="3610" width="39.42578125" bestFit="1" customWidth="1"/>
    <col min="3611" max="3611" width="41.85546875" bestFit="1" customWidth="1"/>
    <col min="3612" max="3612" width="51.7109375" bestFit="1" customWidth="1"/>
    <col min="3613" max="3613" width="17.28515625" bestFit="1" customWidth="1"/>
    <col min="3614" max="3614" width="19.140625" bestFit="1" customWidth="1"/>
    <col min="3615" max="3615" width="33.28515625" bestFit="1" customWidth="1"/>
    <col min="3616" max="3616" width="22.85546875" bestFit="1" customWidth="1"/>
    <col min="3617" max="3617" width="30.7109375" bestFit="1" customWidth="1"/>
    <col min="3618" max="3618" width="32.5703125" bestFit="1" customWidth="1"/>
    <col min="3619" max="3619" width="23.140625" bestFit="1" customWidth="1"/>
    <col min="3620" max="3620" width="19.28515625" bestFit="1" customWidth="1"/>
    <col min="3621" max="3621" width="14.42578125" bestFit="1" customWidth="1"/>
    <col min="3622" max="3622" width="18.28515625" bestFit="1" customWidth="1"/>
    <col min="3623" max="3623" width="24.85546875" bestFit="1" customWidth="1"/>
    <col min="3624" max="3624" width="25.5703125" bestFit="1" customWidth="1"/>
    <col min="3625" max="3625" width="21.42578125" bestFit="1" customWidth="1"/>
    <col min="3626" max="3626" width="31.7109375" bestFit="1" customWidth="1"/>
    <col min="3627" max="3627" width="30.85546875" bestFit="1" customWidth="1"/>
    <col min="3628" max="3628" width="13.85546875" bestFit="1" customWidth="1"/>
    <col min="3629" max="3629" width="17.5703125" bestFit="1" customWidth="1"/>
    <col min="3630" max="3630" width="31.85546875" bestFit="1" customWidth="1"/>
    <col min="3631" max="3631" width="21.7109375" bestFit="1" customWidth="1"/>
    <col min="3632" max="3632" width="57.140625" bestFit="1" customWidth="1"/>
    <col min="3633" max="3633" width="57.85546875" bestFit="1" customWidth="1"/>
    <col min="3634" max="3634" width="24.7109375" bestFit="1" customWidth="1"/>
    <col min="3635" max="3635" width="34.42578125" bestFit="1" customWidth="1"/>
    <col min="3636" max="3636" width="59.5703125" bestFit="1" customWidth="1"/>
    <col min="3637" max="3637" width="8.85546875" bestFit="1" customWidth="1"/>
    <col min="3638" max="3638" width="23.42578125" bestFit="1" customWidth="1"/>
    <col min="3639" max="3639" width="24.7109375" bestFit="1" customWidth="1"/>
    <col min="3640" max="3640" width="51.42578125" bestFit="1" customWidth="1"/>
    <col min="3641" max="3641" width="60" bestFit="1" customWidth="1"/>
    <col min="3642" max="3642" width="32.7109375" bestFit="1" customWidth="1"/>
    <col min="3643" max="3643" width="19.5703125" bestFit="1" customWidth="1"/>
    <col min="3644" max="3644" width="13.5703125" bestFit="1" customWidth="1"/>
    <col min="3645" max="3645" width="48.85546875" bestFit="1" customWidth="1"/>
    <col min="3646" max="3646" width="7.7109375" bestFit="1" customWidth="1"/>
    <col min="3647" max="3647" width="43.85546875" bestFit="1" customWidth="1"/>
    <col min="3648" max="3648" width="42.7109375" bestFit="1" customWidth="1"/>
    <col min="3649" max="3649" width="30" bestFit="1" customWidth="1"/>
    <col min="3650" max="3650" width="11" bestFit="1" customWidth="1"/>
    <col min="3651" max="3651" width="53.140625" bestFit="1" customWidth="1"/>
    <col min="3652" max="3652" width="43" bestFit="1" customWidth="1"/>
    <col min="3653" max="3653" width="16.85546875" bestFit="1" customWidth="1"/>
    <col min="3654" max="3654" width="49.7109375" bestFit="1" customWidth="1"/>
    <col min="3655" max="3655" width="15.28515625" bestFit="1" customWidth="1"/>
    <col min="3656" max="3656" width="29.7109375" bestFit="1" customWidth="1"/>
    <col min="3657" max="3657" width="30.42578125" bestFit="1" customWidth="1"/>
    <col min="3658" max="3658" width="10.85546875" bestFit="1" customWidth="1"/>
    <col min="3659" max="3659" width="48.42578125" bestFit="1" customWidth="1"/>
    <col min="3660" max="3660" width="32.85546875" bestFit="1" customWidth="1"/>
    <col min="3661" max="3661" width="16.42578125" bestFit="1" customWidth="1"/>
    <col min="3662" max="3662" width="18.7109375" bestFit="1" customWidth="1"/>
    <col min="3663" max="3663" width="45.5703125" bestFit="1" customWidth="1"/>
    <col min="3664" max="3664" width="13.5703125" bestFit="1" customWidth="1"/>
    <col min="3665" max="3665" width="39.140625" bestFit="1" customWidth="1"/>
    <col min="3666" max="3666" width="29.42578125" bestFit="1" customWidth="1"/>
    <col min="3667" max="3667" width="43" bestFit="1" customWidth="1"/>
    <col min="3668" max="3668" width="58" bestFit="1" customWidth="1"/>
    <col min="3669" max="3669" width="43.5703125" bestFit="1" customWidth="1"/>
    <col min="3670" max="3670" width="32.7109375" bestFit="1" customWidth="1"/>
    <col min="3671" max="3671" width="38.28515625" bestFit="1" customWidth="1"/>
    <col min="3672" max="3672" width="11.7109375" bestFit="1" customWidth="1"/>
    <col min="3673" max="3673" width="18" bestFit="1" customWidth="1"/>
    <col min="3674" max="3674" width="27.140625" bestFit="1" customWidth="1"/>
    <col min="3675" max="3675" width="22.28515625" bestFit="1" customWidth="1"/>
    <col min="3676" max="3676" width="53.140625" bestFit="1" customWidth="1"/>
    <col min="3677" max="3677" width="51.85546875" bestFit="1" customWidth="1"/>
    <col min="3678" max="3678" width="34.85546875" bestFit="1" customWidth="1"/>
    <col min="3679" max="3679" width="32.7109375" bestFit="1" customWidth="1"/>
    <col min="3680" max="3680" width="42.7109375" bestFit="1" customWidth="1"/>
    <col min="3681" max="3681" width="18.42578125" bestFit="1" customWidth="1"/>
    <col min="3682" max="3682" width="37.42578125" bestFit="1" customWidth="1"/>
    <col min="3683" max="3683" width="15.85546875" bestFit="1" customWidth="1"/>
    <col min="3684" max="3684" width="51.28515625" bestFit="1" customWidth="1"/>
    <col min="3685" max="3685" width="31.28515625" bestFit="1" customWidth="1"/>
    <col min="3686" max="3686" width="17.42578125" bestFit="1" customWidth="1"/>
    <col min="3687" max="3687" width="20.42578125" bestFit="1" customWidth="1"/>
    <col min="3688" max="3688" width="27.85546875" bestFit="1" customWidth="1"/>
    <col min="3689" max="3689" width="16.140625" bestFit="1" customWidth="1"/>
    <col min="3690" max="3690" width="23.28515625" bestFit="1" customWidth="1"/>
    <col min="3691" max="3691" width="34.5703125" bestFit="1" customWidth="1"/>
    <col min="3692" max="3692" width="48.140625" bestFit="1" customWidth="1"/>
    <col min="3693" max="3693" width="18.5703125" bestFit="1" customWidth="1"/>
    <col min="3694" max="3694" width="30" bestFit="1" customWidth="1"/>
    <col min="3695" max="3695" width="57.140625" bestFit="1" customWidth="1"/>
    <col min="3696" max="3696" width="12.140625" bestFit="1" customWidth="1"/>
    <col min="3697" max="3697" width="48.42578125" bestFit="1" customWidth="1"/>
    <col min="3698" max="3698" width="54.7109375" bestFit="1" customWidth="1"/>
    <col min="3699" max="3699" width="46.42578125" bestFit="1" customWidth="1"/>
    <col min="3700" max="3700" width="12.140625" bestFit="1" customWidth="1"/>
    <col min="3701" max="3701" width="17.42578125" bestFit="1" customWidth="1"/>
    <col min="3702" max="3702" width="18.7109375" bestFit="1" customWidth="1"/>
    <col min="3703" max="3703" width="52.28515625" bestFit="1" customWidth="1"/>
    <col min="3704" max="3704" width="16.42578125" bestFit="1" customWidth="1"/>
    <col min="3705" max="3705" width="19.140625" bestFit="1" customWidth="1"/>
    <col min="3706" max="3706" width="18" bestFit="1" customWidth="1"/>
    <col min="3707" max="3707" width="38.28515625" bestFit="1" customWidth="1"/>
    <col min="3708" max="3708" width="48.28515625" bestFit="1" customWidth="1"/>
    <col min="3709" max="3709" width="44.140625" bestFit="1" customWidth="1"/>
    <col min="3710" max="3710" width="36.7109375" bestFit="1" customWidth="1"/>
    <col min="3711" max="3711" width="12.85546875" bestFit="1" customWidth="1"/>
    <col min="3712" max="3712" width="11" bestFit="1" customWidth="1"/>
    <col min="3713" max="3713" width="56.85546875" bestFit="1" customWidth="1"/>
    <col min="3714" max="3714" width="19.28515625" bestFit="1" customWidth="1"/>
    <col min="3715" max="3715" width="38.5703125" bestFit="1" customWidth="1"/>
    <col min="3716" max="3716" width="51.28515625" bestFit="1" customWidth="1"/>
    <col min="3717" max="3717" width="50.7109375" bestFit="1" customWidth="1"/>
    <col min="3718" max="3718" width="86.5703125" bestFit="1" customWidth="1"/>
    <col min="3719" max="3719" width="31.42578125" bestFit="1" customWidth="1"/>
    <col min="3720" max="3720" width="36.7109375" bestFit="1" customWidth="1"/>
    <col min="3721" max="3721" width="30.85546875" bestFit="1" customWidth="1"/>
    <col min="3722" max="3722" width="46.5703125" bestFit="1" customWidth="1"/>
    <col min="3723" max="3723" width="21.140625" bestFit="1" customWidth="1"/>
    <col min="3724" max="3724" width="68.28515625" bestFit="1" customWidth="1"/>
    <col min="3725" max="3725" width="48.7109375" bestFit="1" customWidth="1"/>
    <col min="3726" max="3726" width="24.28515625" bestFit="1" customWidth="1"/>
    <col min="3727" max="3727" width="12" bestFit="1" customWidth="1"/>
    <col min="3728" max="3728" width="45.85546875" bestFit="1" customWidth="1"/>
    <col min="3729" max="3729" width="58.85546875" bestFit="1" customWidth="1"/>
    <col min="3730" max="3730" width="38.140625" bestFit="1" customWidth="1"/>
    <col min="3731" max="3731" width="36.42578125" bestFit="1" customWidth="1"/>
    <col min="3732" max="3732" width="51" bestFit="1" customWidth="1"/>
    <col min="3733" max="3733" width="55" bestFit="1" customWidth="1"/>
    <col min="3734" max="3734" width="47.85546875" bestFit="1" customWidth="1"/>
    <col min="3735" max="3735" width="48.140625" bestFit="1" customWidth="1"/>
    <col min="3736" max="3736" width="54.7109375" bestFit="1" customWidth="1"/>
    <col min="3737" max="3737" width="62.28515625" bestFit="1" customWidth="1"/>
    <col min="3738" max="3738" width="53.85546875" bestFit="1" customWidth="1"/>
    <col min="3739" max="3739" width="41.7109375" bestFit="1" customWidth="1"/>
    <col min="3740" max="3740" width="48.85546875" bestFit="1" customWidth="1"/>
    <col min="3741" max="3741" width="49.5703125" bestFit="1" customWidth="1"/>
    <col min="3742" max="3742" width="42.7109375" bestFit="1" customWidth="1"/>
    <col min="3743" max="3743" width="24.85546875" bestFit="1" customWidth="1"/>
    <col min="3744" max="3744" width="55.5703125" bestFit="1" customWidth="1"/>
    <col min="3745" max="3745" width="51.85546875" bestFit="1" customWidth="1"/>
    <col min="3746" max="3746" width="34.140625" bestFit="1" customWidth="1"/>
    <col min="3747" max="3747" width="53.7109375" bestFit="1" customWidth="1"/>
    <col min="3748" max="3748" width="39.28515625" bestFit="1" customWidth="1"/>
    <col min="3749" max="3749" width="53.42578125" bestFit="1" customWidth="1"/>
    <col min="3750" max="3750" width="33.85546875" bestFit="1" customWidth="1"/>
    <col min="3751" max="3751" width="53.140625" bestFit="1" customWidth="1"/>
    <col min="3752" max="3752" width="21.140625" bestFit="1" customWidth="1"/>
    <col min="3753" max="3753" width="18.85546875" bestFit="1" customWidth="1"/>
    <col min="3754" max="3754" width="41.7109375" bestFit="1" customWidth="1"/>
    <col min="3755" max="3755" width="51.85546875" bestFit="1" customWidth="1"/>
    <col min="3756" max="3756" width="22.85546875" bestFit="1" customWidth="1"/>
    <col min="3757" max="3757" width="50.140625" bestFit="1" customWidth="1"/>
    <col min="3758" max="3758" width="53.7109375" bestFit="1" customWidth="1"/>
    <col min="3759" max="3759" width="27.85546875" bestFit="1" customWidth="1"/>
    <col min="3760" max="3760" width="54.140625" bestFit="1" customWidth="1"/>
    <col min="3761" max="3761" width="33" bestFit="1" customWidth="1"/>
    <col min="3762" max="3762" width="28.85546875" bestFit="1" customWidth="1"/>
    <col min="3763" max="3763" width="54.140625" bestFit="1" customWidth="1"/>
    <col min="3764" max="3764" width="18.42578125" bestFit="1" customWidth="1"/>
    <col min="3765" max="3765" width="37.140625" bestFit="1" customWidth="1"/>
    <col min="3766" max="3766" width="38.85546875" bestFit="1" customWidth="1"/>
    <col min="3767" max="3767" width="53.5703125" bestFit="1" customWidth="1"/>
    <col min="3768" max="3768" width="27.140625" bestFit="1" customWidth="1"/>
    <col min="3769" max="3769" width="45.7109375" bestFit="1" customWidth="1"/>
    <col min="3770" max="3770" width="44.5703125" bestFit="1" customWidth="1"/>
    <col min="3771" max="3771" width="50.85546875" bestFit="1" customWidth="1"/>
    <col min="3772" max="3772" width="55" bestFit="1" customWidth="1"/>
    <col min="3773" max="3773" width="52.28515625" bestFit="1" customWidth="1"/>
    <col min="3774" max="3774" width="51.7109375" bestFit="1" customWidth="1"/>
    <col min="3775" max="3775" width="58.7109375" bestFit="1" customWidth="1"/>
    <col min="3776" max="3776" width="35" bestFit="1" customWidth="1"/>
    <col min="3777" max="3777" width="49.5703125" bestFit="1" customWidth="1"/>
    <col min="3778" max="3778" width="38.140625" bestFit="1" customWidth="1"/>
    <col min="3779" max="3779" width="46.85546875" bestFit="1" customWidth="1"/>
    <col min="3780" max="3780" width="32.5703125" bestFit="1" customWidth="1"/>
    <col min="3781" max="3781" width="43.140625" bestFit="1" customWidth="1"/>
    <col min="3782" max="3782" width="30.28515625" bestFit="1" customWidth="1"/>
    <col min="3783" max="3783" width="55.140625" bestFit="1" customWidth="1"/>
    <col min="3784" max="3784" width="44.42578125" bestFit="1" customWidth="1"/>
    <col min="3785" max="3785" width="44.28515625" bestFit="1" customWidth="1"/>
    <col min="3786" max="3786" width="48.85546875" bestFit="1" customWidth="1"/>
    <col min="3787" max="3787" width="41.28515625" bestFit="1" customWidth="1"/>
    <col min="3788" max="3788" width="21.5703125" bestFit="1" customWidth="1"/>
    <col min="3789" max="3789" width="49.7109375" bestFit="1" customWidth="1"/>
    <col min="3790" max="3790" width="21.42578125" bestFit="1" customWidth="1"/>
    <col min="3791" max="3791" width="38" bestFit="1" customWidth="1"/>
    <col min="3792" max="3792" width="30.85546875" bestFit="1" customWidth="1"/>
    <col min="3793" max="3793" width="22.5703125" bestFit="1" customWidth="1"/>
    <col min="3794" max="3794" width="58.28515625" bestFit="1" customWidth="1"/>
    <col min="3795" max="3795" width="53.85546875" bestFit="1" customWidth="1"/>
    <col min="3796" max="3796" width="49" bestFit="1" customWidth="1"/>
    <col min="3797" max="3797" width="53.7109375" bestFit="1" customWidth="1"/>
    <col min="3798" max="3798" width="37.7109375" bestFit="1" customWidth="1"/>
    <col min="3799" max="3799" width="55" bestFit="1" customWidth="1"/>
    <col min="3800" max="3800" width="27.42578125" bestFit="1" customWidth="1"/>
    <col min="3801" max="3801" width="38.5703125" bestFit="1" customWidth="1"/>
    <col min="3802" max="3802" width="41.42578125" bestFit="1" customWidth="1"/>
    <col min="3803" max="3803" width="42.5703125" bestFit="1" customWidth="1"/>
    <col min="3804" max="3804" width="20.85546875" bestFit="1" customWidth="1"/>
    <col min="3805" max="3805" width="22.140625" bestFit="1" customWidth="1"/>
    <col min="3806" max="3806" width="40.140625" bestFit="1" customWidth="1"/>
    <col min="3807" max="3807" width="41.28515625" bestFit="1" customWidth="1"/>
    <col min="3808" max="3808" width="53" bestFit="1" customWidth="1"/>
    <col min="3809" max="3809" width="30.7109375" bestFit="1" customWidth="1"/>
    <col min="3810" max="3810" width="57.28515625" bestFit="1" customWidth="1"/>
    <col min="3811" max="3811" width="21" bestFit="1" customWidth="1"/>
    <col min="3812" max="3812" width="51.140625" bestFit="1" customWidth="1"/>
    <col min="3813" max="3813" width="40.85546875" bestFit="1" customWidth="1"/>
    <col min="3814" max="3814" width="52.42578125" bestFit="1" customWidth="1"/>
    <col min="3815" max="3815" width="26.140625" bestFit="1" customWidth="1"/>
    <col min="3816" max="3816" width="48" bestFit="1" customWidth="1"/>
    <col min="3817" max="3817" width="41" bestFit="1" customWidth="1"/>
    <col min="3818" max="3818" width="60.85546875" bestFit="1" customWidth="1"/>
    <col min="3819" max="3819" width="68.7109375" bestFit="1" customWidth="1"/>
    <col min="3820" max="3820" width="58.28515625" bestFit="1" customWidth="1"/>
    <col min="3821" max="3821" width="45.85546875" bestFit="1" customWidth="1"/>
    <col min="3822" max="3822" width="32.140625" bestFit="1" customWidth="1"/>
    <col min="3823" max="3823" width="54.28515625" bestFit="1" customWidth="1"/>
    <col min="3824" max="3824" width="51.5703125" bestFit="1" customWidth="1"/>
    <col min="3825" max="3825" width="45" bestFit="1" customWidth="1"/>
    <col min="3826" max="3826" width="54" bestFit="1" customWidth="1"/>
    <col min="3827" max="3827" width="33.42578125" bestFit="1" customWidth="1"/>
    <col min="3828" max="3828" width="22.140625" bestFit="1" customWidth="1"/>
    <col min="3829" max="3829" width="21.140625" bestFit="1" customWidth="1"/>
    <col min="3830" max="3830" width="24.85546875" bestFit="1" customWidth="1"/>
    <col min="3831" max="3831" width="55" bestFit="1" customWidth="1"/>
    <col min="3832" max="3832" width="23.42578125" bestFit="1" customWidth="1"/>
    <col min="3833" max="3833" width="30.5703125" bestFit="1" customWidth="1"/>
    <col min="3834" max="3834" width="72.28515625" bestFit="1" customWidth="1"/>
    <col min="3835" max="3835" width="30.5703125" bestFit="1" customWidth="1"/>
    <col min="3836" max="3836" width="52.140625" bestFit="1" customWidth="1"/>
    <col min="3837" max="3837" width="57.5703125" bestFit="1" customWidth="1"/>
    <col min="3838" max="3838" width="53.85546875" bestFit="1" customWidth="1"/>
    <col min="3839" max="3839" width="66" bestFit="1" customWidth="1"/>
    <col min="3840" max="3840" width="48.5703125" bestFit="1" customWidth="1"/>
    <col min="3841" max="3841" width="40.7109375" bestFit="1" customWidth="1"/>
    <col min="3842" max="3842" width="29.140625" bestFit="1" customWidth="1"/>
    <col min="3843" max="3843" width="58.140625" bestFit="1" customWidth="1"/>
    <col min="3844" max="3844" width="44" bestFit="1" customWidth="1"/>
    <col min="3845" max="3845" width="59.85546875" bestFit="1" customWidth="1"/>
    <col min="3846" max="3846" width="26.7109375" bestFit="1" customWidth="1"/>
    <col min="3847" max="3847" width="54.28515625" bestFit="1" customWidth="1"/>
    <col min="3848" max="3848" width="11.5703125" bestFit="1" customWidth="1"/>
    <col min="3849" max="3849" width="53.5703125" bestFit="1" customWidth="1"/>
    <col min="3850" max="3850" width="47.85546875" bestFit="1" customWidth="1"/>
    <col min="3851" max="3851" width="29.7109375" bestFit="1" customWidth="1"/>
    <col min="3852" max="3852" width="30.7109375" bestFit="1" customWidth="1"/>
    <col min="3853" max="3853" width="49.85546875" bestFit="1" customWidth="1"/>
    <col min="3854" max="3854" width="32.85546875" bestFit="1" customWidth="1"/>
    <col min="3855" max="3855" width="56.140625" bestFit="1" customWidth="1"/>
    <col min="3856" max="3856" width="50.85546875" bestFit="1" customWidth="1"/>
    <col min="3857" max="3857" width="54.28515625" bestFit="1" customWidth="1"/>
    <col min="3858" max="3858" width="12.7109375" bestFit="1" customWidth="1"/>
    <col min="3859" max="3859" width="52.28515625" bestFit="1" customWidth="1"/>
    <col min="3860" max="3860" width="39.140625" bestFit="1" customWidth="1"/>
    <col min="3861" max="3861" width="52.85546875" bestFit="1" customWidth="1"/>
    <col min="3862" max="3862" width="34.140625" bestFit="1" customWidth="1"/>
    <col min="3863" max="3863" width="24" bestFit="1" customWidth="1"/>
    <col min="3864" max="3864" width="21.85546875" bestFit="1" customWidth="1"/>
    <col min="3865" max="3865" width="22" bestFit="1" customWidth="1"/>
    <col min="3866" max="3866" width="34.7109375" bestFit="1" customWidth="1"/>
    <col min="3867" max="3867" width="42.140625" bestFit="1" customWidth="1"/>
    <col min="3868" max="3868" width="22.28515625" bestFit="1" customWidth="1"/>
    <col min="3869" max="3869" width="18.42578125" bestFit="1" customWidth="1"/>
    <col min="3870" max="3870" width="52.7109375" bestFit="1" customWidth="1"/>
    <col min="3871" max="3871" width="53.42578125" bestFit="1" customWidth="1"/>
    <col min="3872" max="3872" width="66.140625" bestFit="1" customWidth="1"/>
    <col min="3873" max="3873" width="24.42578125" bestFit="1" customWidth="1"/>
    <col min="3874" max="3874" width="55" bestFit="1" customWidth="1"/>
    <col min="3875" max="3875" width="66" bestFit="1" customWidth="1"/>
    <col min="3876" max="3876" width="42.5703125" bestFit="1" customWidth="1"/>
    <col min="3877" max="3877" width="40.5703125" bestFit="1" customWidth="1"/>
    <col min="3878" max="3878" width="27.28515625" bestFit="1" customWidth="1"/>
    <col min="3879" max="3879" width="17" bestFit="1" customWidth="1"/>
    <col min="3880" max="3880" width="39.85546875" bestFit="1" customWidth="1"/>
    <col min="3881" max="3881" width="40.85546875" bestFit="1" customWidth="1"/>
    <col min="3882" max="3882" width="59" bestFit="1" customWidth="1"/>
    <col min="3883" max="3883" width="55.42578125" bestFit="1" customWidth="1"/>
    <col min="3884" max="3884" width="51.140625" bestFit="1" customWidth="1"/>
    <col min="3885" max="3885" width="36.7109375" bestFit="1" customWidth="1"/>
    <col min="3886" max="3886" width="48" bestFit="1" customWidth="1"/>
    <col min="3887" max="3887" width="38.85546875" bestFit="1" customWidth="1"/>
    <col min="3888" max="3888" width="57.140625" bestFit="1" customWidth="1"/>
    <col min="3889" max="3889" width="52.85546875" bestFit="1" customWidth="1"/>
    <col min="3890" max="3890" width="52.42578125" bestFit="1" customWidth="1"/>
    <col min="3891" max="3891" width="57.5703125" bestFit="1" customWidth="1"/>
    <col min="3892" max="3892" width="48.140625" bestFit="1" customWidth="1"/>
    <col min="3893" max="3893" width="40.28515625" bestFit="1" customWidth="1"/>
    <col min="3894" max="3894" width="56.28515625" bestFit="1" customWidth="1"/>
    <col min="3895" max="3895" width="46.85546875" bestFit="1" customWidth="1"/>
    <col min="3896" max="3896" width="15.85546875" bestFit="1" customWidth="1"/>
    <col min="3897" max="3897" width="26.28515625" bestFit="1" customWidth="1"/>
    <col min="3898" max="3898" width="43.140625" bestFit="1" customWidth="1"/>
    <col min="3899" max="3899" width="53.5703125" bestFit="1" customWidth="1"/>
    <col min="3900" max="3900" width="51" bestFit="1" customWidth="1"/>
    <col min="3901" max="3901" width="35.140625" bestFit="1" customWidth="1"/>
    <col min="3902" max="3902" width="40.85546875" bestFit="1" customWidth="1"/>
    <col min="3903" max="3903" width="50.85546875" bestFit="1" customWidth="1"/>
    <col min="3904" max="3904" width="65.140625" bestFit="1" customWidth="1"/>
    <col min="3905" max="3905" width="18.42578125" bestFit="1" customWidth="1"/>
    <col min="3906" max="3906" width="36.85546875" bestFit="1" customWidth="1"/>
    <col min="3907" max="3907" width="52.140625" bestFit="1" customWidth="1"/>
    <col min="3908" max="3908" width="14.7109375" bestFit="1" customWidth="1"/>
    <col min="3909" max="3909" width="31.140625" bestFit="1" customWidth="1"/>
    <col min="3910" max="3910" width="41.5703125" bestFit="1" customWidth="1"/>
    <col min="3911" max="3911" width="32.42578125" bestFit="1" customWidth="1"/>
    <col min="3912" max="3912" width="51" bestFit="1" customWidth="1"/>
    <col min="3913" max="3913" width="73.42578125" bestFit="1" customWidth="1"/>
    <col min="3914" max="3914" width="64" bestFit="1" customWidth="1"/>
    <col min="3915" max="3915" width="51.85546875" bestFit="1" customWidth="1"/>
    <col min="3916" max="3916" width="58.28515625" bestFit="1" customWidth="1"/>
    <col min="3917" max="3917" width="14.7109375" bestFit="1" customWidth="1"/>
    <col min="3918" max="3918" width="45.42578125" bestFit="1" customWidth="1"/>
    <col min="3919" max="3919" width="37.7109375" bestFit="1" customWidth="1"/>
    <col min="3920" max="3920" width="43" bestFit="1" customWidth="1"/>
    <col min="3921" max="3921" width="49.5703125" bestFit="1" customWidth="1"/>
    <col min="3922" max="3922" width="25.5703125" bestFit="1" customWidth="1"/>
    <col min="3923" max="3923" width="33.28515625" bestFit="1" customWidth="1"/>
    <col min="3924" max="3924" width="51.140625" bestFit="1" customWidth="1"/>
    <col min="3925" max="3925" width="52.140625" bestFit="1" customWidth="1"/>
    <col min="3926" max="3926" width="43.140625" bestFit="1" customWidth="1"/>
    <col min="3927" max="3927" width="25.5703125" bestFit="1" customWidth="1"/>
    <col min="3928" max="3928" width="55.5703125" bestFit="1" customWidth="1"/>
    <col min="3929" max="3929" width="31.42578125" bestFit="1" customWidth="1"/>
    <col min="3930" max="3930" width="25.7109375" bestFit="1" customWidth="1"/>
    <col min="3931" max="3931" width="53.140625" bestFit="1" customWidth="1"/>
    <col min="3932" max="3932" width="49.5703125" bestFit="1" customWidth="1"/>
    <col min="3933" max="3933" width="47.5703125" bestFit="1" customWidth="1"/>
    <col min="3934" max="3934" width="33.140625" bestFit="1" customWidth="1"/>
    <col min="3935" max="3935" width="60" bestFit="1" customWidth="1"/>
    <col min="3936" max="3936" width="53.28515625" bestFit="1" customWidth="1"/>
    <col min="3937" max="3937" width="26.7109375" bestFit="1" customWidth="1"/>
    <col min="3938" max="3938" width="26.28515625" bestFit="1" customWidth="1"/>
    <col min="3939" max="3939" width="43.140625" bestFit="1" customWidth="1"/>
    <col min="3940" max="3940" width="52.85546875" bestFit="1" customWidth="1"/>
    <col min="3941" max="3941" width="37.7109375" bestFit="1" customWidth="1"/>
    <col min="3942" max="3942" width="55.5703125" bestFit="1" customWidth="1"/>
    <col min="3943" max="3943" width="17.85546875" bestFit="1" customWidth="1"/>
    <col min="3944" max="3944" width="58.42578125" bestFit="1" customWidth="1"/>
    <col min="3945" max="3945" width="39" bestFit="1" customWidth="1"/>
    <col min="3946" max="3946" width="23.7109375" bestFit="1" customWidth="1"/>
    <col min="3947" max="3947" width="28" bestFit="1" customWidth="1"/>
    <col min="3948" max="3948" width="27.28515625" bestFit="1" customWidth="1"/>
    <col min="3949" max="3949" width="55" bestFit="1" customWidth="1"/>
    <col min="3950" max="3950" width="59.85546875" bestFit="1" customWidth="1"/>
    <col min="3951" max="3951" width="55" bestFit="1" customWidth="1"/>
    <col min="3952" max="3952" width="45.7109375" bestFit="1" customWidth="1"/>
    <col min="3953" max="3953" width="22.42578125" bestFit="1" customWidth="1"/>
    <col min="3954" max="3954" width="22.5703125" bestFit="1" customWidth="1"/>
    <col min="3955" max="3955" width="27.42578125" bestFit="1" customWidth="1"/>
    <col min="3956" max="3956" width="55.7109375" bestFit="1" customWidth="1"/>
    <col min="3957" max="3957" width="31.28515625" bestFit="1" customWidth="1"/>
    <col min="3958" max="3958" width="39.5703125" bestFit="1" customWidth="1"/>
    <col min="3959" max="3959" width="55.140625" bestFit="1" customWidth="1"/>
    <col min="3960" max="3960" width="47.7109375" bestFit="1" customWidth="1"/>
    <col min="3961" max="3961" width="22" bestFit="1" customWidth="1"/>
    <col min="3962" max="3962" width="26.5703125" bestFit="1" customWidth="1"/>
    <col min="3963" max="3963" width="34.85546875" bestFit="1" customWidth="1"/>
    <col min="3964" max="3964" width="48.140625" bestFit="1" customWidth="1"/>
    <col min="3965" max="3965" width="56.5703125" bestFit="1" customWidth="1"/>
    <col min="3966" max="3966" width="49.7109375" bestFit="1" customWidth="1"/>
    <col min="3967" max="3967" width="28.85546875" bestFit="1" customWidth="1"/>
    <col min="3968" max="3968" width="54" bestFit="1" customWidth="1"/>
    <col min="3969" max="3969" width="56.5703125" bestFit="1" customWidth="1"/>
    <col min="3970" max="3970" width="36.28515625" bestFit="1" customWidth="1"/>
    <col min="3971" max="3971" width="58.28515625" bestFit="1" customWidth="1"/>
    <col min="3972" max="3972" width="49.28515625" bestFit="1" customWidth="1"/>
    <col min="3973" max="3973" width="50.85546875" bestFit="1" customWidth="1"/>
    <col min="3974" max="3974" width="51.28515625" bestFit="1" customWidth="1"/>
    <col min="3975" max="3975" width="50.5703125" bestFit="1" customWidth="1"/>
    <col min="3976" max="3976" width="31" bestFit="1" customWidth="1"/>
    <col min="3977" max="3977" width="51.7109375" bestFit="1" customWidth="1"/>
    <col min="3978" max="3978" width="52.7109375" bestFit="1" customWidth="1"/>
    <col min="3979" max="3979" width="40.140625" bestFit="1" customWidth="1"/>
    <col min="3980" max="3980" width="36.5703125" bestFit="1" customWidth="1"/>
    <col min="3981" max="3981" width="25.85546875" bestFit="1" customWidth="1"/>
    <col min="3982" max="3982" width="38.28515625" bestFit="1" customWidth="1"/>
    <col min="3983" max="3983" width="41.28515625" bestFit="1" customWidth="1"/>
    <col min="3984" max="3984" width="31.28515625" bestFit="1" customWidth="1"/>
    <col min="3985" max="3985" width="27.85546875" bestFit="1" customWidth="1"/>
    <col min="3986" max="3986" width="29" bestFit="1" customWidth="1"/>
    <col min="3987" max="3987" width="59.140625" bestFit="1" customWidth="1"/>
    <col min="3988" max="3988" width="24.140625" bestFit="1" customWidth="1"/>
    <col min="3989" max="3989" width="48.42578125" bestFit="1" customWidth="1"/>
    <col min="3990" max="3990" width="58" bestFit="1" customWidth="1"/>
    <col min="3991" max="3991" width="35.5703125" bestFit="1" customWidth="1"/>
    <col min="3992" max="3992" width="52.42578125" bestFit="1" customWidth="1"/>
    <col min="3993" max="3993" width="51.5703125" bestFit="1" customWidth="1"/>
    <col min="3994" max="3994" width="37" bestFit="1" customWidth="1"/>
    <col min="3995" max="3995" width="24.5703125" bestFit="1" customWidth="1"/>
    <col min="3996" max="3996" width="54.85546875" bestFit="1" customWidth="1"/>
    <col min="3997" max="3997" width="32.85546875" bestFit="1" customWidth="1"/>
    <col min="3998" max="3998" width="57.28515625" bestFit="1" customWidth="1"/>
    <col min="3999" max="3999" width="14.5703125" bestFit="1" customWidth="1"/>
    <col min="4000" max="4000" width="41.42578125" bestFit="1" customWidth="1"/>
    <col min="4001" max="4001" width="53" bestFit="1" customWidth="1"/>
    <col min="4002" max="4002" width="44.7109375" bestFit="1" customWidth="1"/>
    <col min="4003" max="4003" width="44.42578125" bestFit="1" customWidth="1"/>
    <col min="4004" max="4004" width="55.42578125" bestFit="1" customWidth="1"/>
    <col min="4005" max="4005" width="30.28515625" bestFit="1" customWidth="1"/>
    <col min="4006" max="4006" width="31.28515625" bestFit="1" customWidth="1"/>
    <col min="4007" max="4007" width="54.85546875" bestFit="1" customWidth="1"/>
    <col min="4008" max="4008" width="44" bestFit="1" customWidth="1"/>
    <col min="4009" max="4009" width="24.5703125" bestFit="1" customWidth="1"/>
    <col min="4010" max="4010" width="46.5703125" bestFit="1" customWidth="1"/>
    <col min="4011" max="4011" width="38.28515625" bestFit="1" customWidth="1"/>
    <col min="4012" max="4012" width="26" bestFit="1" customWidth="1"/>
    <col min="4013" max="4013" width="34.85546875" bestFit="1" customWidth="1"/>
    <col min="4014" max="4014" width="23" bestFit="1" customWidth="1"/>
    <col min="4015" max="4015" width="45.28515625" bestFit="1" customWidth="1"/>
    <col min="4016" max="4016" width="45" bestFit="1" customWidth="1"/>
    <col min="4017" max="4017" width="34.85546875" bestFit="1" customWidth="1"/>
    <col min="4018" max="4018" width="38.28515625" bestFit="1" customWidth="1"/>
    <col min="4019" max="4019" width="54" bestFit="1" customWidth="1"/>
    <col min="4020" max="4020" width="56.7109375" bestFit="1" customWidth="1"/>
    <col min="4021" max="4021" width="29" bestFit="1" customWidth="1"/>
    <col min="4022" max="4022" width="45.140625" bestFit="1" customWidth="1"/>
    <col min="4023" max="4023" width="47.5703125" bestFit="1" customWidth="1"/>
    <col min="4024" max="4024" width="26.7109375" bestFit="1" customWidth="1"/>
    <col min="4025" max="4025" width="34.85546875" bestFit="1" customWidth="1"/>
    <col min="4026" max="4026" width="33" bestFit="1" customWidth="1"/>
    <col min="4027" max="4027" width="25.7109375" bestFit="1" customWidth="1"/>
    <col min="4028" max="4028" width="35.140625" bestFit="1" customWidth="1"/>
    <col min="4029" max="4029" width="37" bestFit="1" customWidth="1"/>
    <col min="4030" max="4030" width="20.140625" bestFit="1" customWidth="1"/>
    <col min="4031" max="4031" width="31.42578125" bestFit="1" customWidth="1"/>
    <col min="4032" max="4032" width="57.140625" bestFit="1" customWidth="1"/>
    <col min="4033" max="4033" width="24.42578125" bestFit="1" customWidth="1"/>
    <col min="4034" max="4034" width="54.5703125" bestFit="1" customWidth="1"/>
    <col min="4035" max="4035" width="16.42578125" bestFit="1" customWidth="1"/>
    <col min="4036" max="4036" width="56.5703125" bestFit="1" customWidth="1"/>
    <col min="4037" max="4037" width="49.5703125" bestFit="1" customWidth="1"/>
    <col min="4038" max="4038" width="58.7109375" bestFit="1" customWidth="1"/>
    <col min="4039" max="4039" width="21.5703125" bestFit="1" customWidth="1"/>
    <col min="4040" max="4040" width="47" bestFit="1" customWidth="1"/>
    <col min="4041" max="4041" width="26.28515625" bestFit="1" customWidth="1"/>
    <col min="4042" max="4042" width="31.7109375" bestFit="1" customWidth="1"/>
    <col min="4043" max="4043" width="20.5703125" bestFit="1" customWidth="1"/>
    <col min="4044" max="4044" width="21.140625" bestFit="1" customWidth="1"/>
    <col min="4045" max="4045" width="50.85546875" bestFit="1" customWidth="1"/>
    <col min="4046" max="4046" width="48.85546875" bestFit="1" customWidth="1"/>
    <col min="4047" max="4047" width="54.5703125" bestFit="1" customWidth="1"/>
    <col min="4048" max="4048" width="26.5703125" bestFit="1" customWidth="1"/>
    <col min="4049" max="4049" width="51.140625" bestFit="1" customWidth="1"/>
    <col min="4050" max="4050" width="50.85546875" bestFit="1" customWidth="1"/>
    <col min="4051" max="4051" width="13.140625" bestFit="1" customWidth="1"/>
    <col min="4052" max="4052" width="53.7109375" bestFit="1" customWidth="1"/>
    <col min="4053" max="4053" width="28.28515625" bestFit="1" customWidth="1"/>
    <col min="4054" max="4054" width="49.28515625" bestFit="1" customWidth="1"/>
    <col min="4055" max="4055" width="53.5703125" bestFit="1" customWidth="1"/>
    <col min="4056" max="4056" width="36" bestFit="1" customWidth="1"/>
    <col min="4057" max="4057" width="49.42578125" bestFit="1" customWidth="1"/>
    <col min="4058" max="4058" width="64.140625" bestFit="1" customWidth="1"/>
    <col min="4059" max="4059" width="52.42578125" bestFit="1" customWidth="1"/>
    <col min="4060" max="4060" width="34.7109375" bestFit="1" customWidth="1"/>
    <col min="4061" max="4061" width="51" bestFit="1" customWidth="1"/>
    <col min="4062" max="4062" width="20.5703125" bestFit="1" customWidth="1"/>
    <col min="4063" max="4063" width="59.7109375" bestFit="1" customWidth="1"/>
    <col min="4064" max="4064" width="22.140625" bestFit="1" customWidth="1"/>
    <col min="4065" max="4065" width="13.140625" bestFit="1" customWidth="1"/>
  </cols>
  <sheetData>
    <row r="1" spans="1:9" x14ac:dyDescent="0.25">
      <c r="A1" s="7" t="s">
        <v>8310</v>
      </c>
      <c r="B1" t="s">
        <v>8387</v>
      </c>
      <c r="C1" t="s">
        <v>8388</v>
      </c>
      <c r="D1" t="s">
        <v>8389</v>
      </c>
      <c r="E1" t="s">
        <v>8390</v>
      </c>
      <c r="F1" t="s">
        <v>8394</v>
      </c>
      <c r="G1" t="s">
        <v>8391</v>
      </c>
      <c r="H1" t="s">
        <v>8392</v>
      </c>
      <c r="I1" t="s">
        <v>8393</v>
      </c>
    </row>
    <row r="2" spans="1:9" x14ac:dyDescent="0.25">
      <c r="A2" s="8" t="s">
        <v>8371</v>
      </c>
      <c r="B2" s="9">
        <v>932</v>
      </c>
      <c r="C2" s="9">
        <v>420</v>
      </c>
      <c r="D2" s="9">
        <v>60</v>
      </c>
      <c r="E2" s="9">
        <v>1412</v>
      </c>
      <c r="F2" s="13">
        <v>0.34637822070977153</v>
      </c>
      <c r="G2" s="13">
        <v>0.27450980392156865</v>
      </c>
      <c r="H2" s="13">
        <v>0.17191977077363896</v>
      </c>
      <c r="I2" s="13">
        <v>0.34744094488188976</v>
      </c>
    </row>
    <row r="3" spans="1:9" x14ac:dyDescent="0.25">
      <c r="A3" s="8" t="s">
        <v>8372</v>
      </c>
      <c r="B3" s="9">
        <v>168</v>
      </c>
      <c r="C3" s="9">
        <v>144</v>
      </c>
      <c r="D3" s="9">
        <v>40</v>
      </c>
      <c r="E3" s="9">
        <v>352</v>
      </c>
      <c r="F3" s="13">
        <v>8.774914924647545E-2</v>
      </c>
      <c r="G3" s="13">
        <v>9.4117647058823528E-2</v>
      </c>
      <c r="H3" s="13">
        <v>0.11461318051575932</v>
      </c>
      <c r="I3" s="13">
        <v>8.6614173228346455E-2</v>
      </c>
    </row>
    <row r="4" spans="1:9" x14ac:dyDescent="0.25">
      <c r="A4" s="8" t="s">
        <v>8373</v>
      </c>
      <c r="B4" s="9">
        <v>94</v>
      </c>
      <c r="C4" s="9">
        <v>90</v>
      </c>
      <c r="D4" s="9">
        <v>17</v>
      </c>
      <c r="E4" s="9">
        <v>201</v>
      </c>
      <c r="F4" s="13">
        <v>4.9829849295089934E-2</v>
      </c>
      <c r="G4" s="13">
        <v>5.8823529411764705E-2</v>
      </c>
      <c r="H4" s="13">
        <v>4.8710601719197708E-2</v>
      </c>
      <c r="I4" s="13">
        <v>4.9458661417322837E-2</v>
      </c>
    </row>
    <row r="5" spans="1:9" x14ac:dyDescent="0.25">
      <c r="A5" s="8" t="s">
        <v>8374</v>
      </c>
      <c r="B5" s="9">
        <v>62</v>
      </c>
      <c r="C5" s="9">
        <v>72</v>
      </c>
      <c r="D5" s="9">
        <v>14</v>
      </c>
      <c r="E5" s="9">
        <v>148</v>
      </c>
      <c r="F5" s="13">
        <v>3.6217792902284884E-2</v>
      </c>
      <c r="G5" s="13">
        <v>4.7058823529411764E-2</v>
      </c>
      <c r="H5" s="13">
        <v>4.0114613180515762E-2</v>
      </c>
      <c r="I5" s="13">
        <v>3.6417322834645667E-2</v>
      </c>
    </row>
    <row r="6" spans="1:9" x14ac:dyDescent="0.25">
      <c r="A6" s="8" t="s">
        <v>8375</v>
      </c>
      <c r="B6" s="9">
        <v>55</v>
      </c>
      <c r="C6" s="9">
        <v>64</v>
      </c>
      <c r="D6" s="9">
        <v>18</v>
      </c>
      <c r="E6" s="9">
        <v>137</v>
      </c>
      <c r="F6" s="13">
        <v>3.354399611084103E-2</v>
      </c>
      <c r="G6" s="13">
        <v>4.1830065359477121E-2</v>
      </c>
      <c r="H6" s="13">
        <v>5.1575931232091692E-2</v>
      </c>
      <c r="I6" s="13">
        <v>3.3710629921259845E-2</v>
      </c>
    </row>
    <row r="7" spans="1:9" x14ac:dyDescent="0.25">
      <c r="A7" s="8" t="s">
        <v>8376</v>
      </c>
      <c r="B7" s="9">
        <v>32</v>
      </c>
      <c r="C7" s="9">
        <v>37</v>
      </c>
      <c r="D7" s="9">
        <v>13</v>
      </c>
      <c r="E7" s="9">
        <v>82</v>
      </c>
      <c r="F7" s="13">
        <v>2.0418084589207585E-2</v>
      </c>
      <c r="G7" s="13">
        <v>2.4183006535947713E-2</v>
      </c>
      <c r="H7" s="13">
        <v>3.7249283667621778E-2</v>
      </c>
      <c r="I7" s="13">
        <v>2.0177165354330708E-2</v>
      </c>
    </row>
    <row r="8" spans="1:9" x14ac:dyDescent="0.25">
      <c r="A8" s="8" t="s">
        <v>8377</v>
      </c>
      <c r="B8" s="9">
        <v>26</v>
      </c>
      <c r="C8" s="9">
        <v>22</v>
      </c>
      <c r="D8" s="9">
        <v>7</v>
      </c>
      <c r="E8" s="9">
        <v>55</v>
      </c>
      <c r="F8" s="13">
        <v>1.3368983957219251E-2</v>
      </c>
      <c r="G8" s="13">
        <v>1.4379084967320261E-2</v>
      </c>
      <c r="H8" s="13">
        <v>2.0057306590257881E-2</v>
      </c>
      <c r="I8" s="13">
        <v>1.3533464566929134E-2</v>
      </c>
    </row>
    <row r="9" spans="1:9" x14ac:dyDescent="0.25">
      <c r="A9" s="8" t="s">
        <v>8378</v>
      </c>
      <c r="B9" s="9">
        <v>21</v>
      </c>
      <c r="C9" s="9">
        <v>16</v>
      </c>
      <c r="D9" s="9">
        <v>6</v>
      </c>
      <c r="E9" s="9">
        <v>43</v>
      </c>
      <c r="F9" s="13">
        <v>1.06951871657754E-2</v>
      </c>
      <c r="G9" s="13">
        <v>1.045751633986928E-2</v>
      </c>
      <c r="H9" s="13">
        <v>1.7191977077363897E-2</v>
      </c>
      <c r="I9" s="13">
        <v>1.0580708661417323E-2</v>
      </c>
    </row>
    <row r="10" spans="1:9" x14ac:dyDescent="0.25">
      <c r="A10" s="8" t="s">
        <v>8379</v>
      </c>
      <c r="B10" s="9">
        <v>6</v>
      </c>
      <c r="C10" s="9">
        <v>11</v>
      </c>
      <c r="D10" s="9">
        <v>4</v>
      </c>
      <c r="E10" s="9">
        <v>21</v>
      </c>
      <c r="F10" s="13">
        <v>5.1045211473018963E-3</v>
      </c>
      <c r="G10" s="13">
        <v>7.1895424836601303E-3</v>
      </c>
      <c r="H10" s="13">
        <v>1.1461318051575931E-2</v>
      </c>
      <c r="I10" s="13">
        <v>5.1673228346456697E-3</v>
      </c>
    </row>
    <row r="11" spans="1:9" x14ac:dyDescent="0.25">
      <c r="A11" s="8" t="s">
        <v>8380</v>
      </c>
      <c r="B11" s="9">
        <v>381</v>
      </c>
      <c r="C11" s="9">
        <v>283</v>
      </c>
      <c r="D11" s="9">
        <v>52</v>
      </c>
      <c r="E11" s="9">
        <v>716</v>
      </c>
      <c r="F11" s="13">
        <v>0.1754982984929509</v>
      </c>
      <c r="G11" s="13">
        <v>0.18496732026143792</v>
      </c>
      <c r="H11" s="13">
        <v>0.14899713467048711</v>
      </c>
      <c r="I11" s="13">
        <v>0.17618110236220472</v>
      </c>
    </row>
    <row r="12" spans="1:9" x14ac:dyDescent="0.25">
      <c r="A12" s="8" t="s">
        <v>8382</v>
      </c>
      <c r="B12" s="9">
        <v>86</v>
      </c>
      <c r="C12" s="9">
        <v>258</v>
      </c>
      <c r="D12" s="9">
        <v>100</v>
      </c>
      <c r="E12" s="9">
        <v>444</v>
      </c>
      <c r="F12" s="13">
        <v>0.10913952357802625</v>
      </c>
      <c r="G12" s="13">
        <v>0.16862745098039217</v>
      </c>
      <c r="H12" s="13">
        <v>0.28653295128939826</v>
      </c>
      <c r="I12" s="13">
        <v>0.10925196850393701</v>
      </c>
    </row>
    <row r="13" spans="1:9" x14ac:dyDescent="0.25">
      <c r="A13" s="8" t="s">
        <v>8381</v>
      </c>
      <c r="B13" s="9">
        <v>322</v>
      </c>
      <c r="C13" s="9">
        <v>113</v>
      </c>
      <c r="D13" s="9">
        <v>18</v>
      </c>
      <c r="E13" s="9">
        <v>453</v>
      </c>
      <c r="F13" s="13">
        <v>0.1120563928050559</v>
      </c>
      <c r="G13" s="13">
        <v>7.3856209150326799E-2</v>
      </c>
      <c r="H13" s="13">
        <v>5.1575931232091692E-2</v>
      </c>
      <c r="I13" s="13">
        <v>0.11146653543307086</v>
      </c>
    </row>
    <row r="14" spans="1:9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4064</v>
      </c>
      <c r="F14" s="13">
        <v>1</v>
      </c>
      <c r="G14" s="13">
        <v>1</v>
      </c>
      <c r="H14" s="13">
        <v>1</v>
      </c>
      <c r="I14" s="13">
        <v>1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Success Pivot</vt:lpstr>
      <vt:lpstr>Sub-Category Success Pivot</vt:lpstr>
      <vt:lpstr>Success By Year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Casandra Gormsen</cp:lastModifiedBy>
  <dcterms:created xsi:type="dcterms:W3CDTF">2017-04-20T15:17:24Z</dcterms:created>
  <dcterms:modified xsi:type="dcterms:W3CDTF">2021-03-27T15:49:45Z</dcterms:modified>
</cp:coreProperties>
</file>