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<sst xmlns="http://schemas.openxmlformats.org/spreadsheetml/2006/main" count="12" uniqueCount="12">
  <si>
    <t xml:space="preserve">Weigth 1 Grain</t>
  </si>
  <si>
    <t xml:space="preserve">Area 1 grain</t>
  </si>
  <si>
    <t>pyDGS</t>
  </si>
  <si>
    <t xml:space="preserve">pyDGS Frac</t>
  </si>
  <si>
    <t xml:space="preserve">Area of GrainSz-fraction</t>
  </si>
  <si>
    <t xml:space="preserve">Nb Grains</t>
  </si>
  <si>
    <t xml:space="preserve">Mass Grains</t>
  </si>
  <si>
    <t xml:space="preserve">Percentage Mass</t>
  </si>
  <si>
    <t xml:space="preserve">To AREA</t>
  </si>
  <si>
    <t xml:space="preserve">TO VOLUME</t>
  </si>
  <si>
    <t xml:space="preserve">Volume 1 Grain</t>
  </si>
  <si>
    <t xml:space="preserve">Mass 1 Grain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</si>
</sst>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>
      <protection hidden="0" locked="1"/>
    </xf>
    <xf fontId="0" fillId="0" borderId="0" numFmtId="0" xfId="0"/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6.28125"/>
    <col bestFit="1" customWidth="1" min="4" max="4" width="13.28125"/>
    <col bestFit="1" min="6" max="6" width="10.7109375"/>
    <col bestFit="1" min="11" max="11" width="20.7109375"/>
    <col bestFit="1" min="13" max="16" width="10.8515625"/>
    <col bestFit="1" min="18" max="18" width="10.8515625"/>
  </cols>
  <sheetData>
    <row r="1" ht="14.25">
      <c r="C1">
        <v>0.00265</v>
      </c>
    </row>
    <row r="2" ht="14.25">
      <c r="D2" t="s">
        <v>0</v>
      </c>
      <c r="F2" t="s">
        <v>1</v>
      </c>
      <c r="H2" s="1" t="s">
        <v>2</v>
      </c>
      <c r="I2" t="s">
        <v>3</v>
      </c>
      <c r="K2" s="2" t="s">
        <v>4</v>
      </c>
      <c r="O2" s="2" t="s">
        <v>5</v>
      </c>
      <c r="P2" s="2" t="s">
        <v>6</v>
      </c>
      <c r="R2" s="2" t="s">
        <v>7</v>
      </c>
      <c r="T2" s="3">
        <v>0.050257225618398502</v>
      </c>
    </row>
    <row r="3" ht="14.25">
      <c r="A3">
        <v>0.063</v>
      </c>
      <c r="B3">
        <f>(PI()/6)*(A3)^3</f>
        <v>0.00013092430304202784</v>
      </c>
      <c r="D3">
        <f>B3*$C$1</f>
        <v>3.4694940306137376e-07</v>
      </c>
      <c r="F3">
        <f>PI()*(A3/2)^2</f>
        <v>0.0031172453105244723</v>
      </c>
      <c r="H3" s="3">
        <v>1.7132620998634163</v>
      </c>
      <c r="I3">
        <f>H3/100</f>
        <v>0.017132620998634163</v>
      </c>
      <c r="K3">
        <f>I3*$D$20</f>
        <v>71.012191576539877</v>
      </c>
      <c r="N3" t="s">
        <v>8</v>
      </c>
      <c r="O3">
        <f>K3/F3</f>
        <v>22780.430958316902</v>
      </c>
      <c r="P3">
        <f>O3*D3</f>
        <v>0.007903656922468888</v>
      </c>
      <c r="R3">
        <f>(P3/$P$16)*100</f>
        <v>0.090745521447259989</v>
      </c>
      <c r="T3" s="3">
        <v>0.35088681159024299</v>
      </c>
    </row>
    <row r="4" ht="14.25">
      <c r="A4">
        <v>0.125</v>
      </c>
      <c r="B4">
        <f>(PI()/6)*(A4)^3</f>
        <v>0.0010226538585904274</v>
      </c>
      <c r="D4">
        <f>B4*$C$1</f>
        <v>2.7100327252646325e-06</v>
      </c>
      <c r="F4">
        <f>PI()*(A4/2)^2</f>
        <v>0.012271846303085129</v>
      </c>
      <c r="H4" s="3">
        <v>1.5322319463223495</v>
      </c>
      <c r="I4">
        <f>H4/100</f>
        <v>0.015322319463223495</v>
      </c>
      <c r="K4" s="4">
        <f>I4*$D$20</f>
        <v>63.508758245811606</v>
      </c>
      <c r="O4" s="4">
        <f>K4/F4</f>
        <v>5175.1591958779318</v>
      </c>
      <c r="P4" s="4">
        <f>O4*D4</f>
        <v>0.014024850779283395</v>
      </c>
      <c r="R4" s="4">
        <f>(P4/$P$16)*100</f>
        <v>0.16102576436080016</v>
      </c>
      <c r="T4" s="3">
        <v>2.6937872931458324</v>
      </c>
    </row>
    <row r="5" ht="14.25">
      <c r="A5">
        <v>0.17999999999999999</v>
      </c>
      <c r="B5">
        <f>(PI()/6)*(A5)^3</f>
        <v>0.0030536280592892784</v>
      </c>
      <c r="D5">
        <f>B5*$C$1</f>
        <v>8.0921143571165885e-06</v>
      </c>
      <c r="F5">
        <f>PI()*(A5/2)^2</f>
        <v>0.025446900494077322</v>
      </c>
      <c r="H5" s="3">
        <v>2.0219415248422536</v>
      </c>
      <c r="I5">
        <f>H5/100</f>
        <v>0.020219415248422537</v>
      </c>
      <c r="K5" s="4">
        <f>I5*$D$20</f>
        <v>83.806499268329048</v>
      </c>
      <c r="O5" s="4">
        <f>K5/F5</f>
        <v>3293.3873140202172</v>
      </c>
      <c r="P5" s="4">
        <f>O5*D5</f>
        <v>0.026650466767328639</v>
      </c>
      <c r="R5" s="4">
        <f>(P5/$P$16)*100</f>
        <v>0.30598627032240472</v>
      </c>
      <c r="T5" s="3">
        <v>5.7201860431115747</v>
      </c>
    </row>
    <row r="6" ht="14.25">
      <c r="A6">
        <v>0.25</v>
      </c>
      <c r="B6">
        <f>(PI()/6)*(A6)^3</f>
        <v>0.008181230868723419</v>
      </c>
      <c r="D6">
        <f>B6*$C$1</f>
        <v>2.168026180211706e-05</v>
      </c>
      <c r="F6">
        <f>PI()*(A6/2)^2</f>
        <v>0.049087385212340517</v>
      </c>
      <c r="H6" s="3">
        <v>1.6748291954212462</v>
      </c>
      <c r="I6">
        <f>H6/100</f>
        <v>0.016748291954212461</v>
      </c>
      <c r="K6" s="4">
        <f>I6*$D$20</f>
        <v>69.41920427278302</v>
      </c>
      <c r="O6" s="4">
        <f>K6/F6</f>
        <v>1414.1964167064882</v>
      </c>
      <c r="P6" s="4">
        <f>O6*D6</f>
        <v>0.030660148553812498</v>
      </c>
      <c r="R6" s="4">
        <f>(P6/$P$16)*100</f>
        <v>0.35202327169042447</v>
      </c>
      <c r="T6" s="3">
        <v>5.1810630773869999</v>
      </c>
    </row>
    <row r="7" ht="14.25">
      <c r="A7">
        <v>0.29999999999999999</v>
      </c>
      <c r="B7">
        <f>(PI()/6)*(A7)^3</f>
        <v>0.014137166941154067</v>
      </c>
      <c r="D7">
        <f>B7*$C$1</f>
        <v>3.7463492394058277e-05</v>
      </c>
      <c r="F7">
        <f>PI()*(A7/2)^2</f>
        <v>0.070685834705770348</v>
      </c>
      <c r="H7" s="3">
        <v>1.7076056269305404</v>
      </c>
      <c r="I7">
        <f>H7/100</f>
        <v>0.017076056269305404</v>
      </c>
      <c r="K7" s="4">
        <f>I7*$D$20</f>
        <v>70.777739101586434</v>
      </c>
      <c r="O7" s="4">
        <f>K7/F7</f>
        <v>1001.3001812343115</v>
      </c>
      <c r="P7" s="4">
        <f>O7*D7</f>
        <v>0.037512201723840802</v>
      </c>
      <c r="R7" s="4">
        <f>(P7/$P$16)*100</f>
        <v>0.43069484663327229</v>
      </c>
      <c r="T7" s="3">
        <v>4.5359430539945569</v>
      </c>
    </row>
    <row r="8" ht="14.25">
      <c r="A8">
        <v>0.35499999999999998</v>
      </c>
      <c r="B8">
        <f>(PI()/6)*(A8)^3</f>
        <v>0.02342522017164534</v>
      </c>
      <c r="D8">
        <f>B8*$C$1</f>
        <v>6.2076833454860147e-05</v>
      </c>
      <c r="F8">
        <f>PI()*(A8/2)^2</f>
        <v>0.098979803542163416</v>
      </c>
      <c r="H8" s="3">
        <v>2.5903136560566655</v>
      </c>
      <c r="I8">
        <f>H8/100</f>
        <v>0.025903136560566656</v>
      </c>
      <c r="K8" s="4">
        <f>I8*$D$20</f>
        <v>107.36468728391741</v>
      </c>
      <c r="O8" s="4">
        <f>K8/F8</f>
        <v>1084.7130772307726</v>
      </c>
      <c r="P8" s="4">
        <f>O8*D8</f>
        <v>0.067335553041563523</v>
      </c>
      <c r="R8" s="4">
        <f>(P8/$P$16)*100</f>
        <v>0.77311046426185104</v>
      </c>
      <c r="T8" s="3">
        <v>7.7450953516635073</v>
      </c>
    </row>
    <row r="9" ht="14.25">
      <c r="A9">
        <v>0.42499999999999999</v>
      </c>
      <c r="B9">
        <f>(PI()/6)*(A9)^3</f>
        <v>0.040194387258038151</v>
      </c>
      <c r="D9">
        <f>B9*$C$1</f>
        <v>0.0001065151262338011</v>
      </c>
      <c r="F9">
        <f>PI()*(A9/2)^2</f>
        <v>0.14186254326366407</v>
      </c>
      <c r="H9" s="3">
        <v>2.1675848218943297</v>
      </c>
      <c r="I9">
        <f>H9/100</f>
        <v>0.021675848218943295</v>
      </c>
      <c r="K9" s="4">
        <f>I9*$D$20</f>
        <v>89.843199498215313</v>
      </c>
      <c r="O9" s="4">
        <f>K9/F9</f>
        <v>633.31163696419696</v>
      </c>
      <c r="P9" s="4">
        <f>O9*D9</f>
        <v>0.067457268956576652</v>
      </c>
      <c r="R9" s="4">
        <f>(P9/$P$16)*100</f>
        <v>0.77450794068126605</v>
      </c>
      <c r="T9" s="3">
        <v>5.4871752697899154</v>
      </c>
    </row>
    <row r="10" ht="14.25">
      <c r="A10">
        <v>0.5</v>
      </c>
      <c r="B10">
        <f>(PI()/6)*(A10)^3</f>
        <v>0.065449846949787352</v>
      </c>
      <c r="D10">
        <f>B10*$C$1</f>
        <v>0.00017344209441693648</v>
      </c>
      <c r="F10">
        <f>PI()*(A10/2)^2</f>
        <v>0.19634954084936207</v>
      </c>
      <c r="H10" s="3">
        <v>6.7710177550479616</v>
      </c>
      <c r="I10">
        <f>H10/100</f>
        <v>0.067710177550479617</v>
      </c>
      <c r="K10" s="4">
        <f>I10*$D$20</f>
        <v>280.64871687055404</v>
      </c>
      <c r="O10" s="4">
        <f>K10/F10</f>
        <v>1429.3321779950872</v>
      </c>
      <c r="P10" s="4">
        <f>O10*D10</f>
        <v>0.24790636656898937</v>
      </c>
      <c r="R10" s="4">
        <f>(P10/$P$16)*100</f>
        <v>2.8463270515253161</v>
      </c>
      <c r="T10" s="3">
        <v>23.004102817145927</v>
      </c>
    </row>
    <row r="11" ht="14.25">
      <c r="A11">
        <v>0.70999999999999996</v>
      </c>
      <c r="B11">
        <f>(PI()/6)*(A11)^3</f>
        <v>0.18740176137316272</v>
      </c>
      <c r="D11">
        <f>B11*$C$1</f>
        <v>0.00049661466763888118</v>
      </c>
      <c r="F11">
        <f>PI()*(A11/2)^2</f>
        <v>0.39591921416865367</v>
      </c>
      <c r="H11" s="3">
        <v>8.80769915786985</v>
      </c>
      <c r="I11">
        <f>H11/100</f>
        <v>0.088076991578698499</v>
      </c>
      <c r="K11" s="4">
        <f>I11*$D$20</f>
        <v>365.0661623793842</v>
      </c>
      <c r="O11" s="4">
        <f>K11/F11</f>
        <v>922.0723554575286</v>
      </c>
      <c r="P11" s="4">
        <f>O11*D11</f>
        <v>0.45791465634454087</v>
      </c>
      <c r="R11" s="4">
        <f>(P11/$P$16)*100</f>
        <v>5.257528847209624</v>
      </c>
      <c r="T11" s="3">
        <v>18.069757029158342</v>
      </c>
    </row>
    <row r="12" ht="14.25">
      <c r="A12">
        <v>1</v>
      </c>
      <c r="B12">
        <f>(PI())*(A12/2)^2*1</f>
        <v>0.78539816339744828</v>
      </c>
      <c r="D12">
        <f>B12*$C$1</f>
        <v>0.0020813051330032381</v>
      </c>
      <c r="F12">
        <f>PI()*(A12/2)^2</f>
        <v>0.78539816339744828</v>
      </c>
      <c r="H12" s="3">
        <v>25.180909129614864</v>
      </c>
      <c r="I12">
        <f>H12/100</f>
        <v>0.25180909129614865</v>
      </c>
      <c r="K12" s="4">
        <f>I12*$D$20</f>
        <v>1043.7116091730545</v>
      </c>
      <c r="O12" s="4">
        <f>K12/F12</f>
        <v>1328.8948940983041</v>
      </c>
      <c r="P12" s="4">
        <f>O12*D12</f>
        <v>2.7658357643085947</v>
      </c>
      <c r="R12" s="4">
        <f>(P12/$P$16)*100</f>
        <v>31.755832917816313</v>
      </c>
      <c r="T12" s="3">
        <v>17.850452771914391</v>
      </c>
    </row>
    <row r="13" ht="14.25">
      <c r="A13">
        <v>2</v>
      </c>
      <c r="B13">
        <f>(PI())*(A13/2)^2*1</f>
        <v>3.1415926535897931</v>
      </c>
      <c r="D13">
        <f>B13*$C$1</f>
        <v>0.0083252205320129523</v>
      </c>
      <c r="F13">
        <f>PI()*(A13/2)^2</f>
        <v>3.1415926535897931</v>
      </c>
      <c r="H13" s="3">
        <v>26.656348633627267</v>
      </c>
      <c r="I13">
        <f>H13/100</f>
        <v>0.26656348633627269</v>
      </c>
      <c r="K13" s="4">
        <f>I13*$D$20</f>
        <v>1104.8664043015272</v>
      </c>
      <c r="O13" s="4">
        <f>K13/F13</f>
        <v>351.68989940151317</v>
      </c>
      <c r="P13" s="4">
        <f>O13*D13</f>
        <v>2.9278959713990473</v>
      </c>
      <c r="R13" s="4">
        <f>(P13/$P$16)*100</f>
        <v>33.616520716203219</v>
      </c>
      <c r="T13" s="3">
        <v>7.1959209408152578</v>
      </c>
    </row>
    <row r="14" ht="14.25">
      <c r="A14">
        <v>4</v>
      </c>
      <c r="B14">
        <f>(PI())*(A14/2)^2*1</f>
        <v>12.566370614359172</v>
      </c>
      <c r="D14">
        <f>B14*$C$1</f>
        <v>0.033300882128051809</v>
      </c>
      <c r="F14">
        <f>PI()*(A14/2)^2</f>
        <v>12.566370614359172</v>
      </c>
      <c r="H14" s="3">
        <v>13.526031645499453</v>
      </c>
      <c r="I14">
        <f>H14/100</f>
        <v>0.13526031645499453</v>
      </c>
      <c r="K14" s="4">
        <f>I14*$D$20</f>
        <v>560.63409711632653</v>
      </c>
      <c r="O14" s="4">
        <f>K14/F14</f>
        <v>44.613843910962537</v>
      </c>
      <c r="P14" s="4">
        <f>O14*D14</f>
        <v>1.4856803573582653</v>
      </c>
      <c r="R14" s="4">
        <f>(P14/$P$16)*100</f>
        <v>17.057779715761448</v>
      </c>
      <c r="T14" s="3">
        <v>1.6996079936401873</v>
      </c>
    </row>
    <row r="15" ht="14.25">
      <c r="A15">
        <v>8</v>
      </c>
      <c r="B15">
        <f>(PI())*(A15/2)^2*1</f>
        <v>50.26548245743669</v>
      </c>
      <c r="D15">
        <f>B15*$C$1</f>
        <v>0.13320352851220724</v>
      </c>
      <c r="F15">
        <f>PI()*(A15/2)^2</f>
        <v>50.26548245743669</v>
      </c>
      <c r="H15" s="3">
        <v>5.2159841755895746</v>
      </c>
      <c r="I15">
        <f>H15/100</f>
        <v>0.052159841755895747</v>
      </c>
      <c r="K15" s="4">
        <f>I15*$D$20</f>
        <v>216.19486450245762</v>
      </c>
      <c r="O15" s="4">
        <f>K15/F15</f>
        <v>4.3010601695810831</v>
      </c>
      <c r="P15" s="4">
        <f>O15*D15</f>
        <v>0.5729163909315127</v>
      </c>
      <c r="R15" s="4">
        <f>(P15/$P$16)*100</f>
        <v>6.5779166720868032</v>
      </c>
      <c r="T15" s="3">
        <v>0.41576432102486699</v>
      </c>
    </row>
    <row r="16" ht="14.25">
      <c r="O16" s="3"/>
      <c r="P16">
        <f>SUM(P3:P15)</f>
        <v>8.7096936536558243</v>
      </c>
    </row>
    <row r="17" ht="14.25">
      <c r="O17" s="3"/>
    </row>
    <row r="18" ht="14.25">
      <c r="O18" s="3"/>
    </row>
    <row r="19" ht="14.25">
      <c r="O19" t="s">
        <v>5</v>
      </c>
      <c r="P19" t="s">
        <v>6</v>
      </c>
      <c r="R19" t="s">
        <v>7</v>
      </c>
    </row>
    <row r="20" ht="14.25">
      <c r="B20">
        <v>48.285398230088497</v>
      </c>
      <c r="D20">
        <f>B20*B21</f>
        <v>4144.8527684235278</v>
      </c>
      <c r="K20">
        <f>$D$21*I3</f>
        <v>710.12191576539874</v>
      </c>
      <c r="N20" t="s">
        <v>9</v>
      </c>
      <c r="O20">
        <f>K20/B3</f>
        <v>5423912.1329325959</v>
      </c>
      <c r="P20">
        <f>O20*D3</f>
        <v>1.8818230767783066</v>
      </c>
      <c r="R20">
        <f>(P20/$P$33)*100</f>
        <v>1.7207342270359614</v>
      </c>
    </row>
    <row r="21" ht="14.25">
      <c r="B21">
        <v>85.840707964601805</v>
      </c>
      <c r="D21">
        <f>B20*B21*10</f>
        <v>41448.527684235276</v>
      </c>
      <c r="K21">
        <f>$D$21*I4</f>
        <v>635.087582458116</v>
      </c>
      <c r="O21">
        <f>K21/B4</f>
        <v>621019.10350535181</v>
      </c>
      <c r="P21">
        <f>O21*D4</f>
        <v>1.6829820935140074</v>
      </c>
      <c r="R21" s="4">
        <f>(P21/$P$33)*100</f>
        <v>1.5389145385314864</v>
      </c>
    </row>
    <row r="22" ht="14.25">
      <c r="K22">
        <f>$D$21*I5</f>
        <v>838.06499268329037</v>
      </c>
      <c r="O22">
        <f>K22/B5</f>
        <v>274448.9428350181</v>
      </c>
      <c r="P22">
        <f>O22*D5</f>
        <v>2.2208722306107198</v>
      </c>
      <c r="R22" s="4">
        <f>(P22/$P$33)*100</f>
        <v>2.0307599094958775</v>
      </c>
    </row>
    <row r="23" ht="14.25">
      <c r="K23">
        <f>$D$21*I6</f>
        <v>694.19204272783008</v>
      </c>
      <c r="O23">
        <f>K23/B6</f>
        <v>84851.785002389282</v>
      </c>
      <c r="P23">
        <f>O23*D6</f>
        <v>1.8396089132287496</v>
      </c>
      <c r="R23" s="4">
        <f>(P23/$P$33)*100</f>
        <v>1.6821337034363806</v>
      </c>
    </row>
    <row r="24" ht="14.25">
      <c r="K24">
        <f>$D$21*I7</f>
        <v>707.7773910158644</v>
      </c>
      <c r="O24">
        <f>K24/B7</f>
        <v>50065.009061715587</v>
      </c>
      <c r="P24">
        <f>O24*D7</f>
        <v>1.8756100861920406</v>
      </c>
      <c r="R24" s="4">
        <f>(P24/$P$33)*100</f>
        <v>1.7150530842728791</v>
      </c>
    </row>
    <row r="25" ht="14.25">
      <c r="K25">
        <f>$D$21*I8</f>
        <v>1073.646872839174</v>
      </c>
      <c r="O25">
        <f>K25/B8</f>
        <v>45832.946925243908</v>
      </c>
      <c r="P25">
        <f>O25*D8</f>
        <v>2.8451642130238106</v>
      </c>
      <c r="R25" s="4">
        <f>(P25/$P$33)*100</f>
        <v>2.601610907689313</v>
      </c>
    </row>
    <row r="26" ht="14.25">
      <c r="K26">
        <f>$D$21*I9</f>
        <v>898.43199498215301</v>
      </c>
      <c r="O26">
        <f>K26/B9</f>
        <v>22352.175422265776</v>
      </c>
      <c r="P26">
        <f>O26*D9</f>
        <v>2.3808447867027054</v>
      </c>
      <c r="R26" s="4">
        <f>(P26/$P$33)*100</f>
        <v>2.1770384072201026</v>
      </c>
    </row>
    <row r="27" ht="14.25">
      <c r="K27">
        <f>$D$21*I10</f>
        <v>2806.4871687055402</v>
      </c>
      <c r="O27">
        <f>K27/B10</f>
        <v>42879.965339852613</v>
      </c>
      <c r="P27">
        <f>O27*D10</f>
        <v>7.4371909970696803</v>
      </c>
      <c r="R27" s="4">
        <f>(P27/$P$33)*100</f>
        <v>6.8005484997935035</v>
      </c>
    </row>
    <row r="28" ht="14.25">
      <c r="K28">
        <f>$D$21*I11</f>
        <v>3650.661623793842</v>
      </c>
      <c r="O28">
        <f>K28/B11</f>
        <v>19480.401875863281</v>
      </c>
      <c r="P28">
        <f>O28*D11</f>
        <v>9.6742533030536801</v>
      </c>
      <c r="R28" s="4">
        <f>(P28/$P$33)*100</f>
        <v>8.8461125729628272</v>
      </c>
    </row>
    <row r="29" ht="14.25">
      <c r="K29">
        <f>$D$21*I12</f>
        <v>10437.116091730546</v>
      </c>
      <c r="O29">
        <f>K29/B12</f>
        <v>13288.948940983042</v>
      </c>
      <c r="P29">
        <f>O29*D12</f>
        <v>27.658357643085949</v>
      </c>
      <c r="R29" s="4">
        <f>(P29/$P$33)*100</f>
        <v>25.290731762912937</v>
      </c>
    </row>
    <row r="30" ht="14.25">
      <c r="K30">
        <f>$D$21*I13</f>
        <v>11048.664043015271</v>
      </c>
      <c r="O30">
        <f>K30/B13</f>
        <v>3516.8989940151314</v>
      </c>
      <c r="P30">
        <f>O30*D13</f>
        <v>29.278959713990467</v>
      </c>
      <c r="R30" s="4">
        <f>(P30/$P$33)*100</f>
        <v>26.772606167697532</v>
      </c>
    </row>
    <row r="31" ht="14.25">
      <c r="K31">
        <f>$D$21*I14</f>
        <v>5606.3409711632648</v>
      </c>
      <c r="O31">
        <f>K31/B14</f>
        <v>446.13843910962532</v>
      </c>
      <c r="P31">
        <f>O31*D14</f>
        <v>14.856803573582653</v>
      </c>
      <c r="R31" s="4">
        <f>(P31/$P$33)*100</f>
        <v>13.585023336614958</v>
      </c>
    </row>
    <row r="32" ht="14.25">
      <c r="K32">
        <f>$D$21*I15</f>
        <v>2161.9486450245759</v>
      </c>
      <c r="O32">
        <f>K32/B15</f>
        <v>43.010601695810827</v>
      </c>
      <c r="P32">
        <f>O32*D15</f>
        <v>5.7291639093151261</v>
      </c>
      <c r="R32" s="4">
        <f>(P32/$P$33)*100</f>
        <v>5.2387328823362509</v>
      </c>
    </row>
    <row r="33" ht="14.25">
      <c r="P33">
        <f>SUM(P20:P32)</f>
        <v>109.36163454014789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10.8515625"/>
  </cols>
  <sheetData>
    <row r="1" ht="14.25">
      <c r="A1" s="3"/>
      <c r="B1" s="3"/>
      <c r="C1" s="3">
        <v>0.00265</v>
      </c>
      <c r="D1" s="3"/>
      <c r="E1" s="3"/>
      <c r="F1" s="3"/>
      <c r="G1" s="3"/>
      <c r="H1" s="3"/>
      <c r="I1" s="3"/>
      <c r="J1" s="3"/>
      <c r="K1" s="3"/>
      <c r="P1" s="3"/>
    </row>
    <row r="2" ht="14.25">
      <c r="A2" s="3"/>
      <c r="B2" s="2" t="s">
        <v>10</v>
      </c>
      <c r="C2" s="3"/>
      <c r="D2" s="2" t="s">
        <v>11</v>
      </c>
      <c r="E2" s="3"/>
      <c r="F2" t="s">
        <v>1</v>
      </c>
      <c r="G2" s="3"/>
      <c r="H2" s="3" t="s">
        <v>2</v>
      </c>
      <c r="I2" t="s">
        <v>3</v>
      </c>
      <c r="J2"/>
      <c r="K2" t="s">
        <v>4</v>
      </c>
      <c r="P2" s="3">
        <v>0.050257225618398502</v>
      </c>
    </row>
    <row r="3" ht="14.25">
      <c r="A3" s="3">
        <v>0.063</v>
      </c>
      <c r="B3" s="3">
        <f>(PI()/6)*(A3)^3</f>
        <v>0.00013092430304202784</v>
      </c>
      <c r="C3" s="3"/>
      <c r="D3" s="3">
        <f>B3*$C$1</f>
        <v>3.4694940306137376e-07</v>
      </c>
      <c r="E3" s="3"/>
      <c r="F3" s="3">
        <f>PI()*(A3/2)^2</f>
        <v>0.0031172453105244723</v>
      </c>
      <c r="G3" s="3"/>
      <c r="H3" s="3">
        <v>1.7132620998634163</v>
      </c>
      <c r="I3" s="3">
        <f>H3/100</f>
        <v>0.017132620998634163</v>
      </c>
      <c r="J3"/>
      <c r="K3">
        <f>I3*$D$21</f>
        <v>284.04876630615951</v>
      </c>
      <c r="M3">
        <f>(K3/B3)</f>
        <v>2169564.8531730385</v>
      </c>
      <c r="N3">
        <f>M3*D3</f>
        <v>0.75272923071132269</v>
      </c>
      <c r="O3">
        <f>(N3/$N$16)*100</f>
        <v>1.7207342270359609</v>
      </c>
      <c r="P3" s="3">
        <v>0.35088681159024299</v>
      </c>
    </row>
    <row r="4" ht="14.25">
      <c r="A4" s="3">
        <v>0.125</v>
      </c>
      <c r="B4" s="3">
        <f>(PI()/6)*(A4)^3</f>
        <v>0.0010226538585904274</v>
      </c>
      <c r="C4" s="3"/>
      <c r="D4" s="3">
        <f>B4*$C$1</f>
        <v>2.7100327252646325e-06</v>
      </c>
      <c r="E4" s="3"/>
      <c r="F4" s="3">
        <f>PI()*(A4/2)^2</f>
        <v>0.012271846303085129</v>
      </c>
      <c r="G4" s="3"/>
      <c r="H4" s="3">
        <v>1.5322319463223495</v>
      </c>
      <c r="I4" s="3">
        <f>H4/100</f>
        <v>0.015322319463223495</v>
      </c>
      <c r="J4" s="3"/>
      <c r="K4" s="4">
        <f>I4*$D$21</f>
        <v>254.03503298324642</v>
      </c>
      <c r="M4">
        <f>(K4/B4)</f>
        <v>248407.64140214073</v>
      </c>
      <c r="N4">
        <f>M4*D4</f>
        <v>0.67319283740560298</v>
      </c>
      <c r="O4">
        <f>(N4/$N$16)*100</f>
        <v>1.5389145385314862</v>
      </c>
      <c r="P4" s="3">
        <v>2.6937872931458324</v>
      </c>
    </row>
    <row r="5" ht="14.25">
      <c r="A5" s="3">
        <v>0.17999999999999999</v>
      </c>
      <c r="B5" s="3">
        <f>(PI()/6)*(A5)^3</f>
        <v>0.0030536280592892784</v>
      </c>
      <c r="C5" s="3"/>
      <c r="D5" s="3">
        <f>B5*$C$1</f>
        <v>8.0921143571165885e-06</v>
      </c>
      <c r="E5" s="3"/>
      <c r="F5" s="3">
        <f>PI()*(A5/2)^2</f>
        <v>0.025446900494077322</v>
      </c>
      <c r="G5" s="3"/>
      <c r="H5" s="3">
        <v>2.0219415248422536</v>
      </c>
      <c r="I5" s="3">
        <f>H5/100</f>
        <v>0.020219415248422537</v>
      </c>
      <c r="J5" s="3"/>
      <c r="K5" s="4">
        <f>I5*$D$21</f>
        <v>335.22599707331619</v>
      </c>
      <c r="M5">
        <f>(K5/B5)</f>
        <v>109779.57713400725</v>
      </c>
      <c r="N5">
        <f>M5*D5</f>
        <v>0.88834889224428804</v>
      </c>
      <c r="O5">
        <f>(N5/$N$16)*100</f>
        <v>2.0307599094958775</v>
      </c>
      <c r="P5" s="3">
        <v>5.7201860431115747</v>
      </c>
    </row>
    <row r="6" ht="14.25">
      <c r="A6" s="3">
        <v>0.25</v>
      </c>
      <c r="B6" s="3">
        <f>(PI()/6)*(A6)^3</f>
        <v>0.008181230868723419</v>
      </c>
      <c r="C6" s="3"/>
      <c r="D6" s="3">
        <f>B6*$C$1</f>
        <v>2.168026180211706e-05</v>
      </c>
      <c r="E6" s="3"/>
      <c r="F6" s="3">
        <f>PI()*(A6/2)^2</f>
        <v>0.049087385212340517</v>
      </c>
      <c r="G6" s="3"/>
      <c r="H6" s="3">
        <v>1.6748291954212462</v>
      </c>
      <c r="I6" s="3">
        <f>H6/100</f>
        <v>0.016748291954212461</v>
      </c>
      <c r="J6" s="3"/>
      <c r="K6" s="4">
        <f>I6*$D$21</f>
        <v>277.67681709113208</v>
      </c>
      <c r="M6">
        <f>(K6/B6)</f>
        <v>33940.714000955719</v>
      </c>
      <c r="N6">
        <f>M6*D6</f>
        <v>0.73584356529149997</v>
      </c>
      <c r="O6">
        <f>(N6/$N$16)*100</f>
        <v>1.6821337034363806</v>
      </c>
      <c r="P6" s="3">
        <v>5.1810630773869999</v>
      </c>
    </row>
    <row r="7" ht="14.25">
      <c r="A7" s="3">
        <v>0.29999999999999999</v>
      </c>
      <c r="B7" s="3">
        <f>(PI()/6)*(A7)^3</f>
        <v>0.014137166941154067</v>
      </c>
      <c r="C7" s="3"/>
      <c r="D7" s="3">
        <f>B7*$C$1</f>
        <v>3.7463492394058277e-05</v>
      </c>
      <c r="E7" s="3"/>
      <c r="F7" s="3">
        <f>PI()*(A7/2)^2</f>
        <v>0.070685834705770348</v>
      </c>
      <c r="G7" s="3"/>
      <c r="H7" s="3">
        <v>1.7076056269305404</v>
      </c>
      <c r="I7" s="3">
        <f>H7/100</f>
        <v>0.017076056269305404</v>
      </c>
      <c r="J7" s="3"/>
      <c r="K7" s="4">
        <f>I7*$D$21</f>
        <v>283.11095640634574</v>
      </c>
      <c r="M7">
        <f>(K7/B7)</f>
        <v>20026.003624686233</v>
      </c>
      <c r="N7">
        <f>M7*D7</f>
        <v>0.7502440344768162</v>
      </c>
      <c r="O7">
        <f>(N7/$N$16)*100</f>
        <v>1.7150530842728786</v>
      </c>
      <c r="P7" s="3">
        <v>4.5359430539945569</v>
      </c>
    </row>
    <row r="8" ht="14.25">
      <c r="A8" s="3">
        <v>0.35499999999999998</v>
      </c>
      <c r="B8" s="3">
        <f>(PI()/6)*(A8)^3</f>
        <v>0.02342522017164534</v>
      </c>
      <c r="C8" s="3"/>
      <c r="D8" s="3">
        <f>B8*$C$1</f>
        <v>6.2076833454860147e-05</v>
      </c>
      <c r="E8" s="3"/>
      <c r="F8" s="3">
        <f>PI()*(A8/2)^2</f>
        <v>0.098979803542163416</v>
      </c>
      <c r="G8" s="3"/>
      <c r="H8" s="3">
        <v>2.5903136560566655</v>
      </c>
      <c r="I8" s="3">
        <f>H8/100</f>
        <v>0.025903136560566656</v>
      </c>
      <c r="J8" s="3"/>
      <c r="K8" s="4">
        <f>I8*$D$21</f>
        <v>429.45874913566962</v>
      </c>
      <c r="M8">
        <f>(K8/B8)</f>
        <v>18333.178770097566</v>
      </c>
      <c r="N8">
        <f>M8*D8</f>
        <v>1.1380656852095243</v>
      </c>
      <c r="O8">
        <f>(N8/$N$16)*100</f>
        <v>2.6016109076893126</v>
      </c>
      <c r="P8" s="3">
        <v>7.7450953516635073</v>
      </c>
    </row>
    <row r="9" ht="14.25">
      <c r="A9" s="3">
        <v>0.42499999999999999</v>
      </c>
      <c r="B9" s="3">
        <f>(PI()/6)*(A9)^3</f>
        <v>0.040194387258038151</v>
      </c>
      <c r="C9" s="3"/>
      <c r="D9" s="3">
        <f>B9*$C$1</f>
        <v>0.0001065151262338011</v>
      </c>
      <c r="E9" s="3"/>
      <c r="F9" s="3">
        <f>PI()*(A9/2)^2</f>
        <v>0.14186254326366407</v>
      </c>
      <c r="G9" s="3"/>
      <c r="H9" s="3">
        <v>2.1675848218943297</v>
      </c>
      <c r="I9" s="3">
        <f>H9/100</f>
        <v>0.021675848218943295</v>
      </c>
      <c r="J9" s="3"/>
      <c r="K9" s="4">
        <f>I9*$D$21</f>
        <v>359.37279799286125</v>
      </c>
      <c r="M9">
        <f>(K9/B9)</f>
        <v>8940.8701689063109</v>
      </c>
      <c r="N9">
        <f>M9*D9</f>
        <v>0.95233791468108231</v>
      </c>
      <c r="O9">
        <f>(N9/$N$16)*100</f>
        <v>2.1770384072201026</v>
      </c>
      <c r="P9" s="3">
        <v>5.4871752697899154</v>
      </c>
    </row>
    <row r="10" ht="14.25">
      <c r="A10" s="3">
        <v>0.5</v>
      </c>
      <c r="B10" s="3">
        <f>(PI()/6)*(A10)^3</f>
        <v>0.065449846949787352</v>
      </c>
      <c r="C10" s="3"/>
      <c r="D10" s="3">
        <f>B10*$C$1</f>
        <v>0.00017344209441693648</v>
      </c>
      <c r="E10" s="3"/>
      <c r="F10" s="3">
        <f>PI()*(A10/2)^2</f>
        <v>0.19634954084936207</v>
      </c>
      <c r="G10" s="3"/>
      <c r="H10" s="3">
        <v>6.7710177550479616</v>
      </c>
      <c r="I10" s="3">
        <f>H10/100</f>
        <v>0.067710177550479617</v>
      </c>
      <c r="J10" s="3"/>
      <c r="K10" s="4">
        <f>I10*$D$21</f>
        <v>1122.5948674822162</v>
      </c>
      <c r="M10">
        <f>(K10/B10)</f>
        <v>17151.98613594105</v>
      </c>
      <c r="N10">
        <f>M10*D10</f>
        <v>2.974876398827873</v>
      </c>
      <c r="O10">
        <f>(N10/$N$16)*100</f>
        <v>6.8005484997935035</v>
      </c>
      <c r="P10" s="3">
        <v>23.004102817145927</v>
      </c>
    </row>
    <row r="11" ht="14.25">
      <c r="A11" s="3">
        <v>0.70999999999999996</v>
      </c>
      <c r="B11" s="3">
        <f>(PI()/6)*(A11)^3</f>
        <v>0.18740176137316272</v>
      </c>
      <c r="C11" s="3"/>
      <c r="D11" s="3">
        <f>B11*$C$1</f>
        <v>0.00049661466763888118</v>
      </c>
      <c r="E11" s="3"/>
      <c r="F11" s="3">
        <f>PI()*(A11/2)^2</f>
        <v>0.39591921416865367</v>
      </c>
      <c r="G11" s="3"/>
      <c r="H11" s="3">
        <v>8.80769915786985</v>
      </c>
      <c r="I11" s="3">
        <f>H11/100</f>
        <v>0.088076991578698499</v>
      </c>
      <c r="J11" s="3"/>
      <c r="K11" s="4">
        <f>I11*$D$21</f>
        <v>1460.2646495175368</v>
      </c>
      <c r="M11">
        <f>(K11/B11)</f>
        <v>7792.1607503453124</v>
      </c>
      <c r="N11">
        <f>M11*D11</f>
        <v>3.8697013212214721</v>
      </c>
      <c r="O11">
        <f>(N11/$N$16)*100</f>
        <v>8.8461125729628254</v>
      </c>
      <c r="P11" s="3">
        <v>18.069757029158342</v>
      </c>
    </row>
    <row r="12" ht="14.25">
      <c r="A12" s="3">
        <v>1</v>
      </c>
      <c r="B12" s="3">
        <f>(PI())*(A12/2)^2*1</f>
        <v>0.78539816339744828</v>
      </c>
      <c r="C12" s="3"/>
      <c r="D12" s="3">
        <f>B12*$C$1</f>
        <v>0.0020813051330032381</v>
      </c>
      <c r="E12" s="3"/>
      <c r="F12" s="3">
        <f>PI()*(A12/2)^2</f>
        <v>0.78539816339744828</v>
      </c>
      <c r="G12" s="3"/>
      <c r="H12" s="3">
        <v>25.180909129614864</v>
      </c>
      <c r="I12" s="3">
        <f>H12/100</f>
        <v>0.25180909129614865</v>
      </c>
      <c r="J12" s="3"/>
      <c r="K12" s="4">
        <f>I12*$D$21</f>
        <v>4174.846436692218</v>
      </c>
      <c r="M12">
        <f>(K12/B12)</f>
        <v>5315.5795763932165</v>
      </c>
      <c r="N12">
        <f>M12*D12</f>
        <v>11.063343057234379</v>
      </c>
      <c r="O12">
        <f>(N12/$N$16)*100</f>
        <v>25.290731762912934</v>
      </c>
      <c r="P12" s="3">
        <v>17.850452771914391</v>
      </c>
    </row>
    <row r="13" ht="14.25">
      <c r="A13" s="3">
        <v>2</v>
      </c>
      <c r="B13" s="3">
        <f>(PI())*(A13/2)^2*1</f>
        <v>3.1415926535897931</v>
      </c>
      <c r="C13" s="3"/>
      <c r="D13" s="3">
        <f>B13*$C$1</f>
        <v>0.0083252205320129523</v>
      </c>
      <c r="E13" s="3"/>
      <c r="F13" s="3">
        <f>PI()*(A13/2)^2</f>
        <v>3.1415926535897931</v>
      </c>
      <c r="G13" s="3"/>
      <c r="H13" s="3">
        <v>26.656348633627267</v>
      </c>
      <c r="I13" s="3">
        <f>H13/100</f>
        <v>0.26656348633627269</v>
      </c>
      <c r="J13" s="3"/>
      <c r="K13" s="4">
        <f>I13*$D$21</f>
        <v>4419.4656172061086</v>
      </c>
      <c r="M13">
        <f>(K13/B13)</f>
        <v>1406.7595976060527</v>
      </c>
      <c r="N13">
        <f>M13*D13</f>
        <v>11.711583885596189</v>
      </c>
      <c r="O13">
        <f>(N13/$N$16)*100</f>
        <v>26.772606167697532</v>
      </c>
      <c r="P13" s="3">
        <v>7.1959209408152578</v>
      </c>
    </row>
    <row r="14" ht="14.25">
      <c r="A14" s="3">
        <v>4</v>
      </c>
      <c r="B14" s="3">
        <f>(PI())*(A14/2)^2*1</f>
        <v>12.566370614359172</v>
      </c>
      <c r="C14" s="3"/>
      <c r="D14" s="3">
        <f>B14*$C$1</f>
        <v>0.033300882128051809</v>
      </c>
      <c r="E14" s="3"/>
      <c r="F14" s="3">
        <f>PI()*(A14/2)^2</f>
        <v>12.566370614359172</v>
      </c>
      <c r="G14" s="3"/>
      <c r="H14" s="3">
        <v>13.526031645499453</v>
      </c>
      <c r="I14" s="3">
        <f>H14/100</f>
        <v>0.13526031645499453</v>
      </c>
      <c r="J14" s="3"/>
      <c r="K14" s="4">
        <f>I14*$D$21</f>
        <v>2242.5363884653061</v>
      </c>
      <c r="M14">
        <f>(K14/B14)</f>
        <v>178.45537564385015</v>
      </c>
      <c r="N14">
        <f>M14*D14</f>
        <v>5.9427214294330613</v>
      </c>
      <c r="O14">
        <f>(N14/$N$16)*100</f>
        <v>13.585023336614954</v>
      </c>
      <c r="P14" s="3">
        <v>1.6996079936401873</v>
      </c>
    </row>
    <row r="15" ht="14.25">
      <c r="A15" s="3">
        <v>8</v>
      </c>
      <c r="B15" s="3">
        <f>(PI())*(A15/2)^2*1</f>
        <v>50.26548245743669</v>
      </c>
      <c r="C15" s="3"/>
      <c r="D15" s="3">
        <f>B15*$C$1</f>
        <v>0.13320352851220724</v>
      </c>
      <c r="E15" s="3"/>
      <c r="F15" s="3">
        <f>PI()*(A15/2)^2</f>
        <v>50.26548245743669</v>
      </c>
      <c r="G15" s="3"/>
      <c r="H15" s="3">
        <v>5.2159841755895746</v>
      </c>
      <c r="I15" s="3">
        <f>H15/100</f>
        <v>0.052159841755895747</v>
      </c>
      <c r="J15" s="3"/>
      <c r="K15" s="4">
        <f>I15*$D$21</f>
        <v>864.77945800983048</v>
      </c>
      <c r="M15">
        <f>(K15/B15)</f>
        <v>17.204240678324332</v>
      </c>
      <c r="N15">
        <f>M15*D15</f>
        <v>2.2916655637260508</v>
      </c>
      <c r="O15">
        <f>(N15/$N$16)*100</f>
        <v>5.2387328823362509</v>
      </c>
      <c r="P15" s="3">
        <v>0.41576432102486699</v>
      </c>
    </row>
    <row r="16" ht="14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N16">
        <f>SUM(N3:N15)</f>
        <v>43.744653816059163</v>
      </c>
    </row>
    <row r="17" ht="14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4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P18" s="3">
        <v>0.050257225618398502</v>
      </c>
    </row>
    <row r="19" ht="14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>
        <f>O3*(A3^(-0.47))</f>
        <v>6.3099183433724031</v>
      </c>
      <c r="O19">
        <f>(N19/$N$32)*100</f>
        <v>6.1762927203944669</v>
      </c>
      <c r="P19" s="3">
        <v>0.35088681159024299</v>
      </c>
      <c r="S19" s="3"/>
    </row>
    <row r="20" ht="14.25">
      <c r="A20" s="3"/>
      <c r="B20" s="3">
        <v>48.285398230088497</v>
      </c>
      <c r="C20" s="3"/>
      <c r="D20" s="3">
        <f>B20*B21</f>
        <v>4144.8527684235278</v>
      </c>
      <c r="E20" s="3"/>
      <c r="F20" s="3"/>
      <c r="G20" s="3"/>
      <c r="H20" s="3"/>
      <c r="I20" s="3"/>
      <c r="J20" s="3"/>
      <c r="K20" s="3"/>
      <c r="N20" s="4">
        <f>O4*(A4^(-0.47))</f>
        <v>4.0894678329073297</v>
      </c>
      <c r="O20">
        <f>(N20/$N$32)*100</f>
        <v>4.0028648600821048</v>
      </c>
      <c r="P20" s="3">
        <v>2.6937872931458324</v>
      </c>
      <c r="S20" s="3"/>
    </row>
    <row r="21" ht="14.25">
      <c r="A21" s="3"/>
      <c r="B21" s="3">
        <v>85.840707964601805</v>
      </c>
      <c r="C21" s="3"/>
      <c r="D21" s="3">
        <f>(B20*B21*5)*0.8</f>
        <v>16579.411073694111</v>
      </c>
      <c r="E21" s="3"/>
      <c r="F21" s="3"/>
      <c r="G21" s="3"/>
      <c r="H21" s="3"/>
      <c r="I21" s="3"/>
      <c r="J21" s="3"/>
      <c r="K21" s="3"/>
      <c r="N21" s="4">
        <f>O5*(A5^(-0.47))</f>
        <v>4.5465346339076929</v>
      </c>
      <c r="O21">
        <f>(N21/$N$32)*100</f>
        <v>4.4502523225074517</v>
      </c>
      <c r="P21" s="3">
        <v>5.7201860431115747</v>
      </c>
      <c r="S21" s="3"/>
    </row>
    <row r="22" ht="14.25">
      <c r="N22" s="4">
        <f>O6*(A6^(-0.47))</f>
        <v>3.2272210112284898</v>
      </c>
      <c r="O22">
        <f>(N22/$N$32)*100</f>
        <v>3.1588779052410976</v>
      </c>
      <c r="P22" s="3">
        <v>5.1810630773869999</v>
      </c>
      <c r="S22" s="3"/>
    </row>
    <row r="23" ht="14.25">
      <c r="N23" s="4">
        <f>O7*(A7^(-0.47))</f>
        <v>3.0201643520084609</v>
      </c>
      <c r="O23">
        <f>(N23/$N$32)*100</f>
        <v>2.9562061007171785</v>
      </c>
      <c r="P23" s="3">
        <v>4.5359430539945569</v>
      </c>
      <c r="S23" s="3"/>
    </row>
    <row r="24" ht="14.25">
      <c r="N24" s="4">
        <f>O8*(A8^(-0.47))</f>
        <v>4.2328708598151454</v>
      </c>
      <c r="O24">
        <f>(N24/$N$32)*100</f>
        <v>4.1432310301298614</v>
      </c>
      <c r="P24" s="3">
        <v>7.7450953516635073</v>
      </c>
      <c r="S24" s="3"/>
    </row>
    <row r="25" ht="14.25">
      <c r="N25" s="4">
        <f>O9*(A9^(-0.47))</f>
        <v>3.2547924041283975</v>
      </c>
      <c r="O25">
        <f>(N25/$N$32)*100</f>
        <v>3.1858654166464864</v>
      </c>
      <c r="P25" s="3">
        <v>5.4871752697899154</v>
      </c>
      <c r="S25" s="3"/>
    </row>
    <row r="26" ht="14.25">
      <c r="N26" s="4">
        <f>O10*(A10^(-0.47))</f>
        <v>9.4195041154115255</v>
      </c>
      <c r="O26">
        <f>(N26/$N$32)*100</f>
        <v>9.2200265568965012</v>
      </c>
      <c r="P26" s="3">
        <v>23.004102817145927</v>
      </c>
      <c r="S26" s="3"/>
    </row>
    <row r="27" ht="14.25">
      <c r="N27" s="4">
        <f>O11*(A11^(-0.47))</f>
        <v>10.391088360870064</v>
      </c>
      <c r="O27">
        <f>(N27/$N$32)*100</f>
        <v>10.171035488537974</v>
      </c>
      <c r="P27" s="3">
        <v>18.069757029158342</v>
      </c>
      <c r="S27" s="3"/>
    </row>
    <row r="28" ht="14.25">
      <c r="N28" s="4">
        <f>O12*(A12^(-0.47))</f>
        <v>25.290731762912934</v>
      </c>
      <c r="O28">
        <f>(N28/$N$32)*100</f>
        <v>24.755148003586356</v>
      </c>
      <c r="P28" s="3">
        <v>17.850452771914391</v>
      </c>
      <c r="S28" s="3"/>
    </row>
    <row r="29" ht="14.25">
      <c r="N29" s="4">
        <f>O13*(A13^(-0.47))</f>
        <v>19.328873842882057</v>
      </c>
      <c r="O29">
        <f>(N29/$N$32)*100</f>
        <v>18.919544804348632</v>
      </c>
      <c r="P29" s="3">
        <v>7.1959209408152578</v>
      </c>
      <c r="S29" s="3"/>
    </row>
    <row r="30" ht="14.25">
      <c r="N30" s="4">
        <f>O14*(A14^(-0.47))</f>
        <v>7.0809608443243492</v>
      </c>
      <c r="O30">
        <f>(N30/$N$32)*100</f>
        <v>6.9310067953786847</v>
      </c>
      <c r="P30" s="3">
        <v>1.6996079936401873</v>
      </c>
      <c r="S30" s="3"/>
    </row>
    <row r="31" ht="14.25">
      <c r="N31" s="4">
        <f>O15*(A15^(-0.47))</f>
        <v>1.971396407923012</v>
      </c>
      <c r="O31">
        <f>(N31/$N$32)*100</f>
        <v>1.9296479955331958</v>
      </c>
      <c r="P31" s="3">
        <v>0.41576432102486699</v>
      </c>
      <c r="S31" s="3"/>
    </row>
    <row r="32" ht="14.25">
      <c r="N32" s="4">
        <f>SUM(N19:N31)</f>
        <v>102.16352477169187</v>
      </c>
      <c r="P32" s="2"/>
      <c r="S32" s="3"/>
    </row>
    <row r="33" ht="14.25">
      <c r="N33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2022-10-24T19:56:12Z</dcterms:modified>
</cp:coreProperties>
</file>