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</sheets>
  <calcPr/>
</workbook>
</file>

<file path=xl/sharedStrings.xml><?xml version="1.0" encoding="utf-8"?>
<sst xmlns="http://schemas.openxmlformats.org/spreadsheetml/2006/main" count="13" uniqueCount="13">
  <si>
    <t xml:space="preserve">Volume 1 Grain mm3</t>
  </si>
  <si>
    <t xml:space="preserve">Mass 1 Grain g</t>
  </si>
  <si>
    <t xml:space="preserve">Area 1 grain mm2 </t>
  </si>
  <si>
    <t>pyDGS</t>
  </si>
  <si>
    <t xml:space="preserve">pyDGS Frac</t>
  </si>
  <si>
    <t xml:space="preserve">Nb grains per fraction</t>
  </si>
  <si>
    <t xml:space="preserve">Mass per fraction</t>
  </si>
  <si>
    <t xml:space="preserve">Percentage Mass</t>
  </si>
  <si>
    <t>Proffitt?</t>
  </si>
  <si>
    <t>SIEVED:</t>
  </si>
  <si>
    <t xml:space="preserve"> </t>
  </si>
  <si>
    <t xml:space="preserve">Weigth 1 Grain</t>
  </si>
  <si>
    <t xml:space="preserve">Area 1 grain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</si>
</sst>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2" max="2" width="18.57421875"/>
    <col bestFit="1" customWidth="1" min="4" max="4" width="13.140625"/>
    <col bestFit="1" min="6" max="6" width="16.00390625"/>
    <col bestFit="1" min="8" max="9" width="11.28125"/>
    <col bestFit="1" min="10" max="10" width="10.8515625"/>
    <col bestFit="1" min="11" max="11" width="20.7109375"/>
    <col bestFit="1" min="12" max="16" width="10.8515625"/>
    <col bestFit="1" min="18" max="18" width="10.8515625"/>
    <col bestFit="1" min="21" max="21" width="11.78125"/>
    <col customWidth="1" min="23" max="23" width="8.8515625"/>
    <col bestFit="1" min="28" max="28" width="11.78125"/>
  </cols>
  <sheetData>
    <row r="1" ht="14.25">
      <c r="C1">
        <v>0.00265</v>
      </c>
      <c r="D1">
        <v>0.0028</v>
      </c>
    </row>
    <row r="2" ht="14.25">
      <c r="B2" t="s">
        <v>0</v>
      </c>
      <c r="D2" t="s">
        <v>1</v>
      </c>
      <c r="F2" t="s">
        <v>2</v>
      </c>
      <c r="H2" s="1" t="s">
        <v>3</v>
      </c>
      <c r="I2" t="s">
        <v>4</v>
      </c>
      <c r="J2" s="2"/>
      <c r="K2" t="s">
        <v>5</v>
      </c>
      <c r="L2" t="s">
        <v>6</v>
      </c>
      <c r="N2" s="2" t="s">
        <v>7</v>
      </c>
      <c r="O2" s="3"/>
      <c r="P2" s="4" t="s">
        <v>8</v>
      </c>
      <c r="S2" s="2" t="s">
        <v>9</v>
      </c>
    </row>
    <row r="3" ht="14.25">
      <c r="A3">
        <v>0.063</v>
      </c>
      <c r="B3">
        <f>(PI()/6)*(A3)^3</f>
        <v>0.00013092430304202784</v>
      </c>
      <c r="D3">
        <f>B3*$C$1</f>
        <v>3.4694940306137376e-07</v>
      </c>
      <c r="F3">
        <f>PI()*(A3/2)^2</f>
        <v>0.0031172453105244723</v>
      </c>
      <c r="H3" s="1">
        <v>2.1146301018921365</v>
      </c>
      <c r="I3">
        <f t="shared" ref="I3:I9" si="0">H3/100</f>
        <v>0.021146301018921364</v>
      </c>
      <c r="J3" s="1"/>
      <c r="K3">
        <f>(I3/F3)</f>
        <v>6.7836499577133145</v>
      </c>
      <c r="L3">
        <f>K3*D3</f>
        <v>2.3535833034059476e-06</v>
      </c>
      <c r="N3">
        <f>(L3/$L$16)*100</f>
        <v>0.066893998400923721</v>
      </c>
      <c r="P3">
        <f>N3*(A3^(-0.47))</f>
        <v>0.24529974527129086</v>
      </c>
      <c r="Q3" s="1">
        <f>(P3/$P$16)*100</f>
        <v>0.38073949540388102</v>
      </c>
      <c r="S3" s="1">
        <v>0.024638317202921391</v>
      </c>
    </row>
    <row r="4" ht="14.25">
      <c r="A4">
        <v>0.125</v>
      </c>
      <c r="B4">
        <f t="shared" ref="B4:B9" si="1">(PI()/6)*(A4)^3</f>
        <v>0.0010226538585904274</v>
      </c>
      <c r="D4">
        <f t="shared" ref="D4:D9" si="2">B4*$C$1</f>
        <v>2.7100327252646325e-06</v>
      </c>
      <c r="F4">
        <f t="shared" ref="F4:F9" si="3">PI()*(A4/2)^2</f>
        <v>0.012271846303085129</v>
      </c>
      <c r="H4" s="1">
        <v>1.8702360188400351</v>
      </c>
      <c r="I4">
        <f t="shared" si="0"/>
        <v>0.018702360188400352</v>
      </c>
      <c r="J4" s="5"/>
      <c r="K4">
        <f>(I4/F4)</f>
        <v>1.5240054125921214</v>
      </c>
      <c r="L4">
        <f>K4*D4</f>
        <v>4.1301045416050771e-06</v>
      </c>
      <c r="N4">
        <f>(L4/$L$16)*100</f>
        <v>0.11738662753171521</v>
      </c>
      <c r="O4" s="2"/>
      <c r="P4">
        <f>N4*(A4^(-0.47))</f>
        <v>0.31193989353204199</v>
      </c>
      <c r="Q4" s="1">
        <f>(P4/$P$16)*100</f>
        <v>0.48417432121006876</v>
      </c>
      <c r="S4" s="1">
        <v>0.72221067301102448</v>
      </c>
    </row>
    <row r="5" ht="14.25">
      <c r="A5">
        <v>0.17999999999999999</v>
      </c>
      <c r="B5">
        <f t="shared" si="1"/>
        <v>0.0030536280592892784</v>
      </c>
      <c r="D5">
        <f t="shared" si="2"/>
        <v>8.0921143571165885e-06</v>
      </c>
      <c r="F5">
        <f t="shared" si="3"/>
        <v>0.025446900494077322</v>
      </c>
      <c r="H5" s="1">
        <v>2.3607239635427826</v>
      </c>
      <c r="I5">
        <f t="shared" si="0"/>
        <v>0.023607239635427827</v>
      </c>
      <c r="J5" s="5"/>
      <c r="K5">
        <f>(I5/F5)</f>
        <v>0.92770589647734625</v>
      </c>
      <c r="L5">
        <f>K5*D5</f>
        <v>7.5071022040660487e-06</v>
      </c>
      <c r="N5">
        <f>(L5/$L$16)*100</f>
        <v>0.21336830615157915</v>
      </c>
      <c r="O5" s="2"/>
      <c r="P5">
        <f>N5*(A5^(-0.47))</f>
        <v>0.4776962501378077</v>
      </c>
      <c r="Q5" s="1">
        <f>(P5/$P$16)*100</f>
        <v>0.74145135794024597</v>
      </c>
      <c r="S5" s="1">
        <v>6.8140346014367195</v>
      </c>
    </row>
    <row r="6" ht="14.25">
      <c r="A6">
        <v>0.25</v>
      </c>
      <c r="B6">
        <f t="shared" si="1"/>
        <v>0.008181230868723419</v>
      </c>
      <c r="D6">
        <f t="shared" si="2"/>
        <v>2.168026180211706e-05</v>
      </c>
      <c r="F6">
        <f t="shared" si="3"/>
        <v>0.049087385212340517</v>
      </c>
      <c r="H6" s="1">
        <v>2.0032837915714041</v>
      </c>
      <c r="I6">
        <f t="shared" si="0"/>
        <v>0.020032837915714041</v>
      </c>
      <c r="J6" s="5"/>
      <c r="K6">
        <f>(I6/F6)</f>
        <v>0.40810562284091284</v>
      </c>
      <c r="L6">
        <f>K6*D6</f>
        <v>8.847836746107034e-06</v>
      </c>
      <c r="N6">
        <f>(L6/$L$16)*100</f>
        <v>0.25147492178807002</v>
      </c>
      <c r="O6" s="2"/>
      <c r="P6">
        <f>N6*(A6^(-0.47))</f>
        <v>0.48246173876284543</v>
      </c>
      <c r="Q6" s="1">
        <f>(P6/$P$16)*100</f>
        <v>0.74884806245962143</v>
      </c>
      <c r="S6" s="1">
        <v>14.190900761477982</v>
      </c>
    </row>
    <row r="7" ht="14.25">
      <c r="A7">
        <v>0.29999999999999999</v>
      </c>
      <c r="B7">
        <f t="shared" si="1"/>
        <v>0.014137166941154067</v>
      </c>
      <c r="D7">
        <f t="shared" si="2"/>
        <v>3.7463492394058277e-05</v>
      </c>
      <c r="F7">
        <f t="shared" si="3"/>
        <v>0.070685834705770348</v>
      </c>
      <c r="H7" s="1">
        <v>2.0051459689237268</v>
      </c>
      <c r="I7">
        <f t="shared" si="0"/>
        <v>0.020051459689237269</v>
      </c>
      <c r="J7" s="5"/>
      <c r="K7">
        <f>(I7/F7)</f>
        <v>0.28367012673333253</v>
      </c>
      <c r="L7">
        <f>K7*D7</f>
        <v>1.0627273635295751e-05</v>
      </c>
      <c r="N7">
        <f>(L7/$L$16)*100</f>
        <v>0.30205042011340111</v>
      </c>
      <c r="O7" s="2"/>
      <c r="P7">
        <f>N7*(A7^(-0.47))</f>
        <v>0.53190301787214445</v>
      </c>
      <c r="Q7" s="1">
        <f>(P7/$P$16)*100</f>
        <v>0.8255878390924023</v>
      </c>
      <c r="S7" s="1">
        <v>13.443281823851441</v>
      </c>
    </row>
    <row r="8" ht="14.25">
      <c r="A8">
        <v>0.35499999999999998</v>
      </c>
      <c r="B8">
        <f t="shared" si="1"/>
        <v>0.02342522017164534</v>
      </c>
      <c r="D8">
        <f t="shared" si="2"/>
        <v>6.2076833454860147e-05</v>
      </c>
      <c r="F8">
        <f t="shared" si="3"/>
        <v>0.098979803542163416</v>
      </c>
      <c r="H8" s="1">
        <v>2.3796037635371192</v>
      </c>
      <c r="I8">
        <f t="shared" si="0"/>
        <v>0.023796037635371192</v>
      </c>
      <c r="J8" s="5"/>
      <c r="K8">
        <f>(I8/F8)</f>
        <v>0.2404130618953447</v>
      </c>
      <c r="L8">
        <f>K8*D8</f>
        <v>1.4924081603650296e-05</v>
      </c>
      <c r="N8">
        <f>(L8/$L$16)*100</f>
        <v>0.4241751245792405</v>
      </c>
      <c r="O8" s="2"/>
      <c r="P8">
        <f>N8*(A8^(-0.47))</f>
        <v>0.69014106566943412</v>
      </c>
      <c r="Q8" s="1">
        <f>(P8/$P$16)*100</f>
        <v>1.0711954095585037</v>
      </c>
      <c r="S8" s="1">
        <v>13.40709429545961</v>
      </c>
    </row>
    <row r="9" ht="14.25">
      <c r="A9">
        <v>0.42499999999999999</v>
      </c>
      <c r="B9">
        <f t="shared" si="1"/>
        <v>0.040194387258038151</v>
      </c>
      <c r="D9">
        <f t="shared" si="2"/>
        <v>0.0001065151262338011</v>
      </c>
      <c r="F9">
        <f t="shared" si="3"/>
        <v>0.14186254326366407</v>
      </c>
      <c r="H9" s="1">
        <v>2.6909582696621781</v>
      </c>
      <c r="I9">
        <f t="shared" si="0"/>
        <v>0.026909582696621782</v>
      </c>
      <c r="J9" s="5"/>
      <c r="K9">
        <f>(I9/F9)</f>
        <v>0.18968772219604119</v>
      </c>
      <c r="L9">
        <f>K9*D9</f>
        <v>2.0204611674713523e-05</v>
      </c>
      <c r="N9">
        <f>(L9/$L$16)*100</f>
        <v>0.57425936830180346</v>
      </c>
      <c r="O9" s="2"/>
      <c r="P9">
        <f>N9*(A9^(-0.47))</f>
        <v>0.85854940535245816</v>
      </c>
      <c r="Q9" s="1">
        <f>(P9/$P$16)*100</f>
        <v>1.3325886947484511</v>
      </c>
      <c r="S9" s="1">
        <v>8.6619083916568531</v>
      </c>
    </row>
    <row r="10" ht="14.25">
      <c r="A10">
        <v>0.5</v>
      </c>
      <c r="B10">
        <f t="shared" ref="B10:B11" si="4">(PI()/6)*(A10)^3</f>
        <v>0.065449846949787352</v>
      </c>
      <c r="D10">
        <f t="shared" ref="D10:D11" si="5">B10*$C$1</f>
        <v>0.00017344209441693648</v>
      </c>
      <c r="F10">
        <f t="shared" ref="F10:F11" si="6">PI()*(A10/2)^2</f>
        <v>0.19634954084936207</v>
      </c>
      <c r="H10" s="1">
        <v>6.6329817450794497</v>
      </c>
      <c r="I10">
        <f t="shared" ref="I10:I15" si="7">H10/100</f>
        <v>0.066329817450794498</v>
      </c>
      <c r="J10" s="5"/>
      <c r="K10">
        <f>(I10/F10)</f>
        <v>0.33781498629366413</v>
      </c>
      <c r="L10">
        <f>K10*D10</f>
        <v>5.85913387482018e-05</v>
      </c>
      <c r="N10">
        <f>(L10/$L$16)*100</f>
        <v>1.665294325830017</v>
      </c>
      <c r="O10" s="2"/>
      <c r="P10">
        <f>N10*(A10^(-0.47))</f>
        <v>2.3066149378985559</v>
      </c>
      <c r="Q10" s="1">
        <f>(P10/$P$16)*100</f>
        <v>3.5801888280612681</v>
      </c>
      <c r="S10" s="1">
        <v>16.276688302188976</v>
      </c>
    </row>
    <row r="11" ht="14.25">
      <c r="A11">
        <v>0.70999999999999996</v>
      </c>
      <c r="B11">
        <f t="shared" si="4"/>
        <v>0.18740176137316272</v>
      </c>
      <c r="D11">
        <f t="shared" si="5"/>
        <v>0.00049661466763888118</v>
      </c>
      <c r="F11">
        <f t="shared" si="6"/>
        <v>0.39591921416865367</v>
      </c>
      <c r="H11" s="1">
        <v>8.0456959022166643</v>
      </c>
      <c r="I11">
        <f t="shared" si="7"/>
        <v>0.080456959022166638</v>
      </c>
      <c r="J11" s="5"/>
      <c r="K11">
        <f>(I11/F11)</f>
        <v>0.20321559586621524</v>
      </c>
      <c r="L11">
        <f>K11*D11</f>
        <v>0.00010091984560013768</v>
      </c>
      <c r="N11">
        <f>(L11/$L$16)*100</f>
        <v>2.868363308164017</v>
      </c>
      <c r="O11" s="2"/>
      <c r="P11">
        <f>N11*(A11^(-0.47))</f>
        <v>3.3693236820551959</v>
      </c>
      <c r="Q11" s="1">
        <f>(P11/$P$16)*100</f>
        <v>5.2296613563103476</v>
      </c>
      <c r="S11" s="1">
        <v>5.9208956028303703</v>
      </c>
    </row>
    <row r="12" ht="14.25">
      <c r="A12">
        <v>1</v>
      </c>
      <c r="B12">
        <f>(PI()/6)*(A12)^3</f>
        <v>0.52359877559829882</v>
      </c>
      <c r="D12">
        <f>B12*$C$1</f>
        <v>0.0013875367553354918</v>
      </c>
      <c r="F12">
        <f>PI()*(A12/2)^2</f>
        <v>0.78539816339744828</v>
      </c>
      <c r="H12" s="1">
        <v>22.492763299933234</v>
      </c>
      <c r="I12">
        <f t="shared" si="7"/>
        <v>0.22492763299933233</v>
      </c>
      <c r="J12" s="5"/>
      <c r="K12">
        <f>(I12/F12)</f>
        <v>0.28638675703842764</v>
      </c>
      <c r="L12">
        <f>K12*D12</f>
        <v>0.00039737215163215372</v>
      </c>
      <c r="N12">
        <f>(L12/$L$16)*100</f>
        <v>11.294187903774427</v>
      </c>
      <c r="O12" s="2"/>
      <c r="P12">
        <f>N12*(A12^(-0.47))</f>
        <v>11.294187903774427</v>
      </c>
      <c r="Q12" s="1">
        <f>(P12/$P$16)*100</f>
        <v>17.530158454603857</v>
      </c>
      <c r="S12" s="1">
        <v>9.3625605371153373</v>
      </c>
    </row>
    <row r="13" ht="14.25">
      <c r="A13">
        <v>2</v>
      </c>
      <c r="B13">
        <f>(PI()/6)*(A13)^3</f>
        <v>4.1887902047863905</v>
      </c>
      <c r="D13">
        <f>B13*$C$1</f>
        <v>0.011100294042683935</v>
      </c>
      <c r="F13">
        <f>PI()*(A13/2)^2</f>
        <v>3.1415926535897931</v>
      </c>
      <c r="H13" s="1">
        <v>24.8322625559735</v>
      </c>
      <c r="I13">
        <f t="shared" si="7"/>
        <v>0.248322625559735</v>
      </c>
      <c r="J13" s="5"/>
      <c r="K13">
        <f>(I13/F13)</f>
        <v>0.079043546678779317</v>
      </c>
      <c r="L13">
        <f>K13*D13</f>
        <v>0.00087740661031106358</v>
      </c>
      <c r="N13">
        <f>(L13/$L$16)*100</f>
        <v>24.937819835045264</v>
      </c>
      <c r="O13" s="2"/>
      <c r="P13">
        <f>N13*(A13^(-0.47))</f>
        <v>18.00422306625093</v>
      </c>
      <c r="Q13" s="1">
        <f>(P13/$P$16)*100</f>
        <v>27.945071030555095</v>
      </c>
      <c r="S13" s="1">
        <v>5.4088805734568606</v>
      </c>
    </row>
    <row r="14" ht="14.25">
      <c r="A14">
        <v>4</v>
      </c>
      <c r="B14">
        <f>(PI()/6)*(A14)^3</f>
        <v>33.510321638291124</v>
      </c>
      <c r="D14">
        <f>B14*$C$1</f>
        <v>0.088802352341471477</v>
      </c>
      <c r="F14">
        <f>PI()*(A14/2)^2</f>
        <v>12.566370614359172</v>
      </c>
      <c r="H14" s="1">
        <v>14.765755165028501</v>
      </c>
      <c r="I14">
        <f t="shared" si="7"/>
        <v>0.14765755165028502</v>
      </c>
      <c r="J14" s="5"/>
      <c r="K14">
        <f>(I14/F14)</f>
        <v>0.011750214614994854</v>
      </c>
      <c r="L14">
        <f>K14*D14</f>
        <v>0.0010434466983286806</v>
      </c>
      <c r="N14">
        <f>(L14/$L$16)*100</f>
        <v>29.657043227846479</v>
      </c>
      <c r="O14" s="2"/>
      <c r="P14">
        <f>N14*(A14^(-0.47))</f>
        <v>15.458226066407503</v>
      </c>
      <c r="Q14" s="1">
        <f>(P14/$P$16)*100</f>
        <v>23.993327778852532</v>
      </c>
      <c r="S14" s="1">
        <v>2.3675882937194874</v>
      </c>
    </row>
    <row r="15" ht="14.25">
      <c r="A15">
        <v>8</v>
      </c>
      <c r="B15">
        <f>(PI()/6)*(A15)^3</f>
        <v>268.08257310632899</v>
      </c>
      <c r="D15">
        <f>B15*$C$1</f>
        <v>0.71041881873177182</v>
      </c>
      <c r="F15">
        <f>PI()*(A15/2)^2</f>
        <v>50.26548245743669</v>
      </c>
      <c r="H15" s="1">
        <v>6.8776849127219917</v>
      </c>
      <c r="I15">
        <f t="shared" si="7"/>
        <v>0.068776849127219916</v>
      </c>
      <c r="J15" s="5"/>
      <c r="K15">
        <f>(I15/F15)</f>
        <v>0.0013682719386103198</v>
      </c>
      <c r="L15">
        <f>K15*D15</f>
        <v>0.00097204613433137476</v>
      </c>
      <c r="N15">
        <f>(L15/$L$16)*100</f>
        <v>27.627682632473061</v>
      </c>
      <c r="O15" s="2"/>
      <c r="P15">
        <f>N15*(A15^(-0.47))</f>
        <v>10.396619855258827</v>
      </c>
      <c r="Q15" s="1">
        <f>(P15/$P$16)*100</f>
        <v>16.137007371203723</v>
      </c>
      <c r="S15" s="1">
        <v>3.3800691412776409</v>
      </c>
    </row>
    <row r="16" ht="14.25">
      <c r="L16">
        <f>SUM(L3:L15)</f>
        <v>0.0035183773726604559</v>
      </c>
      <c r="M16" s="1"/>
      <c r="O16" s="1"/>
      <c r="P16">
        <f>SUM(P3:P15)</f>
        <v>64.427186628243462</v>
      </c>
    </row>
    <row r="17" ht="14.25">
      <c r="O17" s="1"/>
    </row>
    <row r="18" ht="14.25">
      <c r="O18" s="1"/>
    </row>
    <row r="19" ht="14.25"/>
    <row r="20" ht="14.25"/>
    <row r="21" ht="14.25">
      <c r="A21" s="1"/>
      <c r="B21" s="1"/>
      <c r="C21" s="1">
        <v>0.00265</v>
      </c>
      <c r="D21" s="1">
        <v>0.0028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4.25">
      <c r="A22" s="1"/>
      <c r="B22" s="2" t="s">
        <v>0</v>
      </c>
      <c r="C22" s="1"/>
      <c r="D22" s="2" t="s">
        <v>1</v>
      </c>
      <c r="E22" s="1"/>
      <c r="F22" s="2" t="s">
        <v>2</v>
      </c>
      <c r="G22" s="1"/>
      <c r="H22" s="1" t="s">
        <v>3</v>
      </c>
      <c r="I22" s="1" t="s">
        <v>4</v>
      </c>
      <c r="J22" s="2"/>
      <c r="K22" s="2" t="s">
        <v>5</v>
      </c>
      <c r="L22" s="2" t="s">
        <v>6</v>
      </c>
      <c r="M22" s="1"/>
      <c r="N22" s="2" t="s">
        <v>7</v>
      </c>
      <c r="O22" s="2"/>
      <c r="P22" s="1" t="s">
        <v>8</v>
      </c>
      <c r="Q22" s="1"/>
      <c r="R22" s="1"/>
      <c r="S22" s="2" t="s">
        <v>9</v>
      </c>
    </row>
    <row r="23" ht="14.25">
      <c r="A23" s="1">
        <v>0.063</v>
      </c>
      <c r="B23" s="1">
        <f>(PI()/6)*(A23)^3</f>
        <v>0.00013092430304202784</v>
      </c>
      <c r="C23" s="1"/>
      <c r="D23" s="1">
        <f>B23*$C$1</f>
        <v>3.4694940306137376e-07</v>
      </c>
      <c r="E23" s="1"/>
      <c r="F23" s="1">
        <f>PI()*(A23/2)^2</f>
        <v>0.0031172453105244723</v>
      </c>
      <c r="G23" s="1"/>
      <c r="H23" s="1">
        <v>2.1146301018921365</v>
      </c>
      <c r="I23" s="1">
        <f>H23/100</f>
        <v>0.021146301018921364</v>
      </c>
      <c r="J23" s="1"/>
      <c r="K23" s="1">
        <f>I23/F23</f>
        <v>6.7836499577133145</v>
      </c>
      <c r="L23" s="1">
        <f>K23*D23</f>
        <v>2.3535833034059476e-06</v>
      </c>
      <c r="M23" s="1"/>
      <c r="N23" s="1">
        <f>(L23/$L$38)*100</f>
        <v>0.064539743453945184</v>
      </c>
      <c r="O23" s="1"/>
      <c r="P23" s="1">
        <f>N23*(A23^(-0.47))</f>
        <v>0.23666671162698211</v>
      </c>
      <c r="Q23" s="1">
        <f>(P23/$P$36)*100</f>
        <v>0.6381123979359965</v>
      </c>
      <c r="R23" s="1"/>
      <c r="S23" s="1">
        <v>0.024638317202921391</v>
      </c>
    </row>
    <row r="24" ht="14.25">
      <c r="A24" s="1">
        <v>0.125</v>
      </c>
      <c r="B24" s="1">
        <f>(PI()/6)*(A24)^3</f>
        <v>0.0010226538585904274</v>
      </c>
      <c r="C24" s="1"/>
      <c r="D24" s="1">
        <f>B24*$C$1</f>
        <v>2.7100327252646325e-06</v>
      </c>
      <c r="E24" s="1"/>
      <c r="F24" s="1">
        <f>PI()*(A24/2)^2</f>
        <v>0.012271846303085129</v>
      </c>
      <c r="G24" s="1"/>
      <c r="H24" s="1">
        <v>1.8702360188400351</v>
      </c>
      <c r="I24" s="1">
        <f>H24/100</f>
        <v>0.018702360188400352</v>
      </c>
      <c r="J24" s="1"/>
      <c r="K24" s="1">
        <f>I24/F24</f>
        <v>1.5240054125921214</v>
      </c>
      <c r="L24" s="1">
        <f>K24*D24</f>
        <v>4.1301045416050771e-06</v>
      </c>
      <c r="M24" s="1"/>
      <c r="N24" s="5">
        <f>(L24/$L$38)*100</f>
        <v>0.11325534437953556</v>
      </c>
      <c r="O24" s="2"/>
      <c r="P24" s="1">
        <f>N24*(A24^(-0.47))</f>
        <v>0.30096153889540794</v>
      </c>
      <c r="Q24" s="5">
        <f>(P24/$P$36)*100</f>
        <v>0.81146726529816449</v>
      </c>
      <c r="R24" s="1"/>
      <c r="S24" s="1">
        <v>0.72221067301102448</v>
      </c>
    </row>
    <row r="25" ht="14.25">
      <c r="A25" s="1">
        <v>0.17999999999999999</v>
      </c>
      <c r="B25" s="1">
        <f>(PI()/6)*(A25)^3</f>
        <v>0.0030536280592892784</v>
      </c>
      <c r="C25" s="1"/>
      <c r="D25" s="1">
        <f>B25*$C$1</f>
        <v>8.0921143571165885e-06</v>
      </c>
      <c r="E25" s="1"/>
      <c r="F25" s="1">
        <f>PI()*(A25/2)^2</f>
        <v>0.025446900494077322</v>
      </c>
      <c r="G25" s="1"/>
      <c r="H25" s="1">
        <v>2.3607239635427826</v>
      </c>
      <c r="I25" s="1">
        <f>H25/100</f>
        <v>0.023607239635427827</v>
      </c>
      <c r="J25" s="1"/>
      <c r="K25" s="1">
        <f>I25/F25</f>
        <v>0.92770589647734625</v>
      </c>
      <c r="L25" s="1">
        <f>K25*D25</f>
        <v>7.5071022040660487e-06</v>
      </c>
      <c r="M25" s="1"/>
      <c r="N25" s="5">
        <f>(L25/$L$38)*100</f>
        <v>0.20585906164095574</v>
      </c>
      <c r="O25" s="2"/>
      <c r="P25" s="1">
        <f>N25*(A25^(-0.47))</f>
        <v>0.46088429709383327</v>
      </c>
      <c r="Q25" s="5">
        <f>(P25/$P$36)*100</f>
        <v>1.2426588512081334</v>
      </c>
      <c r="R25" s="1"/>
      <c r="S25" s="1">
        <v>6.8140346014367195</v>
      </c>
    </row>
    <row r="26" ht="14.25">
      <c r="A26" s="1">
        <v>0.25</v>
      </c>
      <c r="B26" s="1">
        <f>(PI()/6)*(A26)^3</f>
        <v>0.008181230868723419</v>
      </c>
      <c r="C26" s="1"/>
      <c r="D26" s="1">
        <f>B26*$C$1</f>
        <v>2.168026180211706e-05</v>
      </c>
      <c r="E26" s="1"/>
      <c r="F26" s="1">
        <f>PI()*(A26/2)^2</f>
        <v>0.049087385212340517</v>
      </c>
      <c r="G26" s="1"/>
      <c r="H26" s="1">
        <v>2.0032837915714041</v>
      </c>
      <c r="I26" s="1">
        <f>H26/100</f>
        <v>0.020032837915714041</v>
      </c>
      <c r="J26" s="1"/>
      <c r="K26" s="1">
        <f>I26/F26</f>
        <v>0.40810562284091284</v>
      </c>
      <c r="L26" s="1">
        <f>K26*D26</f>
        <v>8.847836746107034e-06</v>
      </c>
      <c r="M26" s="1"/>
      <c r="N26" s="5">
        <f>(L26/$L$38)*100</f>
        <v>0.24262456012913183</v>
      </c>
      <c r="O26" s="2"/>
      <c r="P26" s="1">
        <f>N26*(A26^(-0.47))</f>
        <v>0.46548206999790259</v>
      </c>
      <c r="Q26" s="5">
        <f>(P26/$P$36)*100</f>
        <v>1.2550555920628637</v>
      </c>
      <c r="R26" s="1"/>
      <c r="S26" s="1">
        <v>14.190900761477982</v>
      </c>
    </row>
    <row r="27" ht="14.25">
      <c r="A27" s="1">
        <v>0.29999999999999999</v>
      </c>
      <c r="B27" s="1">
        <f>(PI()/6)*(A27)^3</f>
        <v>0.014137166941154067</v>
      </c>
      <c r="C27" s="1"/>
      <c r="D27" s="1">
        <f>B27*$C$1</f>
        <v>3.7463492394058277e-05</v>
      </c>
      <c r="E27" s="1"/>
      <c r="F27" s="1">
        <f>PI()*(A27/2)^2</f>
        <v>0.070685834705770348</v>
      </c>
      <c r="G27" s="1"/>
      <c r="H27" s="1">
        <v>2.0051459689237268</v>
      </c>
      <c r="I27" s="1">
        <f>H27/100</f>
        <v>0.020051459689237269</v>
      </c>
      <c r="J27" s="1"/>
      <c r="K27" s="1">
        <f>I27/F27</f>
        <v>0.28367012673333253</v>
      </c>
      <c r="L27" s="1">
        <f>K27*D27</f>
        <v>1.0627273635295751e-05</v>
      </c>
      <c r="M27" s="1"/>
      <c r="N27" s="5">
        <f>(L27/$L$38)*100</f>
        <v>0.29142011376623106</v>
      </c>
      <c r="O27" s="2"/>
      <c r="P27" s="1">
        <f>N27*(A27^(-0.47))</f>
        <v>0.51318332191925575</v>
      </c>
      <c r="Q27" s="5">
        <f>(P27/$P$36)*100</f>
        <v>1.3836700475510491</v>
      </c>
      <c r="R27" s="1"/>
      <c r="S27" s="1">
        <v>13.443281823851441</v>
      </c>
    </row>
    <row r="28" ht="14.25">
      <c r="A28" s="1">
        <v>0.35499999999999998</v>
      </c>
      <c r="B28" s="1">
        <f>(PI()/6)*(A28)^3</f>
        <v>0.02342522017164534</v>
      </c>
      <c r="C28" s="1"/>
      <c r="D28" s="1">
        <f>B28*$C$1</f>
        <v>6.2076833454860147e-05</v>
      </c>
      <c r="E28" s="1"/>
      <c r="F28" s="1">
        <f>PI()*(A28/2)^2</f>
        <v>0.098979803542163416</v>
      </c>
      <c r="G28" s="1"/>
      <c r="H28" s="1">
        <v>2.3796037635371192</v>
      </c>
      <c r="I28" s="1">
        <f>H28/100</f>
        <v>0.023796037635371192</v>
      </c>
      <c r="J28" s="1"/>
      <c r="K28" s="1">
        <f>I28/F28</f>
        <v>0.2404130618953447</v>
      </c>
      <c r="L28" s="1">
        <f>K28*D28</f>
        <v>1.4924081603650296e-05</v>
      </c>
      <c r="M28" s="1"/>
      <c r="N28" s="5">
        <f>(L28/$L$38)*100</f>
        <v>0.40924678408087783</v>
      </c>
      <c r="O28" s="2"/>
      <c r="P28" s="1">
        <f>N28*(A28^(-0.47))</f>
        <v>0.66585236927207736</v>
      </c>
      <c r="Q28" s="5">
        <f>(P28/$P$36)*100</f>
        <v>1.7953038224372271</v>
      </c>
      <c r="R28" s="1"/>
      <c r="S28" s="1">
        <v>13.40709429545961</v>
      </c>
    </row>
    <row r="29" ht="14.25">
      <c r="A29" s="1">
        <v>0.42499999999999999</v>
      </c>
      <c r="B29" s="1">
        <f>(PI()/6)*(A29)^3</f>
        <v>0.040194387258038151</v>
      </c>
      <c r="C29" s="1"/>
      <c r="D29" s="1">
        <f>B29*$C$1</f>
        <v>0.0001065151262338011</v>
      </c>
      <c r="E29" s="1"/>
      <c r="F29" s="1">
        <f>PI()*(A29/2)^2</f>
        <v>0.14186254326366407</v>
      </c>
      <c r="G29" s="1"/>
      <c r="H29" s="1">
        <v>2.6909582696621781</v>
      </c>
      <c r="I29" s="1">
        <f>H29/100</f>
        <v>0.026909582696621782</v>
      </c>
      <c r="J29" s="1"/>
      <c r="K29" s="1">
        <f>I29/F29</f>
        <v>0.18968772219604119</v>
      </c>
      <c r="L29" s="1">
        <f>K29*D29</f>
        <v>2.0204611674713523e-05</v>
      </c>
      <c r="M29" s="1"/>
      <c r="N29" s="5">
        <f>(L29/$L$38)*100</f>
        <v>0.55404899082413395</v>
      </c>
      <c r="O29" s="2"/>
      <c r="P29" s="1">
        <f>N29*(A29^(-0.47))</f>
        <v>0.82833377714823053</v>
      </c>
      <c r="Q29" s="5">
        <f>(P29/$P$36)*100</f>
        <v>2.2333941651267573</v>
      </c>
      <c r="R29" s="1"/>
      <c r="S29" s="1">
        <v>8.6619083916568531</v>
      </c>
    </row>
    <row r="30" ht="14.25">
      <c r="A30" s="1">
        <v>0.5</v>
      </c>
      <c r="B30" s="1">
        <f>(PI()/6)*(A30)^3</f>
        <v>0.065449846949787352</v>
      </c>
      <c r="C30" s="1"/>
      <c r="D30" s="1">
        <f>B30*$C$1</f>
        <v>0.00017344209441693648</v>
      </c>
      <c r="E30" s="1"/>
      <c r="F30" s="1">
        <f>PI()*(A30/2)^2</f>
        <v>0.19634954084936207</v>
      </c>
      <c r="G30" s="1"/>
      <c r="H30" s="1">
        <v>6.6329817450794497</v>
      </c>
      <c r="I30" s="1">
        <f>H30/100</f>
        <v>0.066329817450794498</v>
      </c>
      <c r="J30" s="1"/>
      <c r="K30" s="1">
        <f>I30/F30</f>
        <v>0.33781498629366413</v>
      </c>
      <c r="L30" s="1">
        <f>K30*D30</f>
        <v>5.85913387482018e-05</v>
      </c>
      <c r="M30" s="1"/>
      <c r="N30" s="5">
        <f>(L30/$L$38)*100</f>
        <v>1.6066862668340027</v>
      </c>
      <c r="O30" s="2"/>
      <c r="P30" s="1">
        <f>N30*(A30^(-0.47))</f>
        <v>2.2254363604755727</v>
      </c>
      <c r="Q30" s="5">
        <f>(P30/$P$36)*100</f>
        <v>6.0003306872968905</v>
      </c>
      <c r="R30" s="1"/>
      <c r="S30" s="1">
        <v>16.276688302188976</v>
      </c>
    </row>
    <row r="31" ht="14.25">
      <c r="A31" s="1">
        <v>0.70999999999999996</v>
      </c>
      <c r="B31" s="1">
        <f>(PI()/6)*(A31)^3</f>
        <v>0.18740176137316272</v>
      </c>
      <c r="C31" s="1"/>
      <c r="D31" s="1">
        <f>B31*$C$1</f>
        <v>0.00049661466763888118</v>
      </c>
      <c r="E31" s="1"/>
      <c r="F31" s="1">
        <f>PI()*(A31/2)^2</f>
        <v>0.39591921416865367</v>
      </c>
      <c r="G31" s="1"/>
      <c r="H31" s="1">
        <v>8.0456959022166643</v>
      </c>
      <c r="I31" s="1">
        <f>H31/100</f>
        <v>0.080456959022166638</v>
      </c>
      <c r="J31" s="1"/>
      <c r="K31" s="1">
        <f>I31/F31</f>
        <v>0.20321559586621524</v>
      </c>
      <c r="L31" s="1">
        <f>K31*D31</f>
        <v>0.00010091984560013768</v>
      </c>
      <c r="M31" s="1"/>
      <c r="N31" s="5">
        <f>(L31/$L$38)*100</f>
        <v>2.7674146630029943</v>
      </c>
      <c r="O31" s="2"/>
      <c r="P31" s="1">
        <f>N31*(A31^(-0.47))</f>
        <v>3.250744330602632</v>
      </c>
      <c r="Q31" s="5">
        <f>(P31/$P$36)*100</f>
        <v>8.7648163344033136</v>
      </c>
      <c r="R31" s="1"/>
      <c r="S31" s="1">
        <v>5.9208956028303703</v>
      </c>
    </row>
    <row r="32" ht="14.25">
      <c r="A32" s="1">
        <v>1</v>
      </c>
      <c r="B32" s="5">
        <f>(PI()/6)*(A32)^3</f>
        <v>0.52359877559829882</v>
      </c>
      <c r="C32" s="1"/>
      <c r="D32" s="5">
        <f>B32*$C$1</f>
        <v>0.0013875367553354918</v>
      </c>
      <c r="E32" s="1"/>
      <c r="F32" s="5">
        <f>PI()*(A32/2)^2</f>
        <v>0.78539816339744828</v>
      </c>
      <c r="G32" s="1"/>
      <c r="H32" s="1">
        <v>22.492763299933234</v>
      </c>
      <c r="I32" s="1">
        <f>H32/100</f>
        <v>0.22492763299933233</v>
      </c>
      <c r="J32" s="1"/>
      <c r="K32" s="1">
        <f>I32/F32</f>
        <v>0.28638675703842764</v>
      </c>
      <c r="L32" s="1">
        <f>K32*D32</f>
        <v>0.00039737215163215372</v>
      </c>
      <c r="M32" s="1"/>
      <c r="N32" s="5">
        <f>(L32/$L$38)*100</f>
        <v>10.896702353797211</v>
      </c>
      <c r="O32" s="2"/>
      <c r="P32" s="1">
        <f>N32*(A32^(-0.47))</f>
        <v>10.896702353797211</v>
      </c>
      <c r="Q32" s="5">
        <f>(P32/$P$36)*100</f>
        <v>29.380223440699616</v>
      </c>
      <c r="R32" s="1"/>
      <c r="S32" s="1">
        <v>9.3625605371153373</v>
      </c>
    </row>
    <row r="33" ht="14.25">
      <c r="A33" s="1">
        <v>2</v>
      </c>
      <c r="B33" s="5">
        <f>(PI()/6)*(A33)^3</f>
        <v>4.1887902047863905</v>
      </c>
      <c r="C33" s="1"/>
      <c r="D33" s="5">
        <f>B33*$C$1</f>
        <v>0.011100294042683935</v>
      </c>
      <c r="E33" s="1"/>
      <c r="F33" s="5">
        <f>PI()*(A33/2)^2</f>
        <v>3.1415926535897931</v>
      </c>
      <c r="G33" s="1"/>
      <c r="H33" s="1">
        <v>24.8322625559735</v>
      </c>
      <c r="I33" s="1">
        <f>(H33/100)/2</f>
        <v>0.1241613127798675</v>
      </c>
      <c r="J33" s="1"/>
      <c r="K33" s="1">
        <f>I33/F33</f>
        <v>0.039521773339389658</v>
      </c>
      <c r="L33" s="1">
        <f>K33*D33</f>
        <v>0.00043870330515553179</v>
      </c>
      <c r="M33" s="1"/>
      <c r="N33" s="5">
        <f>(L33/$L$38)*100</f>
        <v>12.030081419324322</v>
      </c>
      <c r="O33" s="2"/>
      <c r="P33" s="1">
        <f>N33*(A33^(-0.47))</f>
        <v>8.6852928929375484</v>
      </c>
      <c r="Q33" s="5">
        <f>(P33/$P$36)*100</f>
        <v>23.417712768258145</v>
      </c>
      <c r="R33" s="1"/>
      <c r="S33" s="1">
        <v>5.4088805734568606</v>
      </c>
    </row>
    <row r="34" ht="14.25">
      <c r="A34">
        <v>2</v>
      </c>
      <c r="B34" s="5">
        <f>(PI())*(A34/2)^2*1</f>
        <v>3.1415926535897931</v>
      </c>
      <c r="D34" s="5">
        <f>B34*$D$21</f>
        <v>0.0087964594300514211</v>
      </c>
      <c r="F34" s="5">
        <f>PI()*(A34/2)^2*0.25</f>
        <v>0.78539816339744828</v>
      </c>
      <c r="H34" s="1">
        <v>24.8322625559735</v>
      </c>
      <c r="I34" s="5">
        <f>(H34/100)/2</f>
        <v>0.1241613127798675</v>
      </c>
      <c r="K34" s="5">
        <f>I34/F34</f>
        <v>0.15808709335755863</v>
      </c>
      <c r="L34" s="5">
        <f>K34*D34</f>
        <v>0.0013906067031345161</v>
      </c>
      <c r="N34" s="5">
        <f>(L34/$L$38)*100</f>
        <v>38.133088272575215</v>
      </c>
      <c r="O34" s="2"/>
      <c r="P34" s="1">
        <f>N36*(A36^(-0.47))</f>
        <v>5.9093968821941179</v>
      </c>
      <c r="Q34" s="5">
        <f>(P34/$P$36)*100</f>
        <v>15.933205768269435</v>
      </c>
      <c r="R34" s="1"/>
      <c r="S34" s="1">
        <v>2.3675882937194874</v>
      </c>
    </row>
    <row r="35" ht="14.25">
      <c r="A35" s="1">
        <v>4</v>
      </c>
      <c r="B35" s="1">
        <f>(PI()/6)*(A35)^3</f>
        <v>33.510321638291124</v>
      </c>
      <c r="C35" s="1"/>
      <c r="D35" s="1">
        <f>B35*$C$21</f>
        <v>0.088802352341471477</v>
      </c>
      <c r="E35" s="1"/>
      <c r="F35" s="1">
        <f>PI()*(A35/2)^2</f>
        <v>12.566370614359172</v>
      </c>
      <c r="G35" s="1"/>
      <c r="H35" s="1">
        <v>14.765755165028501</v>
      </c>
      <c r="I35" s="1">
        <f>(H35/100)/2</f>
        <v>0.073828775825142509</v>
      </c>
      <c r="J35" s="1"/>
      <c r="K35" s="1">
        <f>I35/F35</f>
        <v>0.0058751073074974269</v>
      </c>
      <c r="L35" s="1">
        <f>K35*D35</f>
        <v>0.00052172334916434032</v>
      </c>
      <c r="N35" s="5">
        <f>(L35/$L$38)*100</f>
        <v>14.306649380233067</v>
      </c>
      <c r="O35" s="2"/>
      <c r="P35" s="1">
        <f>N37*(A37^(-0.47))</f>
        <v>2.6496249825860358</v>
      </c>
      <c r="Q35" s="5">
        <f>(P35/$P$36)*100</f>
        <v>7.144048859452429</v>
      </c>
      <c r="R35" s="1"/>
      <c r="S35" s="1">
        <v>3.3800691412776409</v>
      </c>
    </row>
    <row r="36" ht="14.25">
      <c r="A36" s="1">
        <v>4</v>
      </c>
      <c r="B36" s="1">
        <f>(PI())*(A36/2)^2*1</f>
        <v>12.566370614359172</v>
      </c>
      <c r="C36" s="1"/>
      <c r="D36" s="5">
        <f>B36*$D$21</f>
        <v>0.035185837720205684</v>
      </c>
      <c r="E36" s="1"/>
      <c r="F36" s="1">
        <f>PI()*(A36/2)^2*0.5</f>
        <v>6.2831853071795862</v>
      </c>
      <c r="G36" s="1"/>
      <c r="H36" s="1">
        <v>14.765755165028501</v>
      </c>
      <c r="I36" s="1">
        <f>(H36/100)/2</f>
        <v>0.073828775825142509</v>
      </c>
      <c r="J36" s="1"/>
      <c r="K36" s="1">
        <f>I36/F36</f>
        <v>0.011750214614994854</v>
      </c>
      <c r="L36" s="1">
        <f>K36*D36</f>
        <v>0.00041344114462079804</v>
      </c>
      <c r="M36" s="1"/>
      <c r="N36" s="5">
        <f>(L36/$L$38)*100</f>
        <v>11.337344791882806</v>
      </c>
      <c r="O36" s="1"/>
      <c r="P36" s="1">
        <f>SUM(P23:P35)</f>
        <v>37.088561888546799</v>
      </c>
      <c r="Q36" s="1"/>
      <c r="R36" s="1"/>
      <c r="S36" s="1"/>
    </row>
    <row r="37" ht="14.25">
      <c r="A37" s="1">
        <v>8</v>
      </c>
      <c r="B37" s="1">
        <f>(PI())*(A37/2)^2*1</f>
        <v>50.26548245743669</v>
      </c>
      <c r="C37" s="1"/>
      <c r="D37" s="1">
        <f>B37*$D$21</f>
        <v>0.14074335088082274</v>
      </c>
      <c r="E37" s="1"/>
      <c r="F37" s="1">
        <f>PI()*(A37/2)^2*0.75</f>
        <v>37.699111843077517</v>
      </c>
      <c r="G37" s="1"/>
      <c r="H37" s="1">
        <v>6.8776849127219917</v>
      </c>
      <c r="I37" s="1">
        <f>H37/100</f>
        <v>0.068776849127219916</v>
      </c>
      <c r="J37" s="1"/>
      <c r="K37" s="1">
        <f>I37/F37</f>
        <v>0.0018243625848137596</v>
      </c>
      <c r="L37" s="1">
        <f>K37*D37</f>
        <v>0.0002567669034082877</v>
      </c>
      <c r="M37" s="1"/>
      <c r="N37" s="5">
        <f>(L37/$L$38)*100</f>
        <v>7.0410382540755645</v>
      </c>
      <c r="O37" s="1"/>
      <c r="P37" s="1"/>
      <c r="Q37" s="1"/>
      <c r="R37" s="1"/>
      <c r="S37" s="1"/>
      <c r="T37" s="1"/>
      <c r="U37" s="1"/>
      <c r="V37" s="1"/>
      <c r="W37" s="1"/>
    </row>
    <row r="38" ht="14.25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>
        <f>SUM(L23:L37)</f>
        <v>0.003646719335172811</v>
      </c>
      <c r="M38" s="1"/>
      <c r="N38" s="1"/>
      <c r="O38" s="1"/>
      <c r="P38" s="1"/>
      <c r="Q38" s="1"/>
      <c r="R38" s="2"/>
      <c r="S38" s="1"/>
      <c r="T38" s="1"/>
      <c r="U38" s="1"/>
      <c r="V38" s="1"/>
      <c r="W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"/>
      <c r="V39" s="1"/>
      <c r="W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1"/>
      <c r="T40" s="1"/>
      <c r="U40" s="1"/>
      <c r="V40" s="1"/>
      <c r="W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1"/>
      <c r="W41" s="1"/>
    </row>
    <row r="42" ht="14.25">
      <c r="A42" s="1"/>
      <c r="B42" s="1"/>
      <c r="C42" s="1"/>
      <c r="D42" s="1"/>
      <c r="E42" s="1"/>
      <c r="F42" s="1"/>
      <c r="G42" s="1"/>
      <c r="H42" s="1"/>
      <c r="I42" s="5"/>
      <c r="J42" s="1"/>
      <c r="K42" s="1"/>
      <c r="L42" s="1"/>
      <c r="M42" s="1"/>
      <c r="N42" s="1"/>
      <c r="O42" s="5"/>
      <c r="P42" s="1"/>
      <c r="Q42" s="1"/>
      <c r="R42" s="5"/>
      <c r="T42" s="1"/>
      <c r="W42" s="1"/>
    </row>
    <row r="43" ht="14.25">
      <c r="A43" s="1"/>
      <c r="B43" s="1"/>
      <c r="C43" s="1"/>
      <c r="D43" s="1"/>
      <c r="E43" s="1"/>
      <c r="F43" s="1"/>
      <c r="G43" s="1"/>
      <c r="H43" s="1"/>
      <c r="I43" s="5"/>
      <c r="J43" s="1"/>
      <c r="K43" s="1"/>
      <c r="L43" s="1"/>
      <c r="M43" s="1"/>
      <c r="N43" s="1"/>
      <c r="O43" s="5"/>
      <c r="P43" s="2"/>
      <c r="Q43" s="1"/>
      <c r="R43" s="5"/>
      <c r="T43" s="1"/>
      <c r="W43" s="1"/>
    </row>
    <row r="44" ht="14.25">
      <c r="A44" s="1"/>
      <c r="B44" s="1"/>
      <c r="C44" s="1">
        <v>0.00265</v>
      </c>
      <c r="D44" s="1">
        <v>0.0028</v>
      </c>
      <c r="E44" s="1"/>
      <c r="F44" s="1"/>
      <c r="G44" s="1"/>
      <c r="H44" s="1"/>
      <c r="I44" s="5"/>
      <c r="J44" s="1"/>
      <c r="K44" s="1"/>
      <c r="L44" s="1"/>
      <c r="M44" s="1"/>
      <c r="N44" s="1"/>
      <c r="O44" s="5"/>
      <c r="P44" s="1"/>
      <c r="Q44" s="1"/>
      <c r="R44" s="5"/>
      <c r="S44" s="1"/>
      <c r="T44" s="1"/>
      <c r="W44" s="1"/>
    </row>
    <row r="45" ht="14.25">
      <c r="A45" s="1"/>
      <c r="B45" s="2" t="s">
        <v>0</v>
      </c>
      <c r="C45" s="1"/>
      <c r="D45" s="2" t="s">
        <v>1</v>
      </c>
      <c r="E45" s="1"/>
      <c r="F45" s="2" t="s">
        <v>2</v>
      </c>
      <c r="G45" s="1"/>
      <c r="H45" s="1" t="s">
        <v>3</v>
      </c>
      <c r="I45" s="5" t="s">
        <v>4</v>
      </c>
      <c r="J45" s="2"/>
      <c r="K45" s="6" t="s">
        <v>5</v>
      </c>
      <c r="L45" s="6" t="s">
        <v>6</v>
      </c>
      <c r="M45" s="1"/>
      <c r="N45" s="2" t="s">
        <v>7</v>
      </c>
      <c r="O45" s="6"/>
      <c r="P45" s="1" t="s">
        <v>8</v>
      </c>
      <c r="Q45" s="1"/>
      <c r="R45" s="5"/>
      <c r="S45" s="2" t="s">
        <v>9</v>
      </c>
      <c r="T45" s="1"/>
      <c r="W45" s="1"/>
    </row>
    <row r="46" ht="14.25">
      <c r="A46" s="1">
        <v>0.063</v>
      </c>
      <c r="B46" s="1">
        <f>(PI()/6)*(A46)^3</f>
        <v>0.00013092430304202784</v>
      </c>
      <c r="C46" s="1"/>
      <c r="D46" s="1">
        <f>B46*$C$1</f>
        <v>3.4694940306137376e-07</v>
      </c>
      <c r="E46" s="1"/>
      <c r="F46" s="1">
        <f>PI()*(A46/2)^2</f>
        <v>0.0031172453105244723</v>
      </c>
      <c r="G46" s="1"/>
      <c r="H46" s="1">
        <v>2.1146301018921365</v>
      </c>
      <c r="I46" s="5">
        <f>H46/100</f>
        <v>0.021146301018921364</v>
      </c>
      <c r="J46" s="1"/>
      <c r="K46" s="5">
        <f>(I46/F46)</f>
        <v>6.7836499577133145</v>
      </c>
      <c r="L46" s="5">
        <f>K46*D46</f>
        <v>2.3535833034059476e-06</v>
      </c>
      <c r="M46" s="1"/>
      <c r="N46" s="1">
        <f>(L46/$L$59)*100</f>
        <v>0.066893998400923721</v>
      </c>
      <c r="O46" s="6"/>
      <c r="P46" s="1">
        <f>N46*(A46^(-0.47))</f>
        <v>0.24529974527129086</v>
      </c>
      <c r="Q46" s="1">
        <f>(P46/$P$16)*100</f>
        <v>0.38073949540388102</v>
      </c>
      <c r="R46" s="5"/>
      <c r="S46" s="1">
        <v>0.024638317202921391</v>
      </c>
      <c r="T46" s="1"/>
      <c r="W46" s="1"/>
    </row>
    <row r="47" ht="14.25">
      <c r="A47" s="1">
        <v>0.125</v>
      </c>
      <c r="B47" s="1">
        <f>(PI()/6)*(A47)^3</f>
        <v>0.0010226538585904274</v>
      </c>
      <c r="C47" s="1"/>
      <c r="D47" s="1">
        <f>B47*$C$1</f>
        <v>2.7100327252646325e-06</v>
      </c>
      <c r="E47" s="1"/>
      <c r="F47" s="1">
        <f>PI()*(A47/2)^2</f>
        <v>0.012271846303085129</v>
      </c>
      <c r="G47" s="1"/>
      <c r="H47" s="1">
        <v>1.8702360188400351</v>
      </c>
      <c r="I47" s="5">
        <f>H47/100</f>
        <v>0.018702360188400352</v>
      </c>
      <c r="J47" s="1"/>
      <c r="K47" s="5">
        <f>(I47/F47)</f>
        <v>1.5240054125921214</v>
      </c>
      <c r="L47" s="5">
        <f>K47*D47</f>
        <v>4.1301045416050771e-06</v>
      </c>
      <c r="M47" s="1"/>
      <c r="N47" s="5">
        <f>(L47/$L$59)*100</f>
        <v>0.11738662753171521</v>
      </c>
      <c r="O47" s="6"/>
      <c r="P47" s="1">
        <f>N47*(A47^(-0.47))</f>
        <v>0.31193989353204199</v>
      </c>
      <c r="Q47" s="1">
        <f>(P47/$P$16)*100</f>
        <v>0.48417432121006876</v>
      </c>
      <c r="R47" s="5"/>
      <c r="S47" s="1">
        <v>0.72221067301102448</v>
      </c>
      <c r="T47" s="1"/>
      <c r="W47" s="1"/>
    </row>
    <row r="48" ht="14.25">
      <c r="A48" s="1">
        <v>0.17999999999999999</v>
      </c>
      <c r="B48" s="1">
        <f>(PI()/6)*(A48)^3</f>
        <v>0.0030536280592892784</v>
      </c>
      <c r="C48" s="1"/>
      <c r="D48" s="1">
        <f>B48*$C$1</f>
        <v>8.0921143571165885e-06</v>
      </c>
      <c r="E48" s="1"/>
      <c r="F48" s="1">
        <f>PI()*(A48/2)^2</f>
        <v>0.025446900494077322</v>
      </c>
      <c r="G48" s="1"/>
      <c r="H48" s="1">
        <v>2.3607239635427826</v>
      </c>
      <c r="I48" s="5">
        <f>H48/100</f>
        <v>0.023607239635427827</v>
      </c>
      <c r="J48" s="1"/>
      <c r="K48" s="5">
        <f>(I48/F48)</f>
        <v>0.92770589647734625</v>
      </c>
      <c r="L48" s="5">
        <f>K48*D48</f>
        <v>7.5071022040660487e-06</v>
      </c>
      <c r="M48" s="1"/>
      <c r="N48" s="5">
        <f>(L48/$L$59)*100</f>
        <v>0.21336830615157915</v>
      </c>
      <c r="O48" s="6"/>
      <c r="P48" s="1">
        <f>N48*(A48^(-0.47))</f>
        <v>0.4776962501378077</v>
      </c>
      <c r="Q48" s="1">
        <f>(P48/$P$16)*100</f>
        <v>0.74145135794024597</v>
      </c>
      <c r="R48" s="5"/>
      <c r="S48" s="1">
        <v>6.8140346014367195</v>
      </c>
      <c r="T48" s="1"/>
      <c r="W48" s="1"/>
    </row>
    <row r="49" ht="14.25">
      <c r="A49" s="1">
        <v>0.25</v>
      </c>
      <c r="B49" s="1">
        <f>(PI()/6)*(A49)^3</f>
        <v>0.008181230868723419</v>
      </c>
      <c r="C49" s="1"/>
      <c r="D49" s="1">
        <f>B49*$C$1</f>
        <v>2.168026180211706e-05</v>
      </c>
      <c r="E49" s="1"/>
      <c r="F49" s="1">
        <f>PI()*(A49/2)^2</f>
        <v>0.049087385212340517</v>
      </c>
      <c r="G49" s="1"/>
      <c r="H49" s="1">
        <v>2.0032837915714041</v>
      </c>
      <c r="I49" s="5">
        <f>H49/100</f>
        <v>0.020032837915714041</v>
      </c>
      <c r="J49" s="1"/>
      <c r="K49" s="5">
        <f>(I49/F49)</f>
        <v>0.40810562284091284</v>
      </c>
      <c r="L49" s="5">
        <f>K49*D49</f>
        <v>8.847836746107034e-06</v>
      </c>
      <c r="M49" s="1"/>
      <c r="N49" s="5">
        <f>(L49/$L$59)*100</f>
        <v>0.25147492178807002</v>
      </c>
      <c r="O49" s="6"/>
      <c r="P49" s="1">
        <f>N49*(A49^(-0.47))</f>
        <v>0.48246173876284543</v>
      </c>
      <c r="Q49" s="1">
        <f>(P49/$P$16)*100</f>
        <v>0.74884806245962143</v>
      </c>
      <c r="R49" s="5"/>
      <c r="S49" s="1">
        <v>14.190900761477982</v>
      </c>
      <c r="T49" s="1"/>
      <c r="W49" s="1"/>
    </row>
    <row r="50" ht="14.25">
      <c r="A50" s="1">
        <v>0.29999999999999999</v>
      </c>
      <c r="B50" s="1">
        <f>(PI()/6)*(A50)^3</f>
        <v>0.014137166941154067</v>
      </c>
      <c r="C50" s="1"/>
      <c r="D50" s="1">
        <f>B50*$C$1</f>
        <v>3.7463492394058277e-05</v>
      </c>
      <c r="E50" s="1"/>
      <c r="F50" s="1">
        <f>PI()*(A50/2)^2</f>
        <v>0.070685834705770348</v>
      </c>
      <c r="G50" s="1"/>
      <c r="H50" s="1">
        <v>2.0051459689237268</v>
      </c>
      <c r="I50" s="5">
        <f>H50/100</f>
        <v>0.020051459689237269</v>
      </c>
      <c r="J50" s="1"/>
      <c r="K50" s="5">
        <f>(I50/F50)</f>
        <v>0.28367012673333253</v>
      </c>
      <c r="L50" s="5">
        <f>K50*D50</f>
        <v>1.0627273635295751e-05</v>
      </c>
      <c r="M50" s="1"/>
      <c r="N50" s="5">
        <f>(L50/$L$59)*100</f>
        <v>0.30205042011340111</v>
      </c>
      <c r="O50" s="6"/>
      <c r="P50" s="1">
        <f>N50*(A50^(-0.47))</f>
        <v>0.53190301787214445</v>
      </c>
      <c r="Q50" s="1">
        <f>(P50/$P$16)*100</f>
        <v>0.8255878390924023</v>
      </c>
      <c r="R50" s="5"/>
      <c r="S50" s="1">
        <v>13.443281823851441</v>
      </c>
      <c r="T50" s="1"/>
      <c r="U50" s="1"/>
      <c r="W50" s="1"/>
    </row>
    <row r="51" ht="14.25">
      <c r="A51" s="1">
        <v>0.35499999999999998</v>
      </c>
      <c r="B51" s="1">
        <f>(PI()/6)*(A51)^3</f>
        <v>0.02342522017164534</v>
      </c>
      <c r="C51" s="1"/>
      <c r="D51" s="1">
        <f>B51*$C$1</f>
        <v>6.2076833454860147e-05</v>
      </c>
      <c r="E51" s="1"/>
      <c r="F51" s="1">
        <f>PI()*(A51/2)^2</f>
        <v>0.098979803542163416</v>
      </c>
      <c r="G51" s="1"/>
      <c r="H51" s="1">
        <v>2.3796037635371192</v>
      </c>
      <c r="I51" s="5">
        <f>H51/100</f>
        <v>0.023796037635371192</v>
      </c>
      <c r="J51" s="1"/>
      <c r="K51" s="5">
        <f>(I51/F51)</f>
        <v>0.2404130618953447</v>
      </c>
      <c r="L51" s="5">
        <f>K51*D51</f>
        <v>1.4924081603650296e-05</v>
      </c>
      <c r="M51" s="1"/>
      <c r="N51" s="5">
        <f>(L51/$L$59)*100</f>
        <v>0.4241751245792405</v>
      </c>
      <c r="O51" s="6"/>
      <c r="P51" s="1">
        <f>N51*(A51^(-0.47))</f>
        <v>0.69014106566943412</v>
      </c>
      <c r="Q51" s="1">
        <f>(P51/$P$16)*100</f>
        <v>1.0711954095585037</v>
      </c>
      <c r="R51" s="5"/>
      <c r="S51" s="1">
        <v>13.40709429545961</v>
      </c>
      <c r="T51" s="1"/>
      <c r="U51" s="1"/>
      <c r="W51" s="1"/>
    </row>
    <row r="52" ht="14.25">
      <c r="A52" s="1">
        <v>0.42499999999999999</v>
      </c>
      <c r="B52" s="1">
        <f>(PI()/6)*(A52)^3</f>
        <v>0.040194387258038151</v>
      </c>
      <c r="C52" s="1"/>
      <c r="D52" s="1">
        <f>B52*$C$1</f>
        <v>0.0001065151262338011</v>
      </c>
      <c r="E52" s="1"/>
      <c r="F52" s="1">
        <f>PI()*(A52/2)^2</f>
        <v>0.14186254326366407</v>
      </c>
      <c r="G52" s="1"/>
      <c r="H52" s="1">
        <v>2.6909582696621781</v>
      </c>
      <c r="I52" s="5">
        <f>H52/100</f>
        <v>0.026909582696621782</v>
      </c>
      <c r="J52" s="1"/>
      <c r="K52" s="5">
        <f>(I52/F52)</f>
        <v>0.18968772219604119</v>
      </c>
      <c r="L52" s="5">
        <f>K52*D52</f>
        <v>2.0204611674713523e-05</v>
      </c>
      <c r="M52" s="1"/>
      <c r="N52" s="5">
        <f>(L52/$L$59)*100</f>
        <v>0.57425936830180346</v>
      </c>
      <c r="O52" s="6"/>
      <c r="P52" s="1">
        <f>N52*(A52^(-0.47))</f>
        <v>0.85854940535245816</v>
      </c>
      <c r="Q52" s="1">
        <f>(P52/$P$16)*100</f>
        <v>1.3325886947484511</v>
      </c>
      <c r="R52" s="5"/>
      <c r="S52" s="1">
        <v>8.6619083916568531</v>
      </c>
      <c r="T52" s="1"/>
    </row>
    <row r="53" ht="14.25">
      <c r="A53" s="1">
        <v>0.5</v>
      </c>
      <c r="B53" s="1">
        <f>(PI()/6)*(A53)^3</f>
        <v>0.065449846949787352</v>
      </c>
      <c r="C53" s="1"/>
      <c r="D53" s="1">
        <f>B53*$C$1</f>
        <v>0.00017344209441693648</v>
      </c>
      <c r="E53" s="1"/>
      <c r="F53" s="1">
        <f>PI()*(A53/2)^2</f>
        <v>0.19634954084936207</v>
      </c>
      <c r="G53" s="1"/>
      <c r="H53" s="1">
        <v>6.6329817450794497</v>
      </c>
      <c r="I53" s="5">
        <f>H53/100</f>
        <v>0.066329817450794498</v>
      </c>
      <c r="J53" s="1"/>
      <c r="K53" s="5">
        <f>(I53/F53)</f>
        <v>0.33781498629366413</v>
      </c>
      <c r="L53" s="5">
        <f>K53*D53</f>
        <v>5.85913387482018e-05</v>
      </c>
      <c r="M53" s="1"/>
      <c r="N53" s="5">
        <f>(L53/$L$59)*100</f>
        <v>1.665294325830017</v>
      </c>
      <c r="O53" s="6"/>
      <c r="P53" s="1">
        <f>N53*(A53^(-0.47))</f>
        <v>2.3066149378985559</v>
      </c>
      <c r="Q53" s="1">
        <f>(P53/$P$16)*100</f>
        <v>3.5801888280612681</v>
      </c>
      <c r="R53" s="5"/>
      <c r="S53" s="1">
        <v>16.276688302188976</v>
      </c>
      <c r="T53" s="1"/>
      <c r="V53" s="5"/>
    </row>
    <row r="54" ht="14.25">
      <c r="A54" s="1">
        <v>0.70999999999999996</v>
      </c>
      <c r="B54" s="1">
        <f>(PI()/6)*(A54)^3</f>
        <v>0.18740176137316272</v>
      </c>
      <c r="C54" s="1"/>
      <c r="D54" s="1">
        <f>B54*$C$1</f>
        <v>0.00049661466763888118</v>
      </c>
      <c r="E54" s="1"/>
      <c r="F54" s="1">
        <f>PI()*(A54/2)^2</f>
        <v>0.39591921416865367</v>
      </c>
      <c r="G54" s="1"/>
      <c r="H54" s="1">
        <v>8.0456959022166643</v>
      </c>
      <c r="I54" s="1">
        <f>H54/100</f>
        <v>0.080456959022166638</v>
      </c>
      <c r="J54" s="1"/>
      <c r="K54" s="5">
        <f>(I54/F54)</f>
        <v>0.20321559586621524</v>
      </c>
      <c r="L54" s="5">
        <f>K54*D54</f>
        <v>0.00010091984560013768</v>
      </c>
      <c r="M54" s="1"/>
      <c r="N54" s="5">
        <f>(L54/$L$59)*100</f>
        <v>2.868363308164017</v>
      </c>
      <c r="O54" s="2"/>
      <c r="P54" s="1">
        <f>N54*(A54^(-0.47))</f>
        <v>3.3693236820551959</v>
      </c>
      <c r="Q54" s="1">
        <f>(P54/$P$16)*100</f>
        <v>5.2296613563103476</v>
      </c>
      <c r="R54" s="1"/>
      <c r="S54" s="1">
        <v>5.9208956028303703</v>
      </c>
      <c r="T54" s="1"/>
    </row>
    <row r="55" ht="14.25">
      <c r="A55" s="1">
        <v>1</v>
      </c>
      <c r="B55" s="1">
        <f>(PI()/6)*(A55)^3</f>
        <v>0.52359877559829882</v>
      </c>
      <c r="C55" s="1"/>
      <c r="D55" s="1">
        <f>B55*$C$1</f>
        <v>0.0013875367553354918</v>
      </c>
      <c r="E55" s="1"/>
      <c r="F55" s="1">
        <f>PI()*(A55/2)^2</f>
        <v>0.78539816339744828</v>
      </c>
      <c r="G55" s="1"/>
      <c r="H55" s="1">
        <v>22.492763299933234</v>
      </c>
      <c r="I55" s="1">
        <f>H55/100</f>
        <v>0.22492763299933233</v>
      </c>
      <c r="J55" s="1"/>
      <c r="K55" s="5">
        <f>(I55/F55)</f>
        <v>0.28638675703842764</v>
      </c>
      <c r="L55" s="5">
        <f>K55*D55</f>
        <v>0.00039737215163215372</v>
      </c>
      <c r="M55" s="1"/>
      <c r="N55" s="5">
        <f>(L55/$L$59)*100</f>
        <v>11.294187903774427</v>
      </c>
      <c r="O55" s="2"/>
      <c r="P55" s="1">
        <f>N55*(A55^(-0.47))</f>
        <v>11.294187903774427</v>
      </c>
      <c r="Q55" s="1">
        <f>(P55/$P$16)*100</f>
        <v>17.530158454603857</v>
      </c>
      <c r="R55" s="1"/>
      <c r="S55" s="1">
        <v>9.3625605371153373</v>
      </c>
      <c r="T55" s="1"/>
    </row>
    <row r="56" ht="14.25">
      <c r="A56" s="1">
        <v>2</v>
      </c>
      <c r="B56" s="1">
        <f>(PI()/6)*(A56)^3</f>
        <v>4.1887902047863905</v>
      </c>
      <c r="C56" s="1"/>
      <c r="D56" s="1">
        <f>B56*$C$1</f>
        <v>0.011100294042683935</v>
      </c>
      <c r="E56" s="1"/>
      <c r="F56" s="1">
        <f>PI()*(A56/2)^2</f>
        <v>3.1415926535897931</v>
      </c>
      <c r="G56" s="1"/>
      <c r="H56" s="1">
        <v>24.8322625559735</v>
      </c>
      <c r="I56" s="1">
        <f>H56/100</f>
        <v>0.248322625559735</v>
      </c>
      <c r="J56" s="1"/>
      <c r="K56" s="5">
        <f>(I56/F56)</f>
        <v>0.079043546678779317</v>
      </c>
      <c r="L56" s="5">
        <f>K56*D56</f>
        <v>0.00087740661031106358</v>
      </c>
      <c r="M56" s="1"/>
      <c r="N56" s="5">
        <f>(L56/$L$59)*100</f>
        <v>24.937819835045264</v>
      </c>
      <c r="O56" s="2"/>
      <c r="P56" s="1">
        <f>N56*(A56^(-0.47))</f>
        <v>18.00422306625093</v>
      </c>
      <c r="Q56" s="1">
        <f>(P56/$P$16)*100</f>
        <v>27.945071030555095</v>
      </c>
      <c r="R56" s="1"/>
      <c r="S56" s="1">
        <v>5.4088805734568606</v>
      </c>
      <c r="T56" s="1"/>
    </row>
    <row r="57" ht="14.25">
      <c r="A57" s="1">
        <v>4</v>
      </c>
      <c r="B57" s="1">
        <f>(PI()/6)*(A57)^3</f>
        <v>33.510321638291124</v>
      </c>
      <c r="C57" s="1"/>
      <c r="D57" s="1">
        <f>B57*$C$1</f>
        <v>0.088802352341471477</v>
      </c>
      <c r="E57" s="1"/>
      <c r="F57" s="1">
        <f>PI()*(A57/2)^2</f>
        <v>12.566370614359172</v>
      </c>
      <c r="G57" s="1"/>
      <c r="H57" s="1">
        <v>14.765755165028501</v>
      </c>
      <c r="I57" s="1">
        <f>H57/100</f>
        <v>0.14765755165028502</v>
      </c>
      <c r="J57" s="1"/>
      <c r="K57" s="5">
        <f>(I57/F57)</f>
        <v>0.011750214614994854</v>
      </c>
      <c r="L57" s="1">
        <f>K57*D57</f>
        <v>0.0010434466983286806</v>
      </c>
      <c r="M57" s="1"/>
      <c r="N57" s="5">
        <f>(L57/$L$59)*100</f>
        <v>29.657043227846479</v>
      </c>
      <c r="O57" s="2"/>
      <c r="P57" s="1">
        <f>N57*(A57^(-0.47))</f>
        <v>15.458226066407503</v>
      </c>
      <c r="Q57" s="1">
        <f>(P57/$P$16)*100</f>
        <v>23.993327778852532</v>
      </c>
      <c r="R57" s="1"/>
      <c r="S57" s="1">
        <v>2.3675882937194874</v>
      </c>
      <c r="T57" s="1"/>
    </row>
    <row r="58" ht="14.25">
      <c r="A58" s="1">
        <v>8</v>
      </c>
      <c r="B58" s="1">
        <f>(PI()/6)*(A58)^3</f>
        <v>268.08257310632899</v>
      </c>
      <c r="C58" s="1"/>
      <c r="D58" s="1">
        <f>B58*$C$1</f>
        <v>0.71041881873177182</v>
      </c>
      <c r="E58" s="1"/>
      <c r="F58" s="1">
        <f>PI()*(A58/2)^2</f>
        <v>50.26548245743669</v>
      </c>
      <c r="G58" s="1"/>
      <c r="H58" s="1">
        <v>6.8776849127219917</v>
      </c>
      <c r="I58" s="1">
        <f>H58/100</f>
        <v>0.068776849127219916</v>
      </c>
      <c r="J58" s="1"/>
      <c r="K58" s="5">
        <f>(I58/F58)</f>
        <v>0.0013682719386103198</v>
      </c>
      <c r="L58" s="1">
        <f>K58*D58</f>
        <v>0.00097204613433137476</v>
      </c>
      <c r="M58" s="1"/>
      <c r="N58" s="5">
        <f>(L58/$L$59)*100</f>
        <v>27.627682632473061</v>
      </c>
      <c r="O58" s="2"/>
      <c r="P58" s="1">
        <f>N58*(A58^(-0.47))</f>
        <v>10.396619855258827</v>
      </c>
      <c r="Q58" s="1">
        <f>(P58/$P$16)*100</f>
        <v>16.137007371203723</v>
      </c>
      <c r="R58" s="5"/>
      <c r="S58" s="1">
        <v>3.3800691412776409</v>
      </c>
      <c r="T58" s="1"/>
    </row>
    <row r="59" ht="14.25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>
        <f>SUM(L46:L58)</f>
        <v>0.0035183773726604559</v>
      </c>
      <c r="M59" s="1"/>
      <c r="N59" s="1"/>
      <c r="O59" s="1"/>
      <c r="P59" s="1">
        <f>SUM(P46:P58)</f>
        <v>64.427186628243462</v>
      </c>
      <c r="Q59" s="1"/>
      <c r="R59" s="5"/>
      <c r="S59" s="1"/>
      <c r="T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5"/>
      <c r="S60" s="1"/>
      <c r="T60" s="1"/>
    </row>
    <row r="61" ht="14.25">
      <c r="A61" s="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Q61" s="1"/>
      <c r="R61" s="5"/>
      <c r="S61" s="1"/>
      <c r="T61" s="1"/>
    </row>
    <row r="62" ht="14.25">
      <c r="B62" s="1"/>
      <c r="R62" s="5"/>
    </row>
    <row r="63" ht="14.25">
      <c r="A63" t="s">
        <v>10</v>
      </c>
      <c r="F63" s="1"/>
      <c r="G63" s="1"/>
      <c r="J63" s="1"/>
      <c r="R63" s="5"/>
    </row>
    <row r="64" ht="14.25">
      <c r="F64" s="1"/>
      <c r="G64" s="1"/>
      <c r="J64" s="1"/>
      <c r="R64" s="5"/>
    </row>
    <row r="65" ht="14.25">
      <c r="F65" s="1"/>
      <c r="G65" s="1"/>
      <c r="J65" s="1"/>
      <c r="R65" s="5"/>
    </row>
    <row r="66" ht="14.25">
      <c r="F66" s="1"/>
      <c r="G66" s="1"/>
      <c r="J66" s="1"/>
      <c r="R66" s="5"/>
    </row>
    <row r="67" ht="14.25">
      <c r="A67" s="1"/>
      <c r="B67" s="1"/>
      <c r="D67" s="1"/>
      <c r="F67" s="1"/>
      <c r="G67" s="1"/>
      <c r="J67" s="1"/>
      <c r="R67" s="5"/>
      <c r="S67" s="1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1"/>
      <c r="AF67" s="1"/>
    </row>
    <row r="68" ht="14.25">
      <c r="B68" s="5"/>
      <c r="D68" s="5"/>
      <c r="F68" s="5"/>
      <c r="G68" s="5"/>
      <c r="J68" s="1"/>
      <c r="R68" s="5"/>
      <c r="S68" s="1"/>
      <c r="T68" s="1"/>
      <c r="U68" s="1"/>
      <c r="V68" s="1"/>
      <c r="W68" s="1"/>
      <c r="X68" s="1"/>
      <c r="Y68" s="2"/>
      <c r="Z68" s="1"/>
      <c r="AA68" s="1"/>
      <c r="AB68" s="1"/>
      <c r="AC68" s="1"/>
      <c r="AD68" s="5"/>
      <c r="AE68" s="1"/>
      <c r="AF68" s="1"/>
    </row>
    <row r="69" ht="14.25">
      <c r="B69" s="5"/>
      <c r="D69" s="5"/>
      <c r="F69" s="5"/>
      <c r="G69" s="5"/>
      <c r="J69" s="1"/>
      <c r="R69" s="5"/>
      <c r="S69" s="1"/>
      <c r="T69" s="1"/>
      <c r="U69" s="1"/>
      <c r="V69" s="1"/>
      <c r="W69" s="1"/>
      <c r="X69" s="1"/>
      <c r="Y69" s="2"/>
      <c r="Z69" s="1"/>
      <c r="AA69" s="1"/>
      <c r="AB69" s="1"/>
      <c r="AC69" s="1"/>
      <c r="AD69" s="5"/>
      <c r="AE69" s="1"/>
      <c r="AF69" s="1"/>
    </row>
    <row r="70" ht="14.25">
      <c r="B70" s="5"/>
      <c r="D70" s="5"/>
      <c r="F70" s="5"/>
      <c r="G70" s="5"/>
      <c r="J70" s="1"/>
      <c r="R70" s="5"/>
      <c r="S70" s="1"/>
      <c r="T70" s="1"/>
      <c r="U70" s="1"/>
      <c r="V70" s="1"/>
      <c r="W70" s="1"/>
      <c r="X70" s="1"/>
      <c r="Y70" s="2"/>
      <c r="Z70" s="1"/>
      <c r="AA70" s="1"/>
      <c r="AB70" s="1"/>
      <c r="AC70" s="1"/>
      <c r="AD70" s="5"/>
      <c r="AE70" s="1"/>
      <c r="AF70" s="1"/>
    </row>
    <row r="71" ht="14.25">
      <c r="B71" s="5"/>
      <c r="D71" s="5"/>
      <c r="F71" s="5"/>
      <c r="G71" s="5"/>
      <c r="J71" s="1"/>
      <c r="R71" s="5"/>
      <c r="S71" s="1"/>
      <c r="T71" s="1"/>
      <c r="U71" s="1"/>
      <c r="V71" s="1"/>
      <c r="W71" s="1"/>
      <c r="X71" s="1"/>
      <c r="Y71" s="2"/>
      <c r="Z71" s="1"/>
      <c r="AA71" s="1"/>
      <c r="AB71" s="1"/>
      <c r="AC71" s="1"/>
      <c r="AD71" s="5"/>
      <c r="AE71" s="1"/>
      <c r="AF71" s="1"/>
    </row>
    <row r="72" ht="14.25">
      <c r="B72" s="5"/>
      <c r="D72" s="5"/>
      <c r="F72" s="5"/>
      <c r="G72" s="5"/>
      <c r="J72" s="1"/>
      <c r="R72" s="5"/>
      <c r="S72" s="1"/>
      <c r="T72" s="1"/>
      <c r="U72" s="1"/>
      <c r="V72" s="1"/>
      <c r="W72" s="1"/>
      <c r="X72" s="1"/>
      <c r="Y72" s="2"/>
      <c r="Z72" s="1"/>
      <c r="AA72" s="1"/>
      <c r="AB72" s="1"/>
      <c r="AC72" s="1"/>
      <c r="AD72" s="5"/>
      <c r="AE72" s="1"/>
      <c r="AF72" s="1"/>
    </row>
    <row r="73" ht="14.25">
      <c r="B73" s="5"/>
      <c r="D73" s="5"/>
      <c r="F73" s="5"/>
      <c r="G73" s="5"/>
      <c r="J73" s="1"/>
      <c r="R73" s="5"/>
      <c r="S73" s="1"/>
      <c r="T73" s="1"/>
      <c r="U73" s="1"/>
      <c r="V73" s="1"/>
      <c r="W73" s="1"/>
      <c r="X73" s="1"/>
      <c r="Y73" s="2"/>
      <c r="Z73" s="1"/>
      <c r="AA73" s="1"/>
      <c r="AB73" s="1"/>
      <c r="AC73" s="1"/>
      <c r="AD73" s="5"/>
      <c r="AE73" s="1"/>
      <c r="AF73" s="1"/>
    </row>
    <row r="74" ht="14.25">
      <c r="B74" s="5"/>
      <c r="D74" s="5"/>
      <c r="F74" s="5"/>
      <c r="G74" s="5"/>
      <c r="J74" s="1"/>
      <c r="R74" s="5"/>
      <c r="S74" s="1"/>
      <c r="T74" s="1"/>
      <c r="U74" s="1"/>
      <c r="V74" s="1"/>
      <c r="W74" s="1"/>
      <c r="X74" s="1"/>
      <c r="Y74" s="2"/>
      <c r="Z74" s="1"/>
      <c r="AA74" s="1"/>
      <c r="AB74" s="1"/>
      <c r="AC74" s="1"/>
      <c r="AD74" s="5"/>
      <c r="AE74" s="1"/>
      <c r="AF74" s="1"/>
    </row>
    <row r="75" ht="14.25">
      <c r="B75" s="5"/>
      <c r="D75" s="5"/>
      <c r="F75" s="5"/>
      <c r="G75" s="5"/>
      <c r="J75" s="1"/>
      <c r="R75" s="1"/>
      <c r="S75" s="1"/>
      <c r="T75" s="1"/>
      <c r="U75" s="1"/>
      <c r="V75" s="1"/>
      <c r="W75" s="1"/>
      <c r="X75" s="1"/>
      <c r="Y75" s="2"/>
      <c r="Z75" s="1"/>
      <c r="AA75" s="1"/>
      <c r="AB75" s="1"/>
      <c r="AC75" s="1"/>
      <c r="AD75" s="5"/>
      <c r="AE75" s="1"/>
      <c r="AF75" s="1"/>
    </row>
    <row r="76" ht="14.25">
      <c r="B76" s="5"/>
      <c r="D76" s="5"/>
      <c r="F76" s="5"/>
      <c r="G76" s="5"/>
      <c r="H76" s="3"/>
      <c r="R76" s="1"/>
      <c r="S76" s="1"/>
      <c r="T76" s="1"/>
      <c r="U76" s="1"/>
      <c r="V76" s="1"/>
      <c r="W76" s="1"/>
      <c r="X76" s="1"/>
      <c r="Y76" s="2"/>
      <c r="Z76" s="1"/>
      <c r="AA76" s="1"/>
      <c r="AB76" s="1"/>
      <c r="AC76" s="1"/>
      <c r="AD76" s="5"/>
      <c r="AE76" s="1"/>
      <c r="AF76" s="1"/>
    </row>
    <row r="77" ht="14.25">
      <c r="A77" s="1"/>
      <c r="B77" s="5"/>
      <c r="D77" s="5"/>
      <c r="F77" s="5"/>
      <c r="H77" s="3"/>
      <c r="R77" s="1"/>
      <c r="S77" s="1"/>
      <c r="T77" s="1"/>
      <c r="U77" s="1"/>
      <c r="V77" s="1"/>
      <c r="W77" s="1"/>
      <c r="X77" s="2"/>
      <c r="Y77" s="2"/>
      <c r="Z77" s="1"/>
      <c r="AA77" s="1"/>
      <c r="AB77" s="1"/>
      <c r="AC77" s="1"/>
      <c r="AD77" s="5"/>
      <c r="AE77" s="1"/>
      <c r="AF77" s="1"/>
    </row>
    <row r="78" ht="14.25">
      <c r="B78" s="5"/>
      <c r="D78" s="5"/>
      <c r="F78" s="5"/>
      <c r="G78" s="6"/>
      <c r="H78" s="3"/>
      <c r="R78" s="1"/>
      <c r="S78" s="1"/>
      <c r="T78" s="1"/>
      <c r="U78" s="1"/>
      <c r="V78" s="1"/>
      <c r="W78" s="1"/>
      <c r="X78" s="2"/>
      <c r="Y78" s="2"/>
      <c r="Z78" s="1"/>
      <c r="AA78" s="1"/>
      <c r="AB78" s="1"/>
      <c r="AC78" s="1"/>
      <c r="AD78" s="5"/>
      <c r="AE78" s="1"/>
      <c r="AF78" s="1"/>
    </row>
    <row r="79" ht="14.25">
      <c r="B79" s="5"/>
      <c r="D79" s="5"/>
      <c r="F79" s="5"/>
      <c r="G79" s="6"/>
      <c r="H79" s="3"/>
      <c r="R79" s="1"/>
      <c r="S79" s="1"/>
      <c r="T79" s="1"/>
      <c r="U79" s="1"/>
      <c r="V79" s="1"/>
      <c r="W79" s="1"/>
      <c r="X79" s="2"/>
      <c r="Y79" s="2"/>
      <c r="Z79" s="1"/>
      <c r="AA79" s="1"/>
      <c r="AB79" s="1"/>
      <c r="AC79" s="1"/>
      <c r="AD79" s="5"/>
      <c r="AE79" s="1"/>
      <c r="AF79" s="1"/>
    </row>
    <row r="80" ht="14.25">
      <c r="B80" s="5"/>
      <c r="D80" s="5"/>
      <c r="F80" s="5"/>
      <c r="G80" s="6"/>
      <c r="H80" s="3"/>
      <c r="R80" s="1"/>
      <c r="S80" s="1"/>
      <c r="T80" s="1"/>
      <c r="U80" s="1"/>
      <c r="V80" s="1"/>
      <c r="W80" s="1"/>
      <c r="X80" s="2"/>
      <c r="Y80" s="2"/>
      <c r="Z80" s="1"/>
      <c r="AA80" s="1"/>
      <c r="AB80" s="1"/>
      <c r="AC80" s="1"/>
      <c r="AD80" s="5"/>
      <c r="AE80" s="1"/>
      <c r="AF80" s="1"/>
    </row>
    <row r="81" ht="14.25">
      <c r="B81" s="5"/>
      <c r="D81" s="5"/>
      <c r="F81" s="5"/>
      <c r="G81" s="6"/>
      <c r="H81" s="3"/>
      <c r="R81" s="1"/>
      <c r="S81" s="1"/>
      <c r="T81" s="1"/>
      <c r="U81" s="1"/>
      <c r="V81" s="1"/>
      <c r="W81" s="1"/>
      <c r="X81" s="2"/>
      <c r="Y81" s="2"/>
      <c r="Z81" s="1"/>
      <c r="AA81" s="1"/>
      <c r="AB81" s="1"/>
      <c r="AC81" s="1"/>
      <c r="AD81" s="5"/>
      <c r="AE81" s="1"/>
      <c r="AF81" s="1"/>
    </row>
    <row r="82" ht="14.25">
      <c r="B82" s="5"/>
      <c r="D82" s="5"/>
      <c r="F82" s="5"/>
      <c r="G82" s="6"/>
      <c r="H82" s="3"/>
      <c r="R82" s="1"/>
      <c r="S82" s="1"/>
      <c r="T82" s="1"/>
      <c r="U82" s="1"/>
      <c r="V82" s="1"/>
      <c r="W82" s="1"/>
      <c r="X82" s="2"/>
      <c r="Y82" s="2"/>
      <c r="Z82" s="1"/>
      <c r="AA82" s="1"/>
      <c r="AB82" s="1"/>
      <c r="AC82" s="1"/>
      <c r="AD82" s="5"/>
      <c r="AE82" s="1"/>
      <c r="AF82" s="1"/>
    </row>
    <row r="83" ht="14.25">
      <c r="B83" s="5"/>
      <c r="D83" s="5"/>
      <c r="F83" s="5"/>
      <c r="G83" s="6"/>
      <c r="H83" s="3"/>
      <c r="R83" s="1"/>
      <c r="S83" s="1"/>
      <c r="T83" s="1"/>
      <c r="U83" s="1"/>
      <c r="V83" s="1"/>
      <c r="W83" s="1"/>
      <c r="X83" s="2"/>
      <c r="Y83" s="2"/>
      <c r="Z83" s="1"/>
      <c r="AA83" s="1"/>
      <c r="AB83" s="1"/>
      <c r="AC83" s="1"/>
      <c r="AD83" s="5"/>
      <c r="AE83" s="1"/>
      <c r="AF83" s="1"/>
    </row>
    <row r="84" ht="14.25">
      <c r="B84" s="5"/>
      <c r="D84" s="5"/>
      <c r="F84" s="5"/>
      <c r="G84" s="6"/>
      <c r="H84" s="3"/>
      <c r="R84" s="1"/>
      <c r="S84" s="1"/>
      <c r="T84" s="1"/>
      <c r="U84" s="1"/>
      <c r="V84" s="1"/>
      <c r="W84" s="1"/>
      <c r="X84" s="2"/>
      <c r="Y84" s="2"/>
      <c r="Z84" s="1"/>
      <c r="AA84" s="1"/>
      <c r="AB84" s="1"/>
      <c r="AC84" s="1"/>
      <c r="AD84" s="5"/>
      <c r="AE84" s="1"/>
      <c r="AF84" s="1"/>
    </row>
    <row r="85" ht="14.25">
      <c r="B85" s="5"/>
      <c r="D85" s="5"/>
      <c r="F85" s="5"/>
      <c r="G85" s="6"/>
      <c r="H85" s="3"/>
      <c r="R85" s="1"/>
      <c r="S85" s="1"/>
      <c r="T85" s="1"/>
      <c r="U85" s="1"/>
      <c r="V85" s="1"/>
      <c r="W85" s="1"/>
      <c r="X85" s="2"/>
      <c r="Y85" s="2"/>
      <c r="Z85" s="1"/>
      <c r="AA85" s="1"/>
      <c r="AB85" s="1"/>
      <c r="AC85" s="1"/>
      <c r="AD85" s="5"/>
      <c r="AE85" s="1"/>
      <c r="AF85" s="1"/>
    </row>
    <row r="86" ht="14.25">
      <c r="B86" s="5"/>
      <c r="D86" s="5"/>
      <c r="F86" s="5"/>
      <c r="G86" s="6"/>
      <c r="H86" s="3"/>
      <c r="R86" s="1"/>
      <c r="S86" s="1"/>
      <c r="T86" s="1"/>
      <c r="U86" s="1"/>
      <c r="V86" s="1"/>
      <c r="W86" s="1"/>
      <c r="X86" s="2"/>
      <c r="Y86" s="2"/>
      <c r="Z86" s="1"/>
      <c r="AA86" s="1"/>
      <c r="AB86" s="1"/>
      <c r="AC86" s="1"/>
      <c r="AD86" s="5"/>
      <c r="AE86" s="1"/>
      <c r="AF86" s="1"/>
    </row>
    <row r="87" ht="14.25">
      <c r="B87" s="5"/>
      <c r="D87" s="5"/>
      <c r="F87" s="5"/>
      <c r="H87" s="3"/>
      <c r="R87" s="1"/>
      <c r="S87" s="1"/>
      <c r="T87" s="1"/>
      <c r="U87" s="1"/>
      <c r="V87" s="1"/>
      <c r="W87" s="1"/>
      <c r="X87" s="2"/>
      <c r="Y87" s="2"/>
      <c r="Z87" s="1"/>
      <c r="AA87" s="1"/>
      <c r="AB87" s="1"/>
      <c r="AC87" s="1"/>
      <c r="AD87" s="5"/>
      <c r="AE87" s="1"/>
      <c r="AF87" s="1"/>
    </row>
    <row r="88" ht="14.25">
      <c r="B88" s="5"/>
      <c r="D88" s="5"/>
      <c r="F88" s="5"/>
      <c r="G88" s="6"/>
      <c r="H88" s="3"/>
      <c r="R88" s="1"/>
      <c r="S88" s="1"/>
      <c r="T88" s="1"/>
      <c r="U88" s="1"/>
      <c r="V88" s="1"/>
      <c r="W88" s="1"/>
      <c r="X88" s="2"/>
      <c r="Y88" s="2"/>
      <c r="Z88" s="1"/>
      <c r="AA88" s="1"/>
      <c r="AB88" s="1"/>
      <c r="AC88" s="1"/>
      <c r="AD88" s="5"/>
      <c r="AE88" s="1"/>
      <c r="AF88" s="1"/>
    </row>
    <row r="89" ht="14.25">
      <c r="B89" s="5"/>
      <c r="D89" s="5"/>
      <c r="F89" s="5"/>
      <c r="G89" s="6"/>
      <c r="H89" s="3"/>
      <c r="R89" s="1"/>
      <c r="S89" s="1"/>
      <c r="T89" s="1"/>
      <c r="U89" s="1"/>
      <c r="V89" s="1"/>
      <c r="W89" s="1"/>
      <c r="X89" s="2"/>
      <c r="Y89" s="2"/>
      <c r="Z89" s="1"/>
      <c r="AA89" s="1"/>
      <c r="AB89" s="1"/>
      <c r="AC89" s="1"/>
      <c r="AD89" s="5"/>
      <c r="AE89" s="1"/>
      <c r="AF89" s="1"/>
    </row>
    <row r="90" ht="14.25">
      <c r="B90" s="5"/>
      <c r="D90" s="5"/>
      <c r="F90" s="5"/>
      <c r="G90" s="6"/>
      <c r="H90" s="3"/>
      <c r="R90" s="1"/>
      <c r="S90" s="1"/>
      <c r="T90" s="1"/>
      <c r="U90" s="1"/>
      <c r="V90" s="1"/>
      <c r="W90" s="1"/>
      <c r="X90" s="2"/>
      <c r="Y90" s="2"/>
      <c r="Z90" s="1"/>
      <c r="AA90" s="1"/>
      <c r="AB90" s="1"/>
      <c r="AC90" s="1"/>
      <c r="AD90" s="5"/>
      <c r="AE90" s="1"/>
      <c r="AF90" s="1"/>
    </row>
    <row r="91" ht="14.25">
      <c r="B91" s="5"/>
      <c r="D91" s="5"/>
      <c r="F91" s="5"/>
      <c r="G91" s="6"/>
      <c r="H91" s="3"/>
      <c r="R91" s="1"/>
      <c r="S91" s="1"/>
      <c r="T91" s="1"/>
      <c r="U91" s="1"/>
      <c r="V91" s="1"/>
      <c r="W91" s="1"/>
      <c r="X91" s="2"/>
      <c r="Y91" s="2"/>
      <c r="Z91" s="1"/>
      <c r="AA91" s="1"/>
      <c r="AB91" s="1"/>
      <c r="AC91" s="1"/>
      <c r="AD91" s="5"/>
      <c r="AE91" s="1"/>
      <c r="AF91" s="1"/>
    </row>
    <row r="92" ht="14.25">
      <c r="B92" s="5"/>
      <c r="D92" s="5"/>
      <c r="F92" s="5"/>
      <c r="G92" s="6"/>
      <c r="H92" s="3"/>
      <c r="R92" s="1"/>
      <c r="S92" s="1"/>
      <c r="T92" s="1"/>
      <c r="U92" s="1"/>
      <c r="V92" s="1"/>
      <c r="W92" s="1"/>
      <c r="X92" s="2"/>
      <c r="Y92" s="2"/>
      <c r="Z92" s="1"/>
      <c r="AA92" s="1"/>
      <c r="AB92" s="1"/>
      <c r="AC92" s="1"/>
      <c r="AD92" s="5"/>
      <c r="AE92" s="1"/>
      <c r="AF92" s="1"/>
    </row>
    <row r="93" ht="14.25">
      <c r="B93" s="5"/>
      <c r="D93" s="5"/>
      <c r="F93" s="5"/>
      <c r="G93" s="6"/>
      <c r="H93" s="3"/>
      <c r="R93" s="1"/>
      <c r="S93" s="1"/>
      <c r="T93" s="1"/>
      <c r="U93" s="1"/>
      <c r="V93" s="1"/>
      <c r="W93" s="1"/>
      <c r="X93" s="2"/>
      <c r="Y93" s="2"/>
      <c r="Z93" s="1"/>
      <c r="AA93" s="1"/>
      <c r="AB93" s="1"/>
      <c r="AC93" s="1"/>
      <c r="AD93" s="5"/>
      <c r="AE93" s="1"/>
      <c r="AF93" s="1"/>
    </row>
    <row r="94" ht="14.25">
      <c r="B94" s="5"/>
      <c r="D94" s="5"/>
      <c r="F94" s="5"/>
      <c r="G94" s="6"/>
      <c r="H94" s="3"/>
      <c r="R94" s="1"/>
      <c r="S94" s="1"/>
      <c r="T94" s="1"/>
      <c r="U94" s="1"/>
      <c r="V94" s="1"/>
      <c r="W94" s="1"/>
      <c r="X94" s="2"/>
      <c r="Y94" s="2"/>
      <c r="Z94" s="1"/>
      <c r="AA94" s="1"/>
      <c r="AB94" s="1"/>
      <c r="AC94" s="1"/>
      <c r="AD94" s="5"/>
      <c r="AE94" s="1"/>
      <c r="AF94" s="1"/>
    </row>
    <row r="95" ht="14.25">
      <c r="B95" s="5"/>
      <c r="D95" s="5"/>
      <c r="F95" s="5"/>
      <c r="G95" s="6"/>
      <c r="H95" s="3"/>
      <c r="R95" s="1"/>
      <c r="S95" s="1"/>
      <c r="T95" s="1"/>
      <c r="U95" s="1"/>
      <c r="V95" s="1"/>
      <c r="W95" s="1"/>
      <c r="X95" s="2"/>
      <c r="Y95" s="2"/>
      <c r="Z95" s="1"/>
      <c r="AA95" s="1"/>
      <c r="AB95" s="1"/>
      <c r="AC95" s="1"/>
      <c r="AD95" s="5"/>
      <c r="AE95" s="1"/>
      <c r="AF95" s="1"/>
    </row>
    <row r="96" ht="14.25">
      <c r="B96" s="5"/>
      <c r="D96" s="5"/>
      <c r="F96" s="5"/>
      <c r="G96" s="6"/>
      <c r="H96" s="3"/>
      <c r="R96" s="1"/>
      <c r="S96" s="1"/>
      <c r="T96" s="1"/>
      <c r="U96" s="1"/>
      <c r="V96" s="1"/>
      <c r="W96" s="1"/>
      <c r="X96" s="2"/>
      <c r="Y96" s="2"/>
      <c r="Z96" s="1"/>
      <c r="AA96" s="1"/>
      <c r="AB96" s="1"/>
      <c r="AC96" s="1"/>
      <c r="AD96" s="5"/>
      <c r="AE96" s="1"/>
      <c r="AF96" s="1"/>
    </row>
    <row r="97" ht="14.25">
      <c r="B97" s="5"/>
      <c r="D97" s="5"/>
      <c r="F97" s="5"/>
      <c r="H97" s="3"/>
      <c r="R97" s="1"/>
      <c r="S97" s="1"/>
      <c r="T97" s="1"/>
      <c r="U97" s="1"/>
      <c r="V97" s="1"/>
      <c r="W97" s="1"/>
      <c r="X97" s="2"/>
      <c r="Y97" s="2"/>
      <c r="Z97" s="1"/>
      <c r="AA97" s="1"/>
      <c r="AB97" s="1"/>
      <c r="AC97" s="1"/>
      <c r="AD97" s="5"/>
      <c r="AE97" s="1"/>
      <c r="AF97" s="1"/>
    </row>
    <row r="98" ht="14.25">
      <c r="B98" s="5"/>
      <c r="D98" s="5"/>
      <c r="F98" s="5"/>
      <c r="G98" s="6"/>
      <c r="H98" s="3"/>
      <c r="R98" s="1"/>
      <c r="S98" s="1"/>
      <c r="T98" s="1"/>
      <c r="U98" s="1"/>
      <c r="V98" s="1"/>
      <c r="W98" s="1"/>
      <c r="X98" s="2"/>
      <c r="Y98" s="2"/>
      <c r="Z98" s="1"/>
      <c r="AA98" s="1"/>
      <c r="AB98" s="1"/>
      <c r="AC98" s="1"/>
      <c r="AD98" s="5"/>
      <c r="AE98" s="1"/>
      <c r="AF98" s="1"/>
    </row>
    <row r="99" ht="14.25">
      <c r="B99" s="5"/>
      <c r="D99" s="5"/>
      <c r="F99" s="5"/>
      <c r="G99" s="6"/>
      <c r="H99" s="3"/>
      <c r="R99" s="1"/>
      <c r="S99" s="1"/>
      <c r="T99" s="1"/>
      <c r="U99" s="1"/>
      <c r="V99" s="1"/>
      <c r="W99" s="1"/>
      <c r="X99" s="2"/>
      <c r="Y99" s="2"/>
      <c r="Z99" s="1"/>
      <c r="AA99" s="1"/>
      <c r="AB99" s="1"/>
      <c r="AC99" s="1"/>
      <c r="AD99" s="5"/>
      <c r="AE99" s="1"/>
      <c r="AF99" s="1"/>
    </row>
    <row r="100" ht="14.25">
      <c r="B100" s="5"/>
      <c r="D100" s="5"/>
      <c r="F100" s="5"/>
      <c r="G100" s="6"/>
      <c r="H100" s="3"/>
      <c r="R100" s="1"/>
      <c r="S100" s="1"/>
      <c r="T100" s="1"/>
      <c r="U100" s="1"/>
      <c r="V100" s="1"/>
      <c r="W100" s="1"/>
      <c r="X100" s="2"/>
      <c r="Y100" s="2"/>
      <c r="Z100" s="1"/>
      <c r="AA100" s="1"/>
      <c r="AB100" s="1"/>
      <c r="AC100" s="1"/>
      <c r="AD100" s="5"/>
      <c r="AE100" s="1"/>
      <c r="AF100" s="1"/>
    </row>
    <row r="101" ht="14.25">
      <c r="B101" s="5"/>
      <c r="D101" s="5"/>
      <c r="F101" s="5"/>
      <c r="G101" s="6"/>
      <c r="H101" s="3"/>
      <c r="R101" s="1"/>
      <c r="S101" s="1"/>
      <c r="T101" s="1"/>
      <c r="U101" s="1"/>
      <c r="V101" s="1"/>
      <c r="W101" s="1"/>
      <c r="X101" s="2"/>
      <c r="Y101" s="2"/>
      <c r="Z101" s="1"/>
      <c r="AA101" s="1"/>
      <c r="AB101" s="1"/>
      <c r="AC101" s="1"/>
      <c r="AD101" s="5"/>
      <c r="AE101" s="1"/>
      <c r="AF101" s="1"/>
    </row>
    <row r="102" ht="14.25">
      <c r="B102" s="5"/>
      <c r="D102" s="5"/>
      <c r="F102" s="5"/>
      <c r="G102" s="6"/>
      <c r="H102" s="3"/>
      <c r="R102" s="1"/>
      <c r="S102" s="1"/>
      <c r="T102" s="1"/>
      <c r="U102" s="1"/>
      <c r="V102" s="1"/>
      <c r="W102" s="1"/>
      <c r="X102" s="2"/>
      <c r="Y102" s="2"/>
      <c r="Z102" s="1"/>
      <c r="AA102" s="1"/>
      <c r="AB102" s="1"/>
      <c r="AC102" s="1"/>
      <c r="AD102" s="5"/>
      <c r="AE102" s="1"/>
      <c r="AF102" s="1"/>
    </row>
    <row r="103" ht="14.25">
      <c r="B103" s="5"/>
      <c r="D103" s="5"/>
      <c r="F103" s="5"/>
      <c r="G103" s="6"/>
      <c r="H103" s="3"/>
      <c r="R103" s="1"/>
      <c r="S103" s="1"/>
      <c r="T103" s="1"/>
      <c r="U103" s="1"/>
      <c r="V103" s="1"/>
      <c r="W103" s="1"/>
      <c r="X103" s="2"/>
      <c r="Y103" s="2"/>
      <c r="Z103" s="1"/>
      <c r="AA103" s="1"/>
      <c r="AB103" s="1"/>
      <c r="AC103" s="1"/>
      <c r="AD103" s="5"/>
      <c r="AE103" s="1"/>
      <c r="AF103" s="1"/>
    </row>
    <row r="104" ht="14.25">
      <c r="B104" s="5"/>
      <c r="D104" s="5"/>
      <c r="F104" s="5"/>
      <c r="G104" s="6"/>
      <c r="H104" s="3"/>
      <c r="R104" s="1"/>
      <c r="S104" s="1"/>
      <c r="T104" s="1"/>
      <c r="U104" s="1"/>
      <c r="V104" s="1"/>
      <c r="W104" s="1"/>
      <c r="X104" s="2"/>
      <c r="Y104" s="2"/>
      <c r="Z104" s="1"/>
      <c r="AA104" s="1"/>
      <c r="AB104" s="1"/>
      <c r="AC104" s="1"/>
      <c r="AD104" s="5"/>
      <c r="AE104" s="1"/>
      <c r="AF104" s="1"/>
    </row>
    <row r="105" ht="14.25">
      <c r="B105" s="5"/>
      <c r="D105" s="5"/>
      <c r="F105" s="5"/>
      <c r="G105" s="6"/>
      <c r="H105" s="3"/>
      <c r="R105" s="1"/>
      <c r="S105" s="1"/>
      <c r="T105" s="1"/>
      <c r="U105" s="1"/>
      <c r="V105" s="1"/>
      <c r="W105" s="1"/>
      <c r="X105" s="2"/>
      <c r="Y105" s="2"/>
      <c r="Z105" s="1"/>
      <c r="AA105" s="1"/>
      <c r="AB105" s="1"/>
      <c r="AC105" s="1"/>
      <c r="AD105" s="5"/>
      <c r="AE105" s="1"/>
      <c r="AF105" s="1"/>
    </row>
    <row r="106" ht="14.25">
      <c r="B106" s="5"/>
      <c r="D106" s="5"/>
      <c r="F106" s="5"/>
      <c r="G106" s="6"/>
      <c r="H106" s="3"/>
      <c r="R106" s="1"/>
      <c r="S106" s="1"/>
      <c r="T106" s="1"/>
      <c r="U106" s="1"/>
      <c r="V106" s="1"/>
      <c r="W106" s="1"/>
      <c r="X106" s="2"/>
      <c r="Y106" s="2"/>
      <c r="Z106" s="1"/>
      <c r="AA106" s="1"/>
      <c r="AB106" s="1"/>
      <c r="AC106" s="1"/>
      <c r="AD106" s="5"/>
      <c r="AE106" s="1"/>
      <c r="AF106" s="1"/>
    </row>
    <row r="107" ht="14.25">
      <c r="B107" s="5"/>
      <c r="D107" s="5"/>
      <c r="F107" s="5"/>
      <c r="H107" s="3"/>
      <c r="R107" s="1"/>
      <c r="S107" s="1"/>
      <c r="T107" s="1"/>
      <c r="U107" s="1"/>
      <c r="V107" s="1"/>
      <c r="W107" s="1"/>
      <c r="X107" s="2"/>
      <c r="Y107" s="2"/>
      <c r="Z107" s="1"/>
      <c r="AA107" s="1"/>
      <c r="AB107" s="1"/>
      <c r="AC107" s="1"/>
      <c r="AD107" s="5"/>
      <c r="AE107" s="1"/>
      <c r="AF107" s="1"/>
    </row>
    <row r="108" ht="14.25">
      <c r="B108" s="5"/>
      <c r="D108" s="5"/>
      <c r="F108" s="5"/>
      <c r="G108" s="6"/>
      <c r="H108" s="3"/>
      <c r="R108" s="1"/>
      <c r="S108" s="1"/>
      <c r="T108" s="1"/>
      <c r="U108" s="1"/>
      <c r="V108" s="1"/>
      <c r="W108" s="1"/>
      <c r="X108" s="2"/>
      <c r="Y108" s="2"/>
      <c r="Z108" s="1"/>
      <c r="AA108" s="1"/>
      <c r="AB108" s="1"/>
      <c r="AC108" s="1"/>
      <c r="AD108" s="5"/>
      <c r="AE108" s="1"/>
      <c r="AF108" s="1"/>
    </row>
    <row r="109" ht="14.25">
      <c r="B109" s="5"/>
      <c r="D109" s="5"/>
      <c r="F109" s="5"/>
      <c r="G109" s="6"/>
      <c r="H109" s="3"/>
      <c r="R109" s="1"/>
      <c r="S109" s="1"/>
      <c r="T109" s="1"/>
      <c r="U109" s="1"/>
      <c r="V109" s="1"/>
      <c r="W109" s="1"/>
      <c r="X109" s="2"/>
      <c r="Y109" s="2"/>
      <c r="Z109" s="1"/>
      <c r="AA109" s="1"/>
      <c r="AB109" s="1"/>
      <c r="AC109" s="1"/>
      <c r="AD109" s="5"/>
      <c r="AE109" s="1"/>
      <c r="AF109" s="1"/>
    </row>
    <row r="110" ht="14.25">
      <c r="B110" s="5"/>
      <c r="D110" s="5"/>
      <c r="F110" s="5"/>
      <c r="G110" s="6"/>
      <c r="H110" s="3"/>
      <c r="R110" s="1"/>
      <c r="S110" s="1"/>
      <c r="T110" s="1"/>
      <c r="U110" s="1"/>
      <c r="V110" s="1"/>
      <c r="W110" s="1"/>
      <c r="X110" s="2"/>
      <c r="Y110" s="2"/>
      <c r="Z110" s="1"/>
      <c r="AA110" s="1"/>
      <c r="AB110" s="1"/>
      <c r="AC110" s="1"/>
      <c r="AD110" s="5"/>
      <c r="AE110" s="1"/>
      <c r="AF110" s="1"/>
    </row>
    <row r="111" ht="14.25">
      <c r="B111" s="5"/>
      <c r="D111" s="5"/>
      <c r="F111" s="5"/>
      <c r="G111" s="6"/>
      <c r="H111" s="3"/>
      <c r="R111" s="1"/>
      <c r="S111" s="1"/>
      <c r="T111" s="1"/>
      <c r="U111" s="1"/>
      <c r="V111" s="1"/>
      <c r="W111" s="1"/>
      <c r="X111" s="2"/>
      <c r="Y111" s="2"/>
      <c r="Z111" s="1"/>
      <c r="AA111" s="1"/>
      <c r="AB111" s="1"/>
      <c r="AC111" s="1"/>
      <c r="AD111" s="5"/>
      <c r="AE111" s="1"/>
      <c r="AF111" s="1"/>
    </row>
    <row r="112" ht="14.25">
      <c r="B112" s="5"/>
      <c r="D112" s="5"/>
      <c r="F112" s="5"/>
      <c r="G112" s="6"/>
      <c r="H112" s="3"/>
      <c r="R112" s="1"/>
      <c r="S112" s="1"/>
      <c r="T112" s="1"/>
      <c r="U112" s="1"/>
      <c r="V112" s="1"/>
      <c r="W112" s="1"/>
      <c r="X112" s="2"/>
      <c r="Y112" s="2"/>
      <c r="Z112" s="1"/>
      <c r="AA112" s="1"/>
      <c r="AB112" s="1"/>
      <c r="AC112" s="1"/>
      <c r="AD112" s="5"/>
      <c r="AE112" s="1"/>
      <c r="AF112" s="1"/>
    </row>
    <row r="113" ht="14.25">
      <c r="B113" s="5"/>
      <c r="D113" s="5"/>
      <c r="F113" s="5"/>
      <c r="G113" s="6"/>
      <c r="H113" s="3"/>
      <c r="R113" s="1"/>
      <c r="S113" s="1"/>
      <c r="T113" s="1"/>
      <c r="U113" s="1"/>
      <c r="V113" s="1"/>
      <c r="W113" s="1"/>
      <c r="X113" s="2"/>
      <c r="Y113" s="2"/>
      <c r="Z113" s="1"/>
      <c r="AA113" s="1"/>
      <c r="AB113" s="1"/>
      <c r="AC113" s="1"/>
      <c r="AD113" s="5"/>
      <c r="AE113" s="1"/>
      <c r="AF113" s="1"/>
    </row>
    <row r="114" ht="14.25">
      <c r="B114" s="5"/>
      <c r="D114" s="5"/>
      <c r="F114" s="5"/>
      <c r="G114" s="6"/>
      <c r="H114" s="3"/>
      <c r="R114" s="1"/>
      <c r="S114" s="1"/>
      <c r="T114" s="1"/>
      <c r="U114" s="1"/>
      <c r="V114" s="1"/>
      <c r="W114" s="1"/>
      <c r="X114" s="2"/>
      <c r="Y114" s="2"/>
      <c r="Z114" s="1"/>
      <c r="AA114" s="1"/>
      <c r="AB114" s="1"/>
      <c r="AC114" s="1"/>
      <c r="AD114" s="5"/>
      <c r="AE114" s="1"/>
      <c r="AF114" s="1"/>
    </row>
    <row r="115" ht="14.25">
      <c r="B115" s="5"/>
      <c r="D115" s="5"/>
      <c r="F115" s="5"/>
      <c r="G115" s="6"/>
      <c r="H115" s="3"/>
      <c r="R115" s="1"/>
      <c r="S115" s="1"/>
      <c r="T115" s="1"/>
      <c r="U115" s="1"/>
      <c r="V115" s="1"/>
      <c r="W115" s="1"/>
      <c r="X115" s="2"/>
      <c r="Y115" s="2"/>
      <c r="Z115" s="1"/>
      <c r="AA115" s="1"/>
      <c r="AB115" s="1"/>
      <c r="AC115" s="1"/>
      <c r="AD115" s="5"/>
      <c r="AE115" s="1"/>
      <c r="AF115" s="1"/>
    </row>
    <row r="116" ht="14.25">
      <c r="B116" s="5"/>
      <c r="D116" s="5"/>
      <c r="F116" s="5"/>
      <c r="G116" s="6"/>
      <c r="H116" s="3"/>
      <c r="R116" s="1"/>
      <c r="S116" s="1"/>
      <c r="T116" s="1"/>
      <c r="U116" s="1"/>
      <c r="V116" s="1"/>
      <c r="W116" s="1"/>
      <c r="X116" s="2"/>
      <c r="Y116" s="2"/>
      <c r="Z116" s="1"/>
      <c r="AA116" s="1"/>
      <c r="AB116" s="1"/>
      <c r="AC116" s="1"/>
      <c r="AD116" s="5"/>
      <c r="AE116" s="1"/>
      <c r="AF116" s="1"/>
    </row>
    <row r="117" ht="14.25">
      <c r="B117" s="5"/>
      <c r="D117" s="5"/>
      <c r="F117" s="5"/>
      <c r="H117" s="3"/>
      <c r="R117" s="1"/>
      <c r="S117" s="1"/>
      <c r="T117" s="1"/>
      <c r="U117" s="1"/>
      <c r="V117" s="1"/>
      <c r="W117" s="1"/>
      <c r="X117" s="2"/>
      <c r="Y117" s="2"/>
      <c r="Z117" s="1"/>
      <c r="AA117" s="1"/>
      <c r="AB117" s="1"/>
      <c r="AC117" s="1"/>
      <c r="AD117" s="5"/>
      <c r="AE117" s="1"/>
      <c r="AF117" s="1"/>
    </row>
    <row r="118" ht="14.25">
      <c r="B118" s="5"/>
      <c r="D118" s="5"/>
      <c r="F118" s="5"/>
      <c r="G118" s="6"/>
      <c r="H118" s="3"/>
      <c r="R118" s="1"/>
      <c r="S118" s="1"/>
      <c r="T118" s="1"/>
      <c r="U118" s="1"/>
      <c r="V118" s="1"/>
      <c r="W118" s="1"/>
      <c r="X118" s="2"/>
      <c r="Y118" s="2"/>
      <c r="Z118" s="1"/>
      <c r="AA118" s="1"/>
      <c r="AB118" s="1"/>
      <c r="AC118" s="1"/>
      <c r="AD118" s="5"/>
      <c r="AE118" s="1"/>
      <c r="AF118" s="1"/>
    </row>
    <row r="119" ht="14.25">
      <c r="B119" s="5"/>
      <c r="D119" s="5"/>
      <c r="F119" s="5"/>
      <c r="G119" s="6"/>
      <c r="H119" s="3"/>
      <c r="R119" s="1"/>
      <c r="S119" s="1"/>
      <c r="T119" s="1"/>
      <c r="U119" s="1"/>
      <c r="V119" s="1"/>
      <c r="W119" s="1"/>
      <c r="X119" s="2"/>
      <c r="Y119" s="2"/>
      <c r="Z119" s="1"/>
      <c r="AA119" s="1"/>
      <c r="AB119" s="1"/>
      <c r="AC119" s="1"/>
      <c r="AD119" s="5"/>
      <c r="AE119" s="1"/>
      <c r="AF119" s="1"/>
    </row>
    <row r="120" ht="14.25">
      <c r="B120" s="5"/>
      <c r="D120" s="5"/>
      <c r="F120" s="5"/>
      <c r="G120" s="6"/>
      <c r="H120" s="3"/>
      <c r="R120" s="1"/>
      <c r="S120" s="1"/>
      <c r="T120" s="1"/>
      <c r="U120" s="1"/>
      <c r="V120" s="1"/>
      <c r="W120" s="1"/>
      <c r="X120" s="2"/>
      <c r="Y120" s="2"/>
      <c r="Z120" s="1"/>
      <c r="AA120" s="1"/>
      <c r="AB120" s="1"/>
      <c r="AC120" s="1"/>
      <c r="AD120" s="5"/>
      <c r="AE120" s="1"/>
      <c r="AF120" s="1"/>
    </row>
    <row r="121" ht="14.25">
      <c r="B121" s="5"/>
      <c r="D121" s="5"/>
      <c r="F121" s="5"/>
      <c r="G121" s="6"/>
      <c r="H121" s="3"/>
      <c r="R121" s="1"/>
      <c r="S121" s="1"/>
      <c r="T121" s="1"/>
      <c r="U121" s="1"/>
      <c r="V121" s="1"/>
      <c r="W121" s="1"/>
      <c r="X121" s="2"/>
      <c r="Y121" s="2"/>
      <c r="Z121" s="1"/>
      <c r="AA121" s="1"/>
      <c r="AB121" s="1"/>
      <c r="AC121" s="1"/>
      <c r="AD121" s="5"/>
      <c r="AE121" s="1"/>
      <c r="AF121" s="1"/>
    </row>
    <row r="122" ht="14.25">
      <c r="B122" s="5"/>
      <c r="D122" s="5"/>
      <c r="F122" s="5"/>
      <c r="G122" s="6"/>
      <c r="H122" s="3"/>
      <c r="R122" s="1"/>
      <c r="S122" s="1"/>
      <c r="T122" s="1"/>
      <c r="U122" s="1"/>
      <c r="V122" s="1"/>
      <c r="W122" s="1"/>
      <c r="X122" s="2"/>
      <c r="Y122" s="2"/>
      <c r="Z122" s="1"/>
      <c r="AA122" s="1"/>
      <c r="AB122" s="1"/>
      <c r="AC122" s="1"/>
      <c r="AD122" s="5"/>
      <c r="AE122" s="1"/>
      <c r="AF122" s="1"/>
    </row>
    <row r="123" ht="14.25">
      <c r="B123" s="5"/>
      <c r="D123" s="5"/>
      <c r="F123" s="5"/>
      <c r="G123" s="6"/>
      <c r="H123" s="3"/>
      <c r="R123" s="1"/>
      <c r="S123" s="1"/>
      <c r="T123" s="1"/>
      <c r="U123" s="1"/>
      <c r="V123" s="1"/>
      <c r="W123" s="1"/>
      <c r="X123" s="2"/>
      <c r="Y123" s="2"/>
      <c r="Z123" s="1"/>
      <c r="AA123" s="1"/>
      <c r="AB123" s="1"/>
      <c r="AC123" s="1"/>
      <c r="AD123" s="5"/>
      <c r="AE123" s="1"/>
      <c r="AF123" s="1"/>
    </row>
    <row r="124" ht="14.25">
      <c r="B124" s="5"/>
      <c r="D124" s="5"/>
      <c r="F124" s="5"/>
      <c r="G124" s="6"/>
      <c r="H124" s="3"/>
      <c r="R124" s="1"/>
      <c r="S124" s="1"/>
      <c r="T124" s="1"/>
      <c r="U124" s="1"/>
      <c r="V124" s="1"/>
      <c r="W124" s="1"/>
      <c r="X124" s="2"/>
      <c r="Y124" s="2"/>
      <c r="Z124" s="1"/>
      <c r="AA124" s="1"/>
      <c r="AB124" s="1"/>
      <c r="AC124" s="1"/>
      <c r="AD124" s="5"/>
      <c r="AE124" s="1"/>
      <c r="AF124" s="1"/>
    </row>
    <row r="125" ht="14.25">
      <c r="B125" s="5"/>
      <c r="D125" s="5"/>
      <c r="F125" s="5"/>
      <c r="G125" s="6"/>
      <c r="H125" s="3"/>
      <c r="R125" s="1"/>
      <c r="S125" s="1"/>
      <c r="T125" s="1"/>
      <c r="U125" s="1"/>
      <c r="V125" s="1"/>
      <c r="W125" s="1"/>
      <c r="X125" s="2"/>
      <c r="Y125" s="2"/>
      <c r="Z125" s="1"/>
      <c r="AA125" s="1"/>
      <c r="AB125" s="1"/>
      <c r="AC125" s="1"/>
      <c r="AD125" s="5"/>
      <c r="AE125" s="1"/>
      <c r="AF125" s="1"/>
    </row>
    <row r="126" ht="14.25">
      <c r="B126" s="5"/>
      <c r="D126" s="5"/>
      <c r="F126" s="5"/>
      <c r="G126" s="6"/>
      <c r="H126" s="3"/>
      <c r="R126" s="1"/>
      <c r="S126" s="1"/>
      <c r="T126" s="1"/>
      <c r="U126" s="1"/>
      <c r="V126" s="1"/>
      <c r="W126" s="1"/>
      <c r="X126" s="2"/>
      <c r="Y126" s="2"/>
      <c r="Z126" s="1"/>
      <c r="AA126" s="1"/>
      <c r="AB126" s="1"/>
      <c r="AC126" s="1"/>
      <c r="AD126" s="5"/>
      <c r="AE126" s="1"/>
      <c r="AF126" s="1"/>
    </row>
    <row r="127" ht="14.25">
      <c r="B127" s="5"/>
      <c r="D127" s="5"/>
      <c r="F127" s="5"/>
      <c r="H127" s="3"/>
      <c r="R127" s="1"/>
      <c r="S127" s="1"/>
      <c r="T127" s="1"/>
      <c r="U127" s="1"/>
      <c r="V127" s="1"/>
      <c r="W127" s="1"/>
      <c r="X127" s="2"/>
      <c r="Y127" s="2"/>
      <c r="Z127" s="1"/>
      <c r="AA127" s="1"/>
      <c r="AB127" s="1"/>
      <c r="AC127" s="1"/>
      <c r="AD127" s="5"/>
      <c r="AE127" s="1"/>
      <c r="AF127" s="1"/>
    </row>
    <row r="128" ht="14.25">
      <c r="B128" s="5"/>
      <c r="D128" s="5"/>
      <c r="F128" s="5"/>
      <c r="G128" s="6"/>
      <c r="H128" s="3"/>
      <c r="R128" s="1"/>
      <c r="S128" s="1"/>
      <c r="T128" s="1"/>
      <c r="U128" s="1"/>
      <c r="V128" s="1"/>
      <c r="W128" s="1"/>
      <c r="X128" s="2"/>
      <c r="Y128" s="2"/>
      <c r="Z128" s="1"/>
      <c r="AA128" s="1"/>
      <c r="AB128" s="1"/>
      <c r="AC128" s="1"/>
      <c r="AD128" s="5"/>
      <c r="AE128" s="1"/>
      <c r="AF128" s="1"/>
    </row>
    <row r="129" ht="14.25">
      <c r="B129" s="5"/>
      <c r="D129" s="5"/>
      <c r="F129" s="5"/>
      <c r="G129" s="6"/>
      <c r="H129" s="3"/>
      <c r="R129" s="1"/>
      <c r="S129" s="1"/>
      <c r="T129" s="1"/>
      <c r="U129" s="1"/>
      <c r="V129" s="1"/>
      <c r="W129" s="1"/>
      <c r="X129" s="2"/>
      <c r="Y129" s="2"/>
      <c r="Z129" s="1"/>
      <c r="AA129" s="1"/>
      <c r="AB129" s="1"/>
      <c r="AC129" s="1"/>
      <c r="AD129" s="5"/>
      <c r="AE129" s="1"/>
      <c r="AF129" s="1"/>
    </row>
    <row r="130" ht="14.25">
      <c r="B130" s="5"/>
      <c r="D130" s="5"/>
      <c r="F130" s="5"/>
      <c r="G130" s="6"/>
      <c r="H130" s="3"/>
      <c r="R130" s="1"/>
      <c r="S130" s="1"/>
      <c r="T130" s="1"/>
      <c r="U130" s="1"/>
      <c r="V130" s="1"/>
      <c r="W130" s="1"/>
      <c r="X130" s="2"/>
      <c r="Y130" s="2"/>
      <c r="Z130" s="1"/>
      <c r="AA130" s="1"/>
      <c r="AB130" s="1"/>
      <c r="AC130" s="1"/>
      <c r="AD130" s="5"/>
      <c r="AE130" s="1"/>
      <c r="AF130" s="1"/>
    </row>
    <row r="131" ht="14.25">
      <c r="B131" s="5"/>
      <c r="D131" s="5"/>
      <c r="F131" s="5"/>
      <c r="G131" s="6"/>
      <c r="H131" s="3"/>
      <c r="R131" s="1"/>
      <c r="S131" s="1"/>
      <c r="T131" s="1"/>
      <c r="U131" s="1"/>
      <c r="V131" s="1"/>
      <c r="W131" s="1"/>
      <c r="X131" s="2"/>
      <c r="Y131" s="2"/>
      <c r="Z131" s="1"/>
      <c r="AA131" s="1"/>
      <c r="AB131" s="1"/>
      <c r="AC131" s="1"/>
      <c r="AD131" s="5"/>
      <c r="AE131" s="1"/>
      <c r="AF131" s="1"/>
    </row>
    <row r="132" ht="14.25">
      <c r="B132" s="5"/>
      <c r="D132" s="5"/>
      <c r="F132" s="5"/>
      <c r="G132" s="6"/>
      <c r="H132" s="3"/>
      <c r="R132" s="1"/>
      <c r="S132" s="1"/>
      <c r="T132" s="1"/>
      <c r="U132" s="1"/>
      <c r="V132" s="1"/>
      <c r="W132" s="1"/>
      <c r="X132" s="2"/>
      <c r="Y132" s="2"/>
      <c r="Z132" s="1"/>
      <c r="AA132" s="1"/>
      <c r="AB132" s="1"/>
      <c r="AC132" s="1"/>
      <c r="AD132" s="5"/>
      <c r="AE132" s="1"/>
      <c r="AF132" s="1"/>
    </row>
    <row r="133" ht="14.25">
      <c r="B133" s="5"/>
      <c r="D133" s="5"/>
      <c r="F133" s="5"/>
      <c r="G133" s="6"/>
      <c r="H133" s="3"/>
      <c r="R133" s="1"/>
      <c r="S133" s="1"/>
      <c r="T133" s="1"/>
      <c r="U133" s="1"/>
      <c r="V133" s="1"/>
      <c r="W133" s="1"/>
      <c r="X133" s="2"/>
      <c r="Y133" s="2"/>
      <c r="Z133" s="1"/>
      <c r="AA133" s="1"/>
      <c r="AB133" s="1"/>
      <c r="AC133" s="1"/>
      <c r="AD133" s="5"/>
      <c r="AE133" s="1"/>
      <c r="AF133" s="1"/>
    </row>
    <row r="134" ht="14.25">
      <c r="B134" s="5"/>
      <c r="D134" s="5"/>
      <c r="F134" s="5"/>
      <c r="G134" s="6"/>
      <c r="H134" s="3"/>
      <c r="R134" s="1"/>
      <c r="S134" s="1"/>
      <c r="T134" s="1"/>
      <c r="U134" s="1"/>
      <c r="V134" s="1"/>
      <c r="W134" s="1"/>
      <c r="X134" s="2"/>
      <c r="Y134" s="2"/>
      <c r="Z134" s="1"/>
      <c r="AA134" s="1"/>
      <c r="AB134" s="1"/>
      <c r="AC134" s="1"/>
      <c r="AD134" s="5"/>
      <c r="AE134" s="1"/>
      <c r="AF134" s="1"/>
    </row>
    <row r="135" ht="14.25">
      <c r="B135" s="5"/>
      <c r="D135" s="5"/>
      <c r="F135" s="5"/>
      <c r="G135" s="6"/>
      <c r="H135" s="3"/>
      <c r="R135" s="1"/>
      <c r="S135" s="1"/>
      <c r="T135" s="1"/>
      <c r="U135" s="1"/>
      <c r="V135" s="1"/>
      <c r="W135" s="1"/>
      <c r="X135" s="2"/>
      <c r="Y135" s="2"/>
      <c r="Z135" s="1"/>
      <c r="AA135" s="1"/>
      <c r="AB135" s="1"/>
      <c r="AC135" s="1"/>
      <c r="AD135" s="5"/>
      <c r="AE135" s="1"/>
      <c r="AF135" s="1"/>
    </row>
    <row r="136" ht="14.25">
      <c r="B136" s="5"/>
      <c r="D136" s="5"/>
      <c r="F136" s="5"/>
      <c r="G136" s="6"/>
      <c r="H136" s="3"/>
      <c r="R136" s="1"/>
      <c r="S136" s="1"/>
      <c r="T136" s="1"/>
      <c r="U136" s="1"/>
      <c r="V136" s="1"/>
      <c r="W136" s="1"/>
      <c r="X136" s="2"/>
      <c r="Y136" s="2"/>
      <c r="Z136" s="1"/>
      <c r="AA136" s="1"/>
      <c r="AB136" s="1"/>
      <c r="AC136" s="1"/>
      <c r="AD136" s="5"/>
      <c r="AE136" s="1"/>
      <c r="AF136" s="1"/>
    </row>
    <row r="137" ht="14.25">
      <c r="B137" s="5"/>
      <c r="D137" s="5"/>
      <c r="F137" s="5"/>
      <c r="H137" s="3"/>
      <c r="R137" s="1"/>
      <c r="S137" s="1"/>
      <c r="T137" s="1"/>
      <c r="U137" s="1"/>
      <c r="V137" s="1"/>
      <c r="W137" s="1"/>
      <c r="X137" s="2"/>
      <c r="Y137" s="2"/>
      <c r="Z137" s="1"/>
      <c r="AA137" s="1"/>
      <c r="AB137" s="1"/>
      <c r="AC137" s="1"/>
      <c r="AD137" s="5"/>
      <c r="AE137" s="1"/>
      <c r="AF137" s="1"/>
    </row>
    <row r="138" ht="14.25">
      <c r="B138" s="5"/>
      <c r="D138" s="5"/>
      <c r="F138" s="5"/>
      <c r="G138" s="6"/>
      <c r="H138" s="3"/>
      <c r="R138" s="1"/>
      <c r="S138" s="1"/>
      <c r="T138" s="1"/>
      <c r="U138" s="1"/>
      <c r="V138" s="1"/>
      <c r="W138" s="1"/>
      <c r="X138" s="2"/>
      <c r="Y138" s="2"/>
      <c r="Z138" s="1"/>
      <c r="AA138" s="1"/>
      <c r="AB138" s="1"/>
      <c r="AC138" s="1"/>
      <c r="AD138" s="5"/>
      <c r="AE138" s="1"/>
      <c r="AF138" s="1"/>
    </row>
    <row r="139" ht="14.25">
      <c r="B139" s="5"/>
      <c r="D139" s="5"/>
      <c r="F139" s="5"/>
      <c r="G139" s="6"/>
      <c r="H139" s="3"/>
      <c r="R139" s="1"/>
      <c r="S139" s="1"/>
      <c r="T139" s="1"/>
      <c r="U139" s="1"/>
      <c r="V139" s="1"/>
      <c r="W139" s="1"/>
      <c r="X139" s="2"/>
      <c r="Y139" s="2"/>
      <c r="Z139" s="1"/>
      <c r="AA139" s="1"/>
      <c r="AB139" s="1"/>
      <c r="AC139" s="1"/>
      <c r="AD139" s="5"/>
      <c r="AE139" s="1"/>
      <c r="AF139" s="1"/>
    </row>
    <row r="140" ht="14.25">
      <c r="B140" s="5"/>
      <c r="D140" s="5"/>
      <c r="F140" s="5"/>
      <c r="G140" s="6"/>
      <c r="H140" s="3"/>
      <c r="R140" s="1"/>
      <c r="S140" s="1"/>
      <c r="T140" s="1"/>
      <c r="U140" s="1"/>
      <c r="V140" s="1"/>
      <c r="W140" s="1"/>
      <c r="X140" s="2"/>
      <c r="Y140" s="2"/>
      <c r="Z140" s="1"/>
      <c r="AA140" s="1"/>
      <c r="AB140" s="1"/>
      <c r="AC140" s="1"/>
      <c r="AD140" s="5"/>
      <c r="AE140" s="1"/>
      <c r="AF140" s="1"/>
    </row>
    <row r="141" ht="14.25">
      <c r="B141" s="5"/>
      <c r="D141" s="5"/>
      <c r="F141" s="5"/>
      <c r="G141" s="6"/>
      <c r="H141" s="3"/>
      <c r="R141" s="1"/>
      <c r="S141" s="1"/>
      <c r="T141" s="1"/>
      <c r="U141" s="1"/>
      <c r="V141" s="1"/>
      <c r="W141" s="1"/>
      <c r="X141" s="2"/>
      <c r="Y141" s="2"/>
      <c r="Z141" s="1"/>
      <c r="AA141" s="1"/>
      <c r="AB141" s="1"/>
      <c r="AC141" s="1"/>
      <c r="AD141" s="5"/>
      <c r="AE141" s="1"/>
      <c r="AF141" s="1"/>
    </row>
    <row r="142" ht="14.25">
      <c r="B142" s="5"/>
      <c r="D142" s="5"/>
      <c r="F142" s="5"/>
      <c r="G142" s="6"/>
      <c r="H142" s="3"/>
      <c r="R142" s="1"/>
      <c r="S142" s="1"/>
      <c r="T142" s="1"/>
      <c r="U142" s="1"/>
      <c r="V142" s="1"/>
      <c r="W142" s="1"/>
      <c r="X142" s="2"/>
      <c r="Y142" s="2"/>
      <c r="Z142" s="1"/>
      <c r="AA142" s="1"/>
      <c r="AB142" s="1"/>
      <c r="AC142" s="1"/>
      <c r="AD142" s="5"/>
      <c r="AE142" s="1"/>
      <c r="AF142" s="1"/>
    </row>
    <row r="143" ht="14.25">
      <c r="B143" s="5"/>
      <c r="D143" s="5"/>
      <c r="F143" s="5"/>
      <c r="G143" s="6"/>
      <c r="H143" s="3"/>
      <c r="R143" s="1"/>
      <c r="S143" s="1"/>
      <c r="T143" s="1"/>
      <c r="U143" s="1"/>
      <c r="V143" s="1"/>
      <c r="W143" s="1"/>
      <c r="X143" s="2"/>
      <c r="Y143" s="2"/>
      <c r="Z143" s="1"/>
      <c r="AA143" s="1"/>
      <c r="AB143" s="1"/>
      <c r="AC143" s="1"/>
      <c r="AD143" s="5"/>
      <c r="AE143" s="1"/>
      <c r="AF143" s="1"/>
    </row>
    <row r="144" ht="14.25">
      <c r="B144" s="5"/>
      <c r="D144" s="5"/>
      <c r="F144" s="5"/>
      <c r="G144" s="6"/>
      <c r="H144" s="3"/>
      <c r="R144" s="1"/>
      <c r="S144" s="1"/>
      <c r="T144" s="1"/>
      <c r="U144" s="1"/>
      <c r="V144" s="1"/>
      <c r="W144" s="1"/>
      <c r="X144" s="2"/>
      <c r="Y144" s="2"/>
      <c r="Z144" s="1"/>
      <c r="AA144" s="1"/>
      <c r="AB144" s="1"/>
      <c r="AC144" s="1"/>
      <c r="AD144" s="5"/>
      <c r="AE144" s="1"/>
      <c r="AF144" s="1"/>
    </row>
    <row r="145" ht="14.25">
      <c r="B145" s="5"/>
      <c r="D145" s="5"/>
      <c r="F145" s="5"/>
      <c r="G145" s="6"/>
      <c r="H145" s="3"/>
      <c r="R145" s="1"/>
      <c r="S145" s="1"/>
      <c r="T145" s="1"/>
      <c r="U145" s="1"/>
      <c r="V145" s="1"/>
      <c r="W145" s="1"/>
      <c r="X145" s="2"/>
      <c r="Y145" s="2"/>
      <c r="Z145" s="1"/>
      <c r="AA145" s="1"/>
      <c r="AB145" s="1"/>
      <c r="AC145" s="1"/>
      <c r="AD145" s="5"/>
      <c r="AE145" s="1"/>
      <c r="AF145" s="1"/>
    </row>
    <row r="146" ht="14.25">
      <c r="B146" s="5"/>
      <c r="D146" s="5"/>
      <c r="F146" s="5"/>
      <c r="G146" s="6"/>
      <c r="H146" s="3"/>
      <c r="R146" s="1"/>
      <c r="S146" s="1"/>
      <c r="T146" s="1"/>
      <c r="U146" s="1"/>
      <c r="V146" s="1"/>
      <c r="W146" s="1"/>
      <c r="X146" s="2"/>
      <c r="Y146" s="2"/>
      <c r="Z146" s="1"/>
      <c r="AA146" s="1"/>
      <c r="AB146" s="1"/>
      <c r="AC146" s="1"/>
      <c r="AD146" s="5"/>
      <c r="AE146" s="1"/>
      <c r="AF146" s="1"/>
    </row>
    <row r="147" ht="14.25">
      <c r="B147" s="5"/>
      <c r="D147" s="5"/>
      <c r="F147" s="5"/>
      <c r="H147" s="3"/>
      <c r="R147" s="1"/>
      <c r="S147" s="1"/>
      <c r="T147" s="1"/>
      <c r="U147" s="1"/>
      <c r="V147" s="1"/>
      <c r="W147" s="1"/>
      <c r="X147" s="2"/>
      <c r="Y147" s="2"/>
      <c r="Z147" s="1"/>
      <c r="AA147" s="1"/>
      <c r="AB147" s="1"/>
      <c r="AC147" s="1"/>
      <c r="AD147" s="5"/>
      <c r="AE147" s="1"/>
      <c r="AF147" s="1"/>
    </row>
    <row r="148" ht="14.25">
      <c r="B148" s="5"/>
      <c r="D148" s="5"/>
      <c r="F148" s="5"/>
      <c r="G148" s="6"/>
      <c r="H148" s="3"/>
      <c r="R148" s="1"/>
      <c r="S148" s="1"/>
      <c r="T148" s="1"/>
      <c r="U148" s="1"/>
      <c r="V148" s="1"/>
      <c r="W148" s="1"/>
      <c r="X148" s="2"/>
      <c r="Y148" s="2"/>
      <c r="Z148" s="1"/>
      <c r="AA148" s="1"/>
      <c r="AB148" s="1"/>
      <c r="AC148" s="1"/>
      <c r="AD148" s="5"/>
      <c r="AE148" s="1"/>
      <c r="AF148" s="1"/>
    </row>
    <row r="149" ht="14.25">
      <c r="B149" s="5"/>
      <c r="D149" s="5"/>
      <c r="F149" s="5"/>
      <c r="G149" s="6"/>
      <c r="H149" s="3"/>
      <c r="R149" s="1"/>
      <c r="S149" s="1"/>
      <c r="T149" s="1"/>
      <c r="U149" s="1"/>
      <c r="V149" s="1"/>
      <c r="W149" s="1"/>
      <c r="X149" s="2"/>
      <c r="Y149" s="2"/>
      <c r="Z149" s="1"/>
      <c r="AA149" s="1"/>
      <c r="AB149" s="1"/>
      <c r="AC149" s="1"/>
      <c r="AD149" s="5"/>
      <c r="AE149" s="1"/>
      <c r="AF149" s="1"/>
    </row>
    <row r="150" ht="14.25">
      <c r="B150" s="5"/>
      <c r="D150" s="5"/>
      <c r="F150" s="5"/>
      <c r="G150" s="6"/>
      <c r="H150" s="3"/>
      <c r="R150" s="1"/>
      <c r="S150" s="1"/>
      <c r="T150" s="1"/>
      <c r="U150" s="1"/>
      <c r="V150" s="1"/>
      <c r="W150" s="1"/>
      <c r="X150" s="2"/>
      <c r="Y150" s="2"/>
      <c r="Z150" s="1"/>
      <c r="AA150" s="1"/>
      <c r="AB150" s="1"/>
      <c r="AC150" s="1"/>
      <c r="AD150" s="5"/>
      <c r="AE150" s="1"/>
      <c r="AF150" s="1"/>
    </row>
    <row r="151" ht="14.25">
      <c r="B151" s="5"/>
      <c r="D151" s="5"/>
      <c r="F151" s="5"/>
      <c r="G151" s="6"/>
      <c r="H151" s="3"/>
      <c r="R151" s="1"/>
      <c r="S151" s="1"/>
      <c r="T151" s="1"/>
      <c r="U151" s="1"/>
      <c r="V151" s="1"/>
      <c r="W151" s="1"/>
      <c r="X151" s="2"/>
      <c r="Y151" s="2"/>
      <c r="Z151" s="1"/>
      <c r="AA151" s="1"/>
      <c r="AB151" s="1"/>
      <c r="AC151" s="1"/>
      <c r="AD151" s="5"/>
      <c r="AE151" s="1"/>
      <c r="AF151" s="1"/>
    </row>
    <row r="152" ht="14.25">
      <c r="B152" s="5"/>
      <c r="D152" s="5"/>
      <c r="F152" s="5"/>
      <c r="G152" s="6"/>
      <c r="H152" s="3"/>
      <c r="R152" s="1"/>
      <c r="S152" s="1"/>
      <c r="T152" s="1"/>
      <c r="U152" s="1"/>
      <c r="V152" s="1"/>
      <c r="W152" s="1"/>
      <c r="X152" s="2"/>
      <c r="Y152" s="2"/>
      <c r="Z152" s="1"/>
      <c r="AA152" s="1"/>
      <c r="AB152" s="1"/>
      <c r="AC152" s="1"/>
      <c r="AD152" s="5"/>
      <c r="AE152" s="1"/>
      <c r="AF152" s="1"/>
    </row>
    <row r="153" ht="14.25">
      <c r="B153" s="5"/>
      <c r="D153" s="5"/>
      <c r="F153" s="5"/>
      <c r="G153" s="6"/>
      <c r="H153" s="3"/>
      <c r="R153" s="1"/>
      <c r="S153" s="1"/>
      <c r="T153" s="1"/>
      <c r="U153" s="1"/>
      <c r="V153" s="1"/>
      <c r="W153" s="1"/>
      <c r="X153" s="2"/>
      <c r="Y153" s="2"/>
      <c r="Z153" s="1"/>
      <c r="AA153" s="1"/>
      <c r="AB153" s="1"/>
      <c r="AC153" s="1"/>
      <c r="AD153" s="5"/>
      <c r="AE153" s="1"/>
      <c r="AF153" s="1"/>
    </row>
    <row r="154" ht="14.25">
      <c r="B154" s="5"/>
      <c r="D154" s="5"/>
      <c r="F154" s="5"/>
      <c r="G154" s="6"/>
      <c r="H154" s="3"/>
      <c r="R154" s="1"/>
      <c r="S154" s="1"/>
      <c r="T154" s="1"/>
      <c r="U154" s="1"/>
      <c r="V154" s="1"/>
      <c r="W154" s="1"/>
      <c r="X154" s="2"/>
      <c r="Y154" s="2"/>
      <c r="Z154" s="1"/>
      <c r="AA154" s="1"/>
      <c r="AB154" s="1"/>
      <c r="AC154" s="1"/>
      <c r="AD154" s="5"/>
      <c r="AE154" s="1"/>
      <c r="AF154" s="1"/>
    </row>
    <row r="155" ht="14.25">
      <c r="B155" s="5"/>
      <c r="D155" s="5"/>
      <c r="F155" s="5"/>
      <c r="G155" s="6"/>
      <c r="H155" s="3"/>
      <c r="R155" s="1"/>
      <c r="S155" s="1"/>
      <c r="T155" s="1"/>
      <c r="U155" s="1"/>
      <c r="V155" s="1"/>
      <c r="W155" s="1"/>
      <c r="X155" s="2"/>
      <c r="Y155" s="2"/>
      <c r="Z155" s="1"/>
      <c r="AA155" s="1"/>
      <c r="AB155" s="1"/>
      <c r="AC155" s="1"/>
      <c r="AD155" s="5"/>
      <c r="AE155" s="1"/>
      <c r="AF155" s="1"/>
    </row>
    <row r="156" ht="14.25">
      <c r="B156" s="5"/>
      <c r="D156" s="5"/>
      <c r="F156" s="5"/>
      <c r="G156" s="6"/>
      <c r="H156" s="3"/>
      <c r="R156" s="1"/>
      <c r="S156" s="1"/>
      <c r="T156" s="1"/>
      <c r="U156" s="1"/>
      <c r="V156" s="1"/>
      <c r="W156" s="1"/>
      <c r="X156" s="2"/>
      <c r="Y156" s="2"/>
      <c r="Z156" s="1"/>
      <c r="AA156" s="1"/>
      <c r="AB156" s="1"/>
      <c r="AC156" s="1"/>
      <c r="AD156" s="5"/>
      <c r="AE156" s="1"/>
      <c r="AF156" s="1"/>
    </row>
    <row r="157" ht="14.25">
      <c r="B157" s="5"/>
      <c r="D157" s="5"/>
      <c r="F157" s="5"/>
      <c r="H157" s="3"/>
    </row>
    <row r="158" ht="14.25">
      <c r="B158" s="5"/>
      <c r="D158" s="5"/>
      <c r="F158" s="5"/>
      <c r="G158" s="6"/>
      <c r="H158" s="3"/>
    </row>
    <row r="159" ht="14.25">
      <c r="B159" s="5"/>
      <c r="D159" s="5"/>
      <c r="F159" s="5"/>
      <c r="G159" s="6"/>
      <c r="H159" s="3"/>
    </row>
    <row r="160" ht="14.25">
      <c r="B160" s="5"/>
      <c r="D160" s="5"/>
      <c r="F160" s="5"/>
      <c r="G160" s="6"/>
      <c r="H160" s="3"/>
    </row>
    <row r="161" ht="14.25">
      <c r="B161" s="5"/>
      <c r="D161" s="5"/>
      <c r="F161" s="5"/>
      <c r="G161" s="6"/>
      <c r="H161" s="3"/>
    </row>
    <row r="162" ht="14.25">
      <c r="B162" s="5"/>
      <c r="D162" s="5"/>
      <c r="F162" s="5"/>
      <c r="G162" s="6"/>
      <c r="H162" s="3"/>
    </row>
    <row r="163" ht="14.25">
      <c r="B163" s="5"/>
      <c r="D163" s="5"/>
      <c r="F163" s="5"/>
      <c r="G163" s="6"/>
      <c r="H163" s="3"/>
    </row>
    <row r="164" ht="14.25">
      <c r="B164" s="5"/>
      <c r="D164" s="5"/>
      <c r="F164" s="5"/>
      <c r="G164" s="6"/>
      <c r="H164" s="3"/>
    </row>
    <row r="165" ht="14.25">
      <c r="B165" s="5"/>
      <c r="D165" s="5"/>
      <c r="F165" s="5"/>
      <c r="G165" s="6"/>
      <c r="H165" s="3"/>
    </row>
    <row r="166" ht="14.25">
      <c r="B166" s="5"/>
      <c r="D166" s="5"/>
      <c r="F166" s="5"/>
      <c r="G166" s="6"/>
      <c r="H166" s="3"/>
    </row>
    <row r="167" ht="14.25">
      <c r="B167" s="5"/>
      <c r="D167" s="5"/>
      <c r="F167" s="5"/>
      <c r="H167" s="3"/>
    </row>
    <row r="168" ht="14.25">
      <c r="B168" s="5"/>
      <c r="D168" s="5"/>
      <c r="F168" s="5"/>
      <c r="G168" s="6"/>
      <c r="H168" s="3"/>
    </row>
    <row r="169" ht="14.25">
      <c r="B169" s="5"/>
      <c r="D169" s="5"/>
      <c r="F169" s="5"/>
      <c r="G169" s="6"/>
      <c r="H169" s="3"/>
    </row>
    <row r="170" ht="14.25">
      <c r="B170" s="5"/>
      <c r="D170" s="5"/>
      <c r="F170" s="5"/>
      <c r="G170" s="6"/>
      <c r="H170" s="3"/>
    </row>
    <row r="171" ht="14.25">
      <c r="B171" s="5"/>
      <c r="D171" s="5"/>
      <c r="F171" s="5"/>
      <c r="G171" s="6"/>
      <c r="H171" s="3"/>
    </row>
    <row r="172" ht="14.25">
      <c r="B172" s="5"/>
      <c r="D172" s="5"/>
      <c r="F172" s="5"/>
      <c r="G172" s="6"/>
      <c r="H172" s="3"/>
    </row>
    <row r="173" ht="14.25">
      <c r="B173" s="5"/>
      <c r="D173" s="5"/>
      <c r="F173" s="5"/>
      <c r="G173" s="6"/>
      <c r="H173" s="3"/>
    </row>
    <row r="174" ht="14.25">
      <c r="B174" s="5"/>
      <c r="D174" s="5"/>
      <c r="F174" s="5"/>
      <c r="G174" s="6"/>
      <c r="H174" s="3"/>
    </row>
    <row r="175" ht="14.25">
      <c r="B175" s="5"/>
      <c r="D175" s="5"/>
      <c r="F175" s="5"/>
      <c r="G175" s="6"/>
      <c r="H175" s="3"/>
    </row>
    <row r="176" ht="14.25">
      <c r="B176" s="5"/>
      <c r="D176" s="5"/>
      <c r="F176" s="5"/>
      <c r="G176" s="6"/>
      <c r="H176" s="3"/>
    </row>
    <row r="177" ht="14.25">
      <c r="B177" s="5"/>
      <c r="D177" s="5"/>
      <c r="F177" s="5"/>
      <c r="H177" s="3"/>
    </row>
    <row r="178" ht="14.25">
      <c r="B178" s="5"/>
      <c r="D178" s="5"/>
      <c r="F178" s="5"/>
      <c r="G178" s="6"/>
      <c r="H178" s="3"/>
    </row>
    <row r="179" ht="14.25">
      <c r="B179" s="5"/>
      <c r="D179" s="5"/>
      <c r="F179" s="5"/>
      <c r="G179" s="6"/>
      <c r="H179" s="3"/>
    </row>
    <row r="180" ht="14.25">
      <c r="B180" s="5"/>
      <c r="D180" s="5"/>
      <c r="F180" s="5"/>
      <c r="G180" s="6"/>
      <c r="H180" s="3"/>
    </row>
    <row r="181" ht="14.25">
      <c r="B181" s="5"/>
      <c r="D181" s="5"/>
      <c r="F181" s="5"/>
      <c r="G181" s="6"/>
      <c r="H181" s="3"/>
    </row>
    <row r="182" ht="14.25">
      <c r="B182" s="5"/>
      <c r="D182" s="5"/>
      <c r="F182" s="5"/>
      <c r="G182" s="6"/>
      <c r="H182" s="3"/>
    </row>
    <row r="183" ht="14.25">
      <c r="B183" s="5"/>
      <c r="D183" s="5"/>
      <c r="F183" s="5"/>
      <c r="G183" s="6"/>
      <c r="H183" s="3"/>
    </row>
    <row r="184" ht="14.25">
      <c r="B184" s="5"/>
      <c r="D184" s="5"/>
      <c r="F184" s="5"/>
      <c r="G184" s="6"/>
      <c r="H184" s="3"/>
    </row>
    <row r="185" ht="14.25">
      <c r="B185" s="5"/>
      <c r="D185" s="5"/>
      <c r="F185" s="5"/>
      <c r="G185" s="6"/>
      <c r="H185" s="3"/>
    </row>
    <row r="186" ht="14.25">
      <c r="B186" s="5"/>
      <c r="D186" s="5"/>
      <c r="F186" s="5"/>
      <c r="G186" s="6"/>
      <c r="H186" s="3"/>
    </row>
    <row r="187" ht="14.25">
      <c r="B187" s="5"/>
      <c r="D187" s="5"/>
      <c r="F187" s="5"/>
      <c r="H187" s="3"/>
    </row>
    <row r="18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1.78125"/>
    <col bestFit="1" min="11" max="12" width="11.78125"/>
  </cols>
  <sheetData>
    <row r="1" ht="14.25">
      <c r="A1" s="1"/>
      <c r="B1" s="1"/>
      <c r="C1" s="1">
        <v>0.00265</v>
      </c>
      <c r="D1" s="1">
        <v>0.00084900000000000004</v>
      </c>
      <c r="E1" s="1"/>
      <c r="F1" s="1"/>
      <c r="G1" s="1"/>
      <c r="H1" s="1"/>
    </row>
    <row r="2" ht="14.25">
      <c r="A2" s="1"/>
      <c r="B2" s="1"/>
      <c r="C2" s="1"/>
      <c r="D2" s="1" t="s">
        <v>11</v>
      </c>
      <c r="E2" s="1"/>
      <c r="F2" s="1" t="s">
        <v>12</v>
      </c>
      <c r="G2" s="1"/>
      <c r="H2" s="1" t="s">
        <v>3</v>
      </c>
      <c r="R2" s="1">
        <v>0.050257225618398502</v>
      </c>
    </row>
    <row r="3" ht="14.25">
      <c r="A3" s="1">
        <v>0.063</v>
      </c>
      <c r="B3" s="1">
        <f>(PI()/6)*(A3)^3</f>
        <v>0.00013092430304202784</v>
      </c>
      <c r="C3" s="1"/>
      <c r="D3" s="1">
        <f>B3*$C$1</f>
        <v>3.4694940306137376e-07</v>
      </c>
      <c r="E3" s="1"/>
      <c r="F3" s="1">
        <f>PI()*(A3/2)^2</f>
        <v>0.0031172453105244723</v>
      </c>
      <c r="G3" s="1"/>
      <c r="H3" s="1">
        <v>1.8598779044514815</v>
      </c>
      <c r="I3">
        <f>H3/100</f>
        <v>0.018598779044514815</v>
      </c>
      <c r="K3">
        <f>(I3/F3)*D3</f>
        <v>2.0700441076544991e-06</v>
      </c>
      <c r="L3">
        <f>(K3/$K$16)*100</f>
        <v>0.24905442078123133</v>
      </c>
      <c r="N3" s="1">
        <v>0.024638317202921391</v>
      </c>
      <c r="P3">
        <f>L3*A3^(-0.47)</f>
        <v>0.913280524960836</v>
      </c>
      <c r="Q3" s="1">
        <f>(P3/$P$16)*100</f>
        <v>0.93203508067511565</v>
      </c>
      <c r="R3" s="1">
        <v>0.35088681159024299</v>
      </c>
      <c r="S3" s="1">
        <v>4.1120162107012028</v>
      </c>
      <c r="T3" s="1">
        <v>2.1146301018921365</v>
      </c>
      <c r="W3" s="1">
        <v>2.1146301018921365</v>
      </c>
    </row>
    <row r="4" ht="14.25">
      <c r="A4" s="1">
        <v>0.125</v>
      </c>
      <c r="B4" s="1">
        <f>(PI()/6)*(A4)^3</f>
        <v>0.0010226538585904274</v>
      </c>
      <c r="C4" s="1"/>
      <c r="D4" s="1">
        <f>B4*$C$1</f>
        <v>2.7100327252646325e-06</v>
      </c>
      <c r="E4" s="1"/>
      <c r="F4" s="1">
        <f>PI()*(A4/2)^2</f>
        <v>0.012271846303085129</v>
      </c>
      <c r="G4" s="1"/>
      <c r="H4" s="1">
        <v>1.7754458103888922</v>
      </c>
      <c r="I4">
        <f>H4/100</f>
        <v>0.017754458103888923</v>
      </c>
      <c r="K4">
        <f>(I4/F4)*D4</f>
        <v>3.9207761646088034e-06</v>
      </c>
      <c r="L4">
        <f>(K4/$K$16)*100</f>
        <v>0.47172262324203768</v>
      </c>
      <c r="N4" s="1">
        <v>0.72221067301102448</v>
      </c>
      <c r="P4" s="6">
        <f>L4*A4^(-0.47)</f>
        <v>1.2535423153801775</v>
      </c>
      <c r="Q4" s="5">
        <f>(P4/$P$16)*100</f>
        <v>1.2792842736848427</v>
      </c>
      <c r="R4" s="1">
        <v>2.6937872931458324</v>
      </c>
      <c r="S4" s="1">
        <v>3.7357386017777507</v>
      </c>
      <c r="T4" s="1">
        <v>1.8702360188400351</v>
      </c>
      <c r="W4" s="1">
        <v>1.8702360188400351</v>
      </c>
    </row>
    <row r="5" ht="14.25">
      <c r="A5" s="1">
        <v>0.17999999999999999</v>
      </c>
      <c r="B5" s="1">
        <f>(PI()/6)*(A5)^3</f>
        <v>0.0030536280592892784</v>
      </c>
      <c r="C5" s="1"/>
      <c r="D5" s="1">
        <f>B5*$C$1</f>
        <v>8.0921143571165885e-06</v>
      </c>
      <c r="E5" s="1"/>
      <c r="F5" s="1">
        <f>PI()*(A5/2)^2</f>
        <v>0.025446900494077322</v>
      </c>
      <c r="G5" s="1"/>
      <c r="H5" s="1">
        <v>2.2699770828611654</v>
      </c>
      <c r="I5">
        <f>H5/100</f>
        <v>0.022699770828611653</v>
      </c>
      <c r="K5">
        <f>(I5/F5)*D5</f>
        <v>7.2185271234985058e-06</v>
      </c>
      <c r="L5">
        <f>(K5/$K$16)*100</f>
        <v>0.86848685252101465</v>
      </c>
      <c r="N5" s="1">
        <v>6.8140346014367195</v>
      </c>
      <c r="P5" s="6">
        <f>L5*A5^(-0.47)</f>
        <v>1.9443980234278362</v>
      </c>
      <c r="Q5" s="5">
        <f>(P5/$P$16)*100</f>
        <v>1.9843269609935161</v>
      </c>
      <c r="R5" s="1">
        <v>5.7201860431115747</v>
      </c>
      <c r="S5" s="1">
        <v>4.8454924246901721</v>
      </c>
      <c r="T5" s="1">
        <v>2.3607239635427826</v>
      </c>
      <c r="W5" s="1">
        <v>2.3607239635427826</v>
      </c>
    </row>
    <row r="6" ht="14.25">
      <c r="A6" s="1">
        <v>0.25</v>
      </c>
      <c r="B6" s="1">
        <f>(PI()/6)*(A6)^3</f>
        <v>0.008181230868723419</v>
      </c>
      <c r="C6" s="1"/>
      <c r="D6" s="1">
        <f>B6*$C$1</f>
        <v>2.168026180211706e-05</v>
      </c>
      <c r="E6" s="1"/>
      <c r="F6" s="1">
        <f>PI()*(A6/2)^2</f>
        <v>0.049087385212340517</v>
      </c>
      <c r="G6" s="1"/>
      <c r="H6" s="1">
        <v>1.6430595626727682</v>
      </c>
      <c r="I6">
        <f>H6/100</f>
        <v>0.016430595626727683</v>
      </c>
      <c r="K6">
        <f>(I6/F6)*D6</f>
        <v>7.2568464018047251e-06</v>
      </c>
      <c r="L6">
        <f>(K6/$K$16)*100</f>
        <v>0.8730971821405723</v>
      </c>
      <c r="N6" s="1">
        <v>14.190900761477982</v>
      </c>
      <c r="P6" s="6">
        <f>L6*A6^(-0.47)</f>
        <v>1.6750615990228921</v>
      </c>
      <c r="Q6" s="5">
        <f>(P6/$P$16)*100</f>
        <v>1.7094596128041146</v>
      </c>
      <c r="R6" s="1">
        <v>5.1810630773869999</v>
      </c>
      <c r="S6" s="1">
        <v>3.425899918512195</v>
      </c>
      <c r="T6" s="1">
        <v>2.0032837915714041</v>
      </c>
      <c r="W6" s="1">
        <v>2.0032837915714041</v>
      </c>
    </row>
    <row r="7" ht="14.25">
      <c r="A7" s="1">
        <v>0.29999999999999999</v>
      </c>
      <c r="B7" s="1">
        <f>(PI()/6)*(A7)^3</f>
        <v>0.014137166941154067</v>
      </c>
      <c r="C7" s="1"/>
      <c r="D7" s="1">
        <f>B7*$C$1</f>
        <v>3.7463492394058277e-05</v>
      </c>
      <c r="E7" s="1"/>
      <c r="F7" s="1">
        <f>PI()*(A7/2)^2</f>
        <v>0.070685834705770348</v>
      </c>
      <c r="G7" s="1"/>
      <c r="H7" s="1">
        <v>1.7831962515967814</v>
      </c>
      <c r="I7">
        <f>H7/100</f>
        <v>0.017831962515967813</v>
      </c>
      <c r="K7">
        <f>(I7/F7)*D7</f>
        <v>9.4509401334629401e-06</v>
      </c>
      <c r="L7">
        <f>(K7/$K$16)*100</f>
        <v>1.1370764574889758</v>
      </c>
      <c r="N7" s="1">
        <v>13.443281823851441</v>
      </c>
      <c r="P7" s="6">
        <f>L7*A7^(-0.47)</f>
        <v>2.0023623839446518</v>
      </c>
      <c r="Q7" s="5">
        <f>(P7/$P$16)*100</f>
        <v>2.043481641241284</v>
      </c>
      <c r="R7" s="1">
        <v>4.5359430539945569</v>
      </c>
      <c r="S7" s="1">
        <v>3.805236773964741</v>
      </c>
      <c r="T7" s="1">
        <v>2.0051459689237268</v>
      </c>
      <c r="W7" s="1">
        <v>2.0051459689237268</v>
      </c>
    </row>
    <row r="8" ht="14.25">
      <c r="A8" s="1">
        <v>0.35499999999999998</v>
      </c>
      <c r="B8" s="1">
        <f>(PI()/6)*(A8)^3</f>
        <v>0.02342522017164534</v>
      </c>
      <c r="C8" s="1"/>
      <c r="D8" s="1">
        <f>B8*$C$1</f>
        <v>6.2076833454860147e-05</v>
      </c>
      <c r="E8" s="1"/>
      <c r="F8" s="1">
        <f>PI()*(A8/2)^2</f>
        <v>0.098979803542163416</v>
      </c>
      <c r="G8" s="1"/>
      <c r="H8" s="1">
        <v>2.3142686508490318</v>
      </c>
      <c r="I8">
        <f>H8/100</f>
        <v>0.023142686508490318</v>
      </c>
      <c r="K8">
        <f>(I8/F8)*D8</f>
        <v>1.451432155524151e-05</v>
      </c>
      <c r="L8">
        <f>(K8/$K$16)*100</f>
        <v>1.7462700116419709</v>
      </c>
      <c r="N8" s="1">
        <v>13.40709429545961</v>
      </c>
      <c r="P8" s="6">
        <f>L8*A8^(-0.47)</f>
        <v>2.8412148118695861</v>
      </c>
      <c r="Q8" s="5">
        <f>(P8/$P$16)*100</f>
        <v>2.8995602161885166</v>
      </c>
      <c r="R8" s="1">
        <v>7.7450953516635073</v>
      </c>
      <c r="S8" s="1">
        <v>4.8426768746335256</v>
      </c>
      <c r="T8" s="1">
        <v>2.3796037635371192</v>
      </c>
      <c r="W8" s="1">
        <v>2.3796037635371192</v>
      </c>
    </row>
    <row r="9" ht="14.25">
      <c r="A9" s="1">
        <v>0.42499999999999999</v>
      </c>
      <c r="B9" s="1">
        <f>(PI()/6)*(A9)^3</f>
        <v>0.040194387258038151</v>
      </c>
      <c r="C9" s="1"/>
      <c r="D9" s="1">
        <f>B9*$C$1</f>
        <v>0.0001065151262338011</v>
      </c>
      <c r="E9" s="1"/>
      <c r="F9" s="1">
        <f>PI()*(A9/2)^2</f>
        <v>0.14186254326366407</v>
      </c>
      <c r="G9" s="1"/>
      <c r="H9" s="1">
        <v>2.4937269047125286</v>
      </c>
      <c r="I9">
        <f>H9/100</f>
        <v>0.024937269047125284</v>
      </c>
      <c r="K9">
        <f>(I9/F9)*D9</f>
        <v>1.8723732842883234e-05</v>
      </c>
      <c r="L9">
        <f>(K9/$K$16)*100</f>
        <v>2.2527193603282964</v>
      </c>
      <c r="N9" s="1">
        <v>8.6619083916568531</v>
      </c>
      <c r="P9" s="6">
        <f>L9*A9^(-0.47)</f>
        <v>3.3679396001065722</v>
      </c>
      <c r="Q9" s="5">
        <f>(P9/$P$16)*100</f>
        <v>3.437101494120721</v>
      </c>
      <c r="R9" s="1">
        <v>5.4871752697899154</v>
      </c>
      <c r="S9" s="1">
        <v>5.0741282049745129</v>
      </c>
      <c r="T9" s="1">
        <v>2.6909582696621781</v>
      </c>
      <c r="W9" s="1">
        <v>2.6909582696621781</v>
      </c>
    </row>
    <row r="10" ht="14.25">
      <c r="A10" s="1">
        <v>0.5</v>
      </c>
      <c r="B10" s="1">
        <f>(PI()/6)*(A10)^3</f>
        <v>0.065449846949787352</v>
      </c>
      <c r="C10" s="1"/>
      <c r="D10" s="1">
        <f>B10*$C$1</f>
        <v>0.00017344209441693648</v>
      </c>
      <c r="E10" s="1"/>
      <c r="F10" s="1">
        <f>PI()*(A10/2)^2</f>
        <v>0.19634954084936207</v>
      </c>
      <c r="G10" s="1"/>
      <c r="H10" s="1">
        <v>6.9202569123616264</v>
      </c>
      <c r="I10">
        <f>H10/100</f>
        <v>0.069202569123616262</v>
      </c>
      <c r="K10">
        <f>(I10/F10)*D10</f>
        <v>6.1128936059194364e-05</v>
      </c>
      <c r="L10">
        <f>(K10/$K$16)*100</f>
        <v>7.3546412402032812</v>
      </c>
      <c r="N10" s="1">
        <v>16.276688302188976</v>
      </c>
      <c r="P10" s="6">
        <f>L10*A10^(-0.47)</f>
        <v>10.186983216364638</v>
      </c>
      <c r="Q10" s="5">
        <f>(P10/$P$16)*100</f>
        <v>10.396176710663593</v>
      </c>
      <c r="R10" s="1">
        <v>23.004102817145927</v>
      </c>
      <c r="S10" s="1">
        <v>13.571759030342164</v>
      </c>
      <c r="T10" s="1">
        <v>6.6329817450794497</v>
      </c>
      <c r="W10" s="1">
        <v>6.6329817450794497</v>
      </c>
    </row>
    <row r="11" ht="14.25">
      <c r="A11" s="1">
        <v>0.70999999999999996</v>
      </c>
      <c r="B11" s="1">
        <f>(PI()/6)*(A11)^3</f>
        <v>0.18740176137316272</v>
      </c>
      <c r="C11" s="1"/>
      <c r="D11" s="1">
        <f>B11*$C$1</f>
        <v>0.00049661466763888118</v>
      </c>
      <c r="E11" s="1"/>
      <c r="F11" s="1">
        <f>PI()*(A11/2)^2</f>
        <v>0.39591921416865367</v>
      </c>
      <c r="G11" s="1"/>
      <c r="H11" s="1">
        <v>9.379169262647034</v>
      </c>
      <c r="I11">
        <f>H11/100</f>
        <v>0.093791692626470344</v>
      </c>
      <c r="K11">
        <f>(I11/F11)*D11</f>
        <v>0.00011764604645113595</v>
      </c>
      <c r="L11">
        <f>(K11/$K$16)*100</f>
        <v>14.154417216398688</v>
      </c>
      <c r="N11" s="1">
        <v>5.9208956028303703</v>
      </c>
      <c r="P11" s="6">
        <f>L11*A11^(-0.47)</f>
        <v>16.62648974666596</v>
      </c>
      <c r="Q11" s="5">
        <f>(P11/$P$16)*100</f>
        <v>16.967920905838131</v>
      </c>
      <c r="R11" s="1">
        <v>18.069757029158342</v>
      </c>
      <c r="S11" s="1">
        <v>16.414806743874202</v>
      </c>
      <c r="T11" s="1">
        <v>8.0456959022166643</v>
      </c>
      <c r="W11" s="1">
        <v>8.0456959022166643</v>
      </c>
    </row>
    <row r="12" ht="14.25">
      <c r="A12" s="1">
        <v>1</v>
      </c>
      <c r="B12" s="1">
        <f>(PI())*(A12/2)^2*0.25</f>
        <v>0.19634954084936207</v>
      </c>
      <c r="C12" s="1"/>
      <c r="D12" s="1">
        <f>B12*$D$1</f>
        <v>0.0001667007601811084</v>
      </c>
      <c r="E12" s="1"/>
      <c r="F12" s="1">
        <f>PI()*(A12/2)^2*0.25</f>
        <v>0.19634954084936207</v>
      </c>
      <c r="G12" s="1"/>
      <c r="H12" s="1">
        <v>28.551871470242297</v>
      </c>
      <c r="I12">
        <f>H12/100</f>
        <v>0.28551871470242296</v>
      </c>
      <c r="K12">
        <f>(I12/F12)*D12</f>
        <v>0.00024240538878235709</v>
      </c>
      <c r="L12">
        <f>(K12/$K$16)*100</f>
        <v>29.164660537521048</v>
      </c>
      <c r="N12" s="1">
        <v>9.3625605371153373</v>
      </c>
      <c r="P12" s="6">
        <f>L12*A12^(-0.47)</f>
        <v>29.164660537521048</v>
      </c>
      <c r="Q12" s="5">
        <f>(P12/$P$16)*100</f>
        <v>29.763567703490068</v>
      </c>
      <c r="R12" s="1">
        <v>17.850452771914391</v>
      </c>
      <c r="S12" s="1">
        <v>31.202478766455478</v>
      </c>
      <c r="T12" s="1">
        <v>22.492763299933234</v>
      </c>
      <c r="W12" s="1">
        <v>22.492763299933234</v>
      </c>
    </row>
    <row r="13" ht="14.25">
      <c r="A13" s="1">
        <v>2</v>
      </c>
      <c r="B13" s="1">
        <f>(PI())*(A13/2)^2*0.5</f>
        <v>1.5707963267948966</v>
      </c>
      <c r="C13" s="1"/>
      <c r="D13" s="1">
        <f>B13*$D$1</f>
        <v>0.0013336060814488672</v>
      </c>
      <c r="E13" s="1"/>
      <c r="F13" s="1">
        <f>PI()*(A13/2)^2*0.5</f>
        <v>1.5707963267948966</v>
      </c>
      <c r="G13" s="1"/>
      <c r="H13" s="1">
        <v>31.251832988541572</v>
      </c>
      <c r="I13">
        <f>H13/100</f>
        <v>0.31251832988541572</v>
      </c>
      <c r="K13">
        <f>(I13/F13)*D13</f>
        <v>0.00026532806207271796</v>
      </c>
      <c r="L13">
        <f>(K13/$K$16)*100</f>
        <v>31.922569462252564</v>
      </c>
      <c r="N13" s="1">
        <v>5.4088805734568606</v>
      </c>
      <c r="P13" s="6">
        <f>L13*A13^(-0.47)</f>
        <v>23.046965021320673</v>
      </c>
      <c r="Q13" s="5">
        <f>(P13/$P$16)*100</f>
        <v>23.52024303144352</v>
      </c>
      <c r="R13" s="1">
        <v>7.1959209408152578</v>
      </c>
      <c r="S13" s="1">
        <v>7.5798897273071306</v>
      </c>
      <c r="T13" s="1">
        <v>24.8322625559735</v>
      </c>
      <c r="W13" s="1">
        <v>24.8322625559735</v>
      </c>
    </row>
    <row r="14" ht="14.25">
      <c r="A14" s="1">
        <v>4</v>
      </c>
      <c r="B14" s="1">
        <f>(PI())*(A14/2)^2*0.75</f>
        <v>9.4247779607693793</v>
      </c>
      <c r="C14" s="1"/>
      <c r="D14" s="1">
        <f>B14*$D$1</f>
        <v>0.0080016364886932034</v>
      </c>
      <c r="E14" s="1"/>
      <c r="F14" s="1">
        <f>PI()*(A14/2)^2*0.75</f>
        <v>9.4247779607693793</v>
      </c>
      <c r="G14" s="1"/>
      <c r="H14" s="1">
        <v>8.6133225354368523</v>
      </c>
      <c r="I14">
        <f>H14/100</f>
        <v>0.086133225354368528</v>
      </c>
      <c r="K14">
        <f>(I14/F14)*D14</f>
        <v>7.3127108325858882e-05</v>
      </c>
      <c r="L14">
        <f>(K14/$K$16)*100</f>
        <v>8.7981843189512006</v>
      </c>
      <c r="N14" s="1">
        <v>2.3675882937194874</v>
      </c>
      <c r="P14" s="6">
        <f>L14*A14^(-0.47)</f>
        <v>4.5859029550379438</v>
      </c>
      <c r="Q14" s="5">
        <f>(P14/$P$16)*100</f>
        <v>4.6800761801532245</v>
      </c>
      <c r="R14" s="1">
        <v>1.6996079936401873</v>
      </c>
      <c r="S14" s="1">
        <v>0.67647461179602986</v>
      </c>
      <c r="T14" s="1">
        <v>14.765755165028501</v>
      </c>
      <c r="W14" s="1">
        <v>14.765755165028501</v>
      </c>
    </row>
    <row r="15" ht="14.25">
      <c r="A15" s="1">
        <v>8</v>
      </c>
      <c r="B15" s="1">
        <f>(PI())*(A15/2)^2*1</f>
        <v>50.26548245743669</v>
      </c>
      <c r="C15" s="1"/>
      <c r="D15" s="1">
        <f>B15*$D$1</f>
        <v>0.042675394606363749</v>
      </c>
      <c r="E15" s="1"/>
      <c r="F15" s="1">
        <f>PI()*(A15/2)^2</f>
        <v>50.26548245743669</v>
      </c>
      <c r="G15" s="1"/>
      <c r="H15" s="1">
        <v>0.98593977317809667</v>
      </c>
      <c r="I15">
        <f>H15/100</f>
        <v>0.0098593977317809663</v>
      </c>
      <c r="K15">
        <f>(I15/F15)*D15</f>
        <v>8.3706286742820404e-06</v>
      </c>
      <c r="L15">
        <f>(K15/$K$16)*100</f>
        <v>1.0071003165291172</v>
      </c>
      <c r="N15" s="1">
        <v>3.3800691412776409</v>
      </c>
      <c r="P15" s="6">
        <f>L15*A15^(-0.47)</f>
        <v>0.37898361894302751</v>
      </c>
      <c r="Q15" s="5">
        <f>(P15/$P$16)*100</f>
        <v>0.38676618870336604</v>
      </c>
      <c r="R15" s="1">
        <v>0.41576432102486699</v>
      </c>
      <c r="S15" s="1">
        <v>0</v>
      </c>
      <c r="T15" s="1">
        <v>6.8776849127219917</v>
      </c>
      <c r="W15" s="1">
        <v>6.8776849127219917</v>
      </c>
    </row>
    <row r="16" ht="14.25">
      <c r="K16">
        <f>SUM(K3:K15)</f>
        <v>0.00083116135869470054</v>
      </c>
      <c r="P16">
        <f>SUM(P3:P15)</f>
        <v>97.987784354565832</v>
      </c>
      <c r="Q16" s="1"/>
    </row>
    <row r="18" ht="14.25">
      <c r="Q18" s="1"/>
    </row>
    <row r="19" ht="14.25">
      <c r="Q19" s="1"/>
    </row>
    <row r="20" ht="14.25">
      <c r="A20" s="1">
        <v>0.063</v>
      </c>
      <c r="B20" s="1">
        <f>(PI()/6)*(A20)^3</f>
        <v>0.00013092430304202784</v>
      </c>
      <c r="C20" s="1"/>
      <c r="D20" s="1">
        <f>B20*$C$1</f>
        <v>3.4694940306137376e-07</v>
      </c>
      <c r="E20" s="1"/>
      <c r="F20" s="1">
        <f>PI()*(A20/2)^2</f>
        <v>0.0031172453105244723</v>
      </c>
      <c r="H20">
        <v>0.021146301018921364</v>
      </c>
      <c r="I20">
        <f>H20/10</f>
        <v>0.0021146301018921364</v>
      </c>
      <c r="K20">
        <f>(I20/F20)*D20</f>
        <v>2.353583303405948e-07</v>
      </c>
      <c r="L20">
        <f>(K20/$K$141)*100</f>
        <v>0.012175982329180803</v>
      </c>
      <c r="Q20" s="1"/>
    </row>
    <row r="21" ht="14.25">
      <c r="A21" s="1">
        <f>A20+0.006777777778</f>
        <v>0.069777777777999997</v>
      </c>
      <c r="B21" s="1">
        <f>(PI()/6)*(A21)^3</f>
        <v>0.00017788938153225013</v>
      </c>
      <c r="C21" s="1"/>
      <c r="D21" s="1">
        <f>B21*$C$1</f>
        <v>4.7140686106046286e-07</v>
      </c>
      <c r="E21" s="1"/>
      <c r="F21" s="1">
        <f>PI()*(A21/2)^2</f>
        <v>0.0038240551762384217</v>
      </c>
      <c r="H21" s="6">
        <v>0.021146301018921364</v>
      </c>
      <c r="I21">
        <f>H21/10</f>
        <v>0.0021146301018921364</v>
      </c>
      <c r="K21">
        <f>(I21/F21)*D21</f>
        <v>2.6067906782074822e-07</v>
      </c>
      <c r="L21">
        <f>(K21/$K$141)*100</f>
        <v>0.013485920463403696</v>
      </c>
      <c r="Q21" s="1"/>
      <c r="T21" s="1"/>
    </row>
    <row r="22" ht="14.25">
      <c r="A22" s="1">
        <f>A21+0.006777777778</f>
        <v>0.076555555555999993</v>
      </c>
      <c r="B22" s="1">
        <f>(PI()/6)*(A22)^3</f>
        <v>0.00023492474262096558</v>
      </c>
      <c r="C22" s="1"/>
      <c r="D22" s="1">
        <f>B22*$C$1</f>
        <v>6.2255056794555878e-07</v>
      </c>
      <c r="E22" s="1"/>
      <c r="F22" s="1">
        <f>PI()*(A22/2)^2</f>
        <v>0.0046030247102534453</v>
      </c>
      <c r="H22" s="6">
        <v>0.021146301018921364</v>
      </c>
      <c r="I22">
        <f>H22/10</f>
        <v>0.0021146301018921364</v>
      </c>
      <c r="K22">
        <f>(I22/F22)*D22</f>
        <v>2.859998053009016e-07</v>
      </c>
      <c r="L22">
        <f>(K22/$K$141)*100</f>
        <v>0.014795858597626586</v>
      </c>
      <c r="Q22" s="1"/>
      <c r="R22" s="1">
        <v>1.8598779044514815</v>
      </c>
      <c r="S22" s="1">
        <v>7.8622043347940913</v>
      </c>
      <c r="T22" s="1">
        <v>5.1275658596658147</v>
      </c>
    </row>
    <row r="23" ht="14.25">
      <c r="A23" s="1">
        <f>A22+0.006777777778</f>
        <v>0.08333333333399999</v>
      </c>
      <c r="B23" s="1">
        <f>(PI()/6)*(A23)^3</f>
        <v>0.0003030085507007321</v>
      </c>
      <c r="C23" s="1"/>
      <c r="D23" s="1">
        <f>B23*$C$1</f>
        <v>8.0297265935694001e-07</v>
      </c>
      <c r="E23" s="1"/>
      <c r="F23" s="1">
        <f>PI()*(A23/2)^2</f>
        <v>0.0054541539125695449</v>
      </c>
      <c r="H23" s="6">
        <v>0.021146301018921364</v>
      </c>
      <c r="I23">
        <f>H23/10</f>
        <v>0.0021146301018921364</v>
      </c>
      <c r="K23">
        <f>(I23/F23)*D23</f>
        <v>3.1132054278105508e-07</v>
      </c>
      <c r="L23">
        <f>(K23/$K$141)*100</f>
        <v>0.016105796731849486</v>
      </c>
      <c r="Q23" s="1"/>
      <c r="R23" s="1">
        <v>1.7754458103888922</v>
      </c>
      <c r="S23" s="1">
        <v>7.8458018591777128</v>
      </c>
      <c r="T23" s="1">
        <v>7.7810807847488466</v>
      </c>
    </row>
    <row r="24" ht="14.25">
      <c r="A24" s="1">
        <f>A23+0.006777777778</f>
        <v>0.090111111111999986</v>
      </c>
      <c r="B24" s="1">
        <f>(PI()/6)*(A24)^3</f>
        <v>0.0003831189701641072</v>
      </c>
      <c r="C24" s="1"/>
      <c r="D24" s="1">
        <f>B24*$C$1</f>
        <v>1.0152652709348841e-06</v>
      </c>
      <c r="E24" s="1"/>
      <c r="F24" s="1">
        <f>PI()*(A24/2)^2</f>
        <v>0.0063774427831867191</v>
      </c>
      <c r="H24" s="6">
        <v>0.021146301018921364</v>
      </c>
      <c r="I24">
        <f>H24/10</f>
        <v>0.0021146301018921364</v>
      </c>
      <c r="K24">
        <f>(I24/F24)*D24</f>
        <v>3.366412802612084e-07</v>
      </c>
      <c r="L24">
        <f>(K24/$K$141)*100</f>
        <v>0.017415734866072372</v>
      </c>
      <c r="Q24" s="1"/>
      <c r="R24" s="1">
        <v>2.2699770828611654</v>
      </c>
      <c r="S24" s="1">
        <v>10.693289177010911</v>
      </c>
      <c r="T24" s="1">
        <v>17.960661189610555</v>
      </c>
    </row>
    <row r="25" ht="14.25">
      <c r="A25" s="1">
        <f>A24+0.006777777778</f>
        <v>0.096888888889999983</v>
      </c>
      <c r="B25" s="1">
        <f>(PI()/6)*(A25)^3</f>
        <v>0.00047623416540364886</v>
      </c>
      <c r="C25" s="1"/>
      <c r="D25" s="1">
        <f>B25*$C$1</f>
        <v>1.2620205383196695e-06</v>
      </c>
      <c r="E25" s="1"/>
      <c r="F25" s="1">
        <f>PI()*(A25/2)^2</f>
        <v>0.007372891322104968</v>
      </c>
      <c r="H25" s="6">
        <v>0.021146301018921364</v>
      </c>
      <c r="I25">
        <f>H25/10</f>
        <v>0.0021146301018921364</v>
      </c>
      <c r="K25">
        <f>(I25/F25)*D25</f>
        <v>3.6196201774136189e-07</v>
      </c>
      <c r="L25">
        <f>(K25/$K$141)*100</f>
        <v>0.018725673000295269</v>
      </c>
      <c r="Q25" s="1"/>
      <c r="R25" s="1">
        <v>1.6430595626727682</v>
      </c>
      <c r="S25" s="1">
        <v>9.3964859252897384</v>
      </c>
      <c r="T25" s="1">
        <v>20.476864148601216</v>
      </c>
    </row>
    <row r="26" ht="14.25">
      <c r="A26" s="1">
        <f>A25+0.006777777778</f>
        <v>0.10366666666799998</v>
      </c>
      <c r="B26" s="1">
        <f>(PI()/6)*(A26)^3</f>
        <v>0.00058333230081191476</v>
      </c>
      <c r="C26" s="1"/>
      <c r="D26" s="1">
        <f>B26*$C$1</f>
        <v>1.545830597151574e-06</v>
      </c>
      <c r="E26" s="1"/>
      <c r="F26" s="1">
        <f>PI()*(A26/2)^2</f>
        <v>0.0084404995293242916</v>
      </c>
      <c r="H26" s="6">
        <v>0.021146301018921364</v>
      </c>
      <c r="I26">
        <f>H26/10</f>
        <v>0.0021146301018921364</v>
      </c>
      <c r="K26">
        <f>(I26/F26)*D26</f>
        <v>3.8728275522151531e-07</v>
      </c>
      <c r="L26">
        <f>(K26/$K$141)*100</f>
        <v>0.020035611134518162</v>
      </c>
      <c r="Q26" s="1"/>
      <c r="R26" s="1">
        <v>1.7831962515967814</v>
      </c>
      <c r="S26" s="1">
        <v>9.3196666118019706</v>
      </c>
      <c r="T26" s="1">
        <v>18.959405376661866</v>
      </c>
    </row>
    <row r="27" ht="14.25">
      <c r="A27" s="1">
        <f>A26+0.006777777778</f>
        <v>0.11044444444599998</v>
      </c>
      <c r="B27" s="1">
        <f>(PI()/6)*(A27)^3</f>
        <v>0.00070539154078146256</v>
      </c>
      <c r="C27" s="1"/>
      <c r="D27" s="1">
        <f>B27*$C$1</f>
        <v>1.8692875830708757e-06</v>
      </c>
      <c r="E27" s="1"/>
      <c r="F27" s="1">
        <f>PI()*(A27/2)^2</f>
        <v>0.0095802674048446924</v>
      </c>
      <c r="H27" s="6">
        <v>0.021146301018921364</v>
      </c>
      <c r="I27">
        <f>H27/10</f>
        <v>0.0021146301018921364</v>
      </c>
      <c r="K27">
        <f>(I27/F27)*D27</f>
        <v>4.1260349270166864e-07</v>
      </c>
      <c r="L27">
        <f>(K27/$K$141)*100</f>
        <v>0.021345549268741052</v>
      </c>
      <c r="Q27" s="1"/>
      <c r="R27" s="1">
        <v>2.3142686508490318</v>
      </c>
      <c r="S27" s="1">
        <v>10.412449935538348</v>
      </c>
      <c r="T27" s="1">
        <v>14.235378342670375</v>
      </c>
    </row>
    <row r="28" ht="14.25">
      <c r="A28" s="1">
        <f>A27+0.006777777778</f>
        <v>0.11722222222399997</v>
      </c>
      <c r="B28" s="1">
        <f>(PI()/6)*(A28)^3</f>
        <v>0.00084339004970485022</v>
      </c>
      <c r="C28" s="1"/>
      <c r="D28" s="1">
        <f>B28*$C$1</f>
        <v>2.234983631717853e-06</v>
      </c>
      <c r="E28" s="1"/>
      <c r="F28" s="1">
        <f>PI()*(A28/2)^2</f>
        <v>0.010792194948666166</v>
      </c>
      <c r="H28" s="6">
        <v>0.021146301018921364</v>
      </c>
      <c r="I28">
        <f>H28/10</f>
        <v>0.0021146301018921364</v>
      </c>
      <c r="K28">
        <f>(I28/F28)*D28</f>
        <v>4.3792423018182217e-07</v>
      </c>
      <c r="L28">
        <f>(K28/$K$141)*100</f>
        <v>0.022655487402963949</v>
      </c>
      <c r="Q28" s="1"/>
      <c r="R28" s="1">
        <v>2.4937269047125286</v>
      </c>
      <c r="S28" s="1">
        <v>10.330419014792708</v>
      </c>
      <c r="T28" s="1">
        <v>7.9822869885192658</v>
      </c>
    </row>
    <row r="29" ht="14.25">
      <c r="A29" s="1">
        <f>A28+0.006777777778</f>
        <v>0.12400000000199997</v>
      </c>
      <c r="B29" s="1">
        <f>(PI()/6)*(A29)^3</f>
        <v>0.00099830599197463514</v>
      </c>
      <c r="C29" s="1"/>
      <c r="D29" s="1">
        <f>B29*$C$1</f>
        <v>2.6455108787327832e-06</v>
      </c>
      <c r="E29" s="1"/>
      <c r="F29" s="1">
        <f>PI()*(A29/2)^2</f>
        <v>0.012076282160788716</v>
      </c>
      <c r="H29">
        <v>0.018702360188400352</v>
      </c>
      <c r="I29">
        <f>H29/10</f>
        <v>0.0018702360188400352</v>
      </c>
      <c r="K29">
        <f>(I29/F29)*D29</f>
        <v>4.0970637053383171e-07</v>
      </c>
      <c r="L29">
        <f>(K29/$K$141)*100</f>
        <v>0.021195670110990345</v>
      </c>
      <c r="M29">
        <f>SUM(L20:L29)</f>
        <v>0.1779372839056417</v>
      </c>
      <c r="Q29" s="1"/>
      <c r="R29" s="1">
        <v>6.9202569123616264</v>
      </c>
      <c r="S29" s="1">
        <v>17.034096467645174</v>
      </c>
      <c r="T29" s="1">
        <v>6.7552578609293352</v>
      </c>
    </row>
    <row r="30" ht="14.25">
      <c r="A30" s="1">
        <v>0.125</v>
      </c>
      <c r="B30" s="1">
        <f>(PI()/6)*(A30)^3</f>
        <v>0.0010226538585904274</v>
      </c>
      <c r="C30" s="1"/>
      <c r="D30" s="1">
        <f>B30*$C$1</f>
        <v>2.7100327252646325e-06</v>
      </c>
      <c r="E30" s="1"/>
      <c r="F30" s="1">
        <f>PI()*(A30/2)^2</f>
        <v>0.012271846303085129</v>
      </c>
      <c r="H30" s="6">
        <v>0.018702360188400352</v>
      </c>
      <c r="I30">
        <f>H30/10</f>
        <v>0.0018702360188400352</v>
      </c>
      <c r="K30">
        <f>(I30/F30)*D30</f>
        <v>4.1301045416050768e-07</v>
      </c>
      <c r="L30">
        <f>(K30/$K$141)*100</f>
        <v>0.021366602934121456</v>
      </c>
      <c r="Q30" s="1"/>
      <c r="R30" s="1">
        <v>9.379169262647034</v>
      </c>
      <c r="S30" s="1">
        <v>10.108369267833485</v>
      </c>
      <c r="T30" s="1">
        <v>0</v>
      </c>
    </row>
    <row r="31" ht="14.25">
      <c r="A31" s="1">
        <f>A30+0.006</f>
        <v>0.13100000000000001</v>
      </c>
      <c r="B31" s="1">
        <f>(PI()/6)*(A31)^3</f>
        <v>0.0011770976950335552</v>
      </c>
      <c r="C31" s="1"/>
      <c r="D31" s="1">
        <f>B31*$C$1</f>
        <v>3.1193088918389214e-06</v>
      </c>
      <c r="E31" s="1"/>
      <c r="F31" s="1">
        <f>PI()*(A31/2)^2</f>
        <v>0.013478217882063612</v>
      </c>
      <c r="H31" s="6">
        <v>0.018702360188400352</v>
      </c>
      <c r="I31">
        <f>H31/10</f>
        <v>0.0018702360188400352</v>
      </c>
      <c r="K31">
        <f>(I31/F31)*D31</f>
        <v>4.3283495596021203e-07</v>
      </c>
      <c r="L31">
        <f>(K31/$K$141)*100</f>
        <v>0.022392199874959284</v>
      </c>
      <c r="Q31" s="1"/>
      <c r="R31" s="1">
        <v>28.551871470242297</v>
      </c>
      <c r="S31" s="1">
        <v>5.5379012089265096</v>
      </c>
      <c r="T31" s="1">
        <v>0</v>
      </c>
    </row>
    <row r="32" ht="14.25">
      <c r="A32" s="1">
        <f>A31+0.006</f>
        <v>0.13700000000000001</v>
      </c>
      <c r="B32" s="1">
        <f>(PI()/6)*(A32)^3</f>
        <v>0.0013463572824310127</v>
      </c>
      <c r="C32" s="1"/>
      <c r="D32" s="1">
        <f>B32*$C$1</f>
        <v>3.5678467984421835e-06</v>
      </c>
      <c r="E32" s="1"/>
      <c r="F32" s="1">
        <f>PI()*(A32/2)^2</f>
        <v>0.014741138128806711</v>
      </c>
      <c r="H32" s="6">
        <v>0.018702360188400352</v>
      </c>
      <c r="I32">
        <f>H32/10</f>
        <v>0.0018702360188400352</v>
      </c>
      <c r="K32">
        <f>(I32/F32)*D32</f>
        <v>4.5265945775991637e-07</v>
      </c>
      <c r="L32">
        <f>(K32/$K$141)*100</f>
        <v>0.023417796815797112</v>
      </c>
      <c r="Q32" s="1"/>
      <c r="R32" s="1">
        <v>31.251832988541572</v>
      </c>
      <c r="S32" s="1">
        <v>0</v>
      </c>
      <c r="T32" s="1">
        <v>0</v>
      </c>
    </row>
    <row r="33" ht="14.25">
      <c r="A33" s="1">
        <f>A32+0.006</f>
        <v>0.14300000000000002</v>
      </c>
      <c r="B33" s="1">
        <f>(PI()/6)*(A33)^3</f>
        <v>0.0015311112047959752</v>
      </c>
      <c r="C33" s="1"/>
      <c r="D33" s="1">
        <f>B33*$C$1</f>
        <v>4.0574446927093344e-06</v>
      </c>
      <c r="E33" s="1"/>
      <c r="F33" s="1">
        <f>PI()*(A33/2)^2</f>
        <v>0.016060607043314423</v>
      </c>
      <c r="H33" s="6">
        <v>0.018702360188400352</v>
      </c>
      <c r="I33">
        <f>H33/10</f>
        <v>0.0018702360188400352</v>
      </c>
      <c r="K33">
        <f>(I33/F33)*D33</f>
        <v>4.7248395955962098e-07</v>
      </c>
      <c r="L33">
        <f>(K33/$K$141)*100</f>
        <v>0.024443393756634953</v>
      </c>
      <c r="Q33" s="1"/>
      <c r="R33" s="1">
        <v>8.6133225354368523</v>
      </c>
      <c r="S33" s="1">
        <v>0</v>
      </c>
      <c r="T33" s="1">
        <v>0</v>
      </c>
    </row>
    <row r="34" ht="14.25">
      <c r="A34" s="1">
        <f>A33+0.006</f>
        <v>0.14900000000000002</v>
      </c>
      <c r="B34" s="1">
        <f>(PI()/6)*(A34)^3</f>
        <v>0.0017320380461416176</v>
      </c>
      <c r="C34" s="1"/>
      <c r="D34" s="1">
        <f>B34*$C$1</f>
        <v>4.5899008222752871e-06</v>
      </c>
      <c r="E34" s="1"/>
      <c r="F34" s="1">
        <f>PI()*(A34/2)^2</f>
        <v>0.017436624625586754</v>
      </c>
      <c r="H34" s="6">
        <v>0.018702360188400352</v>
      </c>
      <c r="I34">
        <f>H34/10</f>
        <v>0.0018702360188400352</v>
      </c>
      <c r="K34">
        <f>(I34/F34)*D34</f>
        <v>4.9230846135932537e-07</v>
      </c>
      <c r="L34">
        <f>(K34/$K$141)*100</f>
        <v>0.025468990697472785</v>
      </c>
      <c r="R34" s="1">
        <v>0.98593977317809667</v>
      </c>
      <c r="S34" s="1">
        <v>0</v>
      </c>
      <c r="T34" s="1">
        <v>0</v>
      </c>
    </row>
    <row r="35" ht="14.25">
      <c r="A35" s="1">
        <f>A34+0.006</f>
        <v>0.15500000000000003</v>
      </c>
      <c r="B35" s="1">
        <f>(PI()/6)*(A35)^3</f>
        <v>0.001949816390481116</v>
      </c>
      <c r="C35" s="1"/>
      <c r="D35" s="1">
        <f>B35*$C$1</f>
        <v>5.1670134347749573e-06</v>
      </c>
      <c r="E35" s="1"/>
      <c r="F35" s="1">
        <f>PI()*(A35/2)^2</f>
        <v>0.018869190875623703</v>
      </c>
      <c r="H35" s="6">
        <v>0.018702360188400352</v>
      </c>
      <c r="I35">
        <f>H35/10</f>
        <v>0.0018702360188400352</v>
      </c>
      <c r="K35">
        <f>(I35/F35)*D35</f>
        <v>5.1213296315902966e-07</v>
      </c>
      <c r="L35">
        <f>(K35/$K$141)*100</f>
        <v>0.026494587638310609</v>
      </c>
    </row>
    <row r="36" ht="14.25">
      <c r="A36" s="1">
        <f>A35+0.006</f>
        <v>0.16100000000000003</v>
      </c>
      <c r="B36" s="1">
        <f>(PI()/6)*(A36)^3</f>
        <v>0.0021851248218276455</v>
      </c>
      <c r="C36" s="1"/>
      <c r="D36" s="1">
        <f>B36*$C$1</f>
        <v>5.7905807778432604e-06</v>
      </c>
      <c r="E36" s="1"/>
      <c r="F36" s="1">
        <f>PI()*(A36/2)^2</f>
        <v>0.020358305793425263</v>
      </c>
      <c r="H36" s="6">
        <v>0.018702360188400352</v>
      </c>
      <c r="I36">
        <f>H36/10</f>
        <v>0.0018702360188400352</v>
      </c>
      <c r="K36">
        <f>(I36/F36)*D36</f>
        <v>5.3195746495873417e-07</v>
      </c>
      <c r="L36">
        <f>(K36/$K$141)*100</f>
        <v>0.027520184579148451</v>
      </c>
    </row>
    <row r="37" ht="14.25">
      <c r="A37" s="1">
        <f>A36+0.006</f>
        <v>0.16700000000000004</v>
      </c>
      <c r="B37" s="1">
        <f>(PI()/6)*(A37)^3</f>
        <v>0.0024386419241943813</v>
      </c>
      <c r="C37" s="1"/>
      <c r="D37" s="1">
        <f>B37*$C$1</f>
        <v>6.4624010991151101e-06</v>
      </c>
      <c r="E37" s="1"/>
      <c r="F37" s="1">
        <f>PI()*(A37/2)^2</f>
        <v>0.021903969378991445</v>
      </c>
      <c r="H37" s="6">
        <v>0.018702360188400352</v>
      </c>
      <c r="I37">
        <f>H37/10</f>
        <v>0.0018702360188400352</v>
      </c>
      <c r="K37">
        <f>(I37/F37)*D37</f>
        <v>5.5178196675843846e-07</v>
      </c>
      <c r="L37">
        <f>(K37/$K$141)*100</f>
        <v>0.028545781519986279</v>
      </c>
    </row>
    <row r="38" ht="14.25">
      <c r="A38" s="1">
        <f>A37+0.006</f>
        <v>0.17300000000000004</v>
      </c>
      <c r="B38" s="1">
        <f>(PI()/6)*(A38)^3</f>
        <v>0.002711046281594499</v>
      </c>
      <c r="C38" s="1"/>
      <c r="D38" s="1">
        <f>B38*$C$1</f>
        <v>7.1842726462254226e-06</v>
      </c>
      <c r="E38" s="1"/>
      <c r="F38" s="1">
        <f>PI()*(A38/2)^2</f>
        <v>0.023506181632322241</v>
      </c>
      <c r="H38" s="6">
        <v>0.018702360188400352</v>
      </c>
      <c r="I38">
        <f>H38/10</f>
        <v>0.0018702360188400352</v>
      </c>
      <c r="K38">
        <f>(I38/F38)*D38</f>
        <v>5.7160646855814285e-07</v>
      </c>
      <c r="L38">
        <f>(K38/$K$141)*100</f>
        <v>0.029571378460824107</v>
      </c>
    </row>
    <row r="39" ht="14.25">
      <c r="A39" s="1">
        <f>A38+0.006</f>
        <v>0.17900000000000005</v>
      </c>
      <c r="B39" s="1">
        <f>(PI()/6)*(A39)^3</f>
        <v>0.0030030164780411738</v>
      </c>
      <c r="C39" s="1"/>
      <c r="D39" s="1">
        <f>B39*$C$1</f>
        <v>7.95799366680911e-06</v>
      </c>
      <c r="E39" s="1"/>
      <c r="F39" s="1">
        <f>PI()*(A39/2)^2</f>
        <v>0.025164942553417651</v>
      </c>
      <c r="H39" s="6">
        <v>0.018702360188400352</v>
      </c>
      <c r="I39">
        <f>H39/10</f>
        <v>0.0018702360188400352</v>
      </c>
      <c r="K39">
        <f>(I39/F39)*D39</f>
        <v>5.9143097035784714e-07</v>
      </c>
      <c r="L39">
        <f>(K39/$K$141)*100</f>
        <v>0.030596975401661935</v>
      </c>
      <c r="M39">
        <f>SUM(L30:L39)</f>
        <v>0.25981789167891695</v>
      </c>
    </row>
    <row r="40" ht="14.25">
      <c r="A40" s="1">
        <v>0.17999999999999999</v>
      </c>
      <c r="B40" s="1">
        <f>(PI()/6)*(A40)^3</f>
        <v>0.0030536280592892784</v>
      </c>
      <c r="C40" s="1"/>
      <c r="D40" s="1">
        <f>B40*$C$1</f>
        <v>8.0921143571165885e-06</v>
      </c>
      <c r="E40" s="1"/>
      <c r="F40" s="1">
        <f>PI()*(A40/2)^2</f>
        <v>0.025446900494077322</v>
      </c>
      <c r="H40" s="2">
        <v>0.023607239635427827</v>
      </c>
      <c r="I40">
        <f>H40/10</f>
        <v>0.0023607239635427828</v>
      </c>
      <c r="K40">
        <f>(I40/F40)*D40</f>
        <v>7.5071022040660491e-07</v>
      </c>
      <c r="L40">
        <f>(K40/$K$141)*100</f>
        <v>0.038837097309360302</v>
      </c>
    </row>
    <row r="41" ht="14.25">
      <c r="A41" s="1">
        <f>A40+0.007666666667</f>
        <v>0.18766666666699999</v>
      </c>
      <c r="B41" s="1">
        <f>(PI()/6)*(A41)^3</f>
        <v>0.0034606688411433833</v>
      </c>
      <c r="C41" s="1"/>
      <c r="D41" s="1">
        <f>B41*$C$1</f>
        <v>9.1707724290299657e-06</v>
      </c>
      <c r="E41" s="1"/>
      <c r="F41" s="1">
        <f>PI()*(A41/2)^2</f>
        <v>0.027660763383867793</v>
      </c>
      <c r="H41" s="6">
        <v>0.023607239635427827</v>
      </c>
      <c r="I41">
        <f>H41/10</f>
        <v>0.0023607239635427828</v>
      </c>
      <c r="K41">
        <f>(I41/F41)*D41</f>
        <v>7.8268491498086887e-07</v>
      </c>
      <c r="L41">
        <f>(K41/$K$141)*100</f>
        <v>0.040491269972608671</v>
      </c>
    </row>
    <row r="42" ht="14.25">
      <c r="A42" s="1">
        <f>A41+0.007666666667</f>
        <v>0.19533333333399999</v>
      </c>
      <c r="B42" s="1">
        <f>(PI()/6)*(A42)^3</f>
        <v>0.0039023633680094778</v>
      </c>
      <c r="C42" s="1"/>
      <c r="D42" s="1">
        <f>B42*$C$1</f>
        <v>1.0341262925225116e-05</v>
      </c>
      <c r="E42" s="1"/>
      <c r="F42" s="1">
        <f>PI()*(A42/2)^2</f>
        <v>0.029966954191096788</v>
      </c>
      <c r="H42" s="6">
        <v>0.023607239635427827</v>
      </c>
      <c r="I42">
        <f>H42/10</f>
        <v>0.0023607239635427828</v>
      </c>
      <c r="K42">
        <f>(I42/F42)*D42</f>
        <v>8.1465960955513314e-07</v>
      </c>
      <c r="L42">
        <f>(K42/$K$141)*100</f>
        <v>0.04214544263585706</v>
      </c>
    </row>
    <row r="43" ht="14.25">
      <c r="A43" s="1">
        <f>A42+0.007666666667</f>
        <v>0.20300000000099999</v>
      </c>
      <c r="B43" s="1">
        <f>(PI()/6)*(A43)^3</f>
        <v>0.0043801273346216812</v>
      </c>
      <c r="C43" s="1"/>
      <c r="D43" s="1">
        <f>B43*$C$1</f>
        <v>1.1607337436747455e-05</v>
      </c>
      <c r="E43" s="1"/>
      <c r="F43" s="1">
        <f>PI()*(A43/2)^2</f>
        <v>0.032365472915764318</v>
      </c>
      <c r="H43" s="6">
        <v>0.023607239635427827</v>
      </c>
      <c r="I43">
        <f>H43/10</f>
        <v>0.0023607239635427828</v>
      </c>
      <c r="K43">
        <f>(I43/F43)*D43</f>
        <v>8.466343041293972e-07</v>
      </c>
      <c r="L43">
        <f>(K43/$K$141)*100</f>
        <v>0.043799615299105435</v>
      </c>
    </row>
    <row r="44" ht="14.25">
      <c r="A44" s="1">
        <f>A43+0.007666666667</f>
        <v>0.21066666666799999</v>
      </c>
      <c r="B44" s="1">
        <f>(PI()/6)*(A44)^3</f>
        <v>0.0048953764357141097</v>
      </c>
      <c r="C44" s="1"/>
      <c r="D44" s="1">
        <f>B44*$C$1</f>
        <v>1.297274755464239e-05</v>
      </c>
      <c r="E44" s="1"/>
      <c r="F44" s="1">
        <f>PI()*(A44/2)^2</f>
        <v>0.034856319557870372</v>
      </c>
      <c r="H44" s="6">
        <v>0.023607239635427827</v>
      </c>
      <c r="I44">
        <f>H44/10</f>
        <v>0.0023607239635427828</v>
      </c>
      <c r="K44">
        <f>(I44/F44)*D44</f>
        <v>8.7860899870366116e-07</v>
      </c>
      <c r="L44">
        <f>(K44/$K$141)*100</f>
        <v>0.045453787962353803</v>
      </c>
    </row>
    <row r="45" ht="14.25">
      <c r="A45" s="1">
        <f>A44+0.007666666667</f>
        <v>0.21833333333499999</v>
      </c>
      <c r="B45" s="1">
        <f>(PI()/6)*(A45)^3</f>
        <v>0.0054495263660208869</v>
      </c>
      <c r="C45" s="1"/>
      <c r="D45" s="1">
        <f>B45*$C$1</f>
        <v>1.444124486995535e-05</v>
      </c>
      <c r="E45" s="1"/>
      <c r="F45" s="1">
        <f>PI()*(A45/2)^2</f>
        <v>0.03743949411741495</v>
      </c>
      <c r="H45" s="6">
        <v>0.023607239635427827</v>
      </c>
      <c r="I45">
        <f>H45/10</f>
        <v>0.0023607239635427828</v>
      </c>
      <c r="K45">
        <f>(I45/F45)*D45</f>
        <v>9.1058369327792564e-07</v>
      </c>
      <c r="L45">
        <f>(K45/$K$141)*100</f>
        <v>0.047107960625602199</v>
      </c>
    </row>
    <row r="46" ht="14.25">
      <c r="A46" s="1">
        <f>A45+0.007666666667</f>
        <v>0.22600000000199999</v>
      </c>
      <c r="B46" s="1">
        <f>(PI()/6)*(A46)^3</f>
        <v>0.006043992820276128</v>
      </c>
      <c r="C46" s="1"/>
      <c r="D46" s="1">
        <f>B46*$C$1</f>
        <v>1.6016580973731739e-05</v>
      </c>
      <c r="E46" s="1"/>
      <c r="F46" s="1">
        <f>PI()*(A46/2)^2</f>
        <v>0.040114996594398065</v>
      </c>
      <c r="H46" s="6">
        <v>0.023607239635427827</v>
      </c>
      <c r="I46">
        <f>H46/10</f>
        <v>0.0023607239635427828</v>
      </c>
      <c r="K46">
        <f>(I46/F46)*D46</f>
        <v>9.4255838785218959e-07</v>
      </c>
      <c r="L46">
        <f>(K46/$K$141)*100</f>
        <v>0.048762133288850568</v>
      </c>
    </row>
    <row r="47" ht="14.25">
      <c r="A47" s="1">
        <f>A46+0.007666666667</f>
        <v>0.23366666666899999</v>
      </c>
      <c r="B47" s="1">
        <f>(PI()/6)*(A47)^3</f>
        <v>0.0066801914932139534</v>
      </c>
      <c r="C47" s="1"/>
      <c r="D47" s="1">
        <f>B47*$C$1</f>
        <v>1.7702507457016977e-05</v>
      </c>
      <c r="E47" s="1"/>
      <c r="F47" s="1">
        <f>PI()*(A47/2)^2</f>
        <v>0.042882826988819706</v>
      </c>
      <c r="H47" s="6">
        <v>0.023607239635427827</v>
      </c>
      <c r="I47">
        <f>H47/10</f>
        <v>0.0023607239635427828</v>
      </c>
      <c r="K47">
        <f>(I47/F47)*D47</f>
        <v>9.7453308242645365e-07</v>
      </c>
      <c r="L47">
        <f>(K47/$K$141)*100</f>
        <v>0.050416305952098943</v>
      </c>
    </row>
    <row r="48" ht="14.25">
      <c r="A48" s="1">
        <f>A47+0.007666666667</f>
        <v>0.24133333333599999</v>
      </c>
      <c r="B48" s="1">
        <f>(PI()/6)*(A48)^3</f>
        <v>0.0073595380795684817</v>
      </c>
      <c r="C48" s="1"/>
      <c r="D48" s="1">
        <f>B48*$C$1</f>
        <v>1.9502775910856477e-05</v>
      </c>
      <c r="E48" s="1"/>
      <c r="F48" s="1">
        <f>PI()*(A48/2)^2</f>
        <v>0.045742985300679877</v>
      </c>
      <c r="H48" s="6">
        <v>0.023607239635427827</v>
      </c>
      <c r="I48">
        <f>H48/10</f>
        <v>0.0023607239635427828</v>
      </c>
      <c r="K48">
        <f>(I48/F48)*D48</f>
        <v>1.0065077770007178e-06</v>
      </c>
      <c r="L48">
        <f>(K48/$K$141)*100</f>
        <v>0.052070478615347325</v>
      </c>
    </row>
    <row r="49" ht="14.25">
      <c r="A49" s="1">
        <f>A48+0.007666666667</f>
        <v>0.24900000000299999</v>
      </c>
      <c r="B49" s="1">
        <f>(PI()/6)*(A49)^3</f>
        <v>0.0080834482740738331</v>
      </c>
      <c r="C49" s="1"/>
      <c r="D49" s="1">
        <f>B49*$C$1</f>
        <v>2.1421137926295656e-05</v>
      </c>
      <c r="E49" s="1"/>
      <c r="F49" s="1">
        <f>PI()*(A49/2)^2</f>
        <v>0.048695471529978572</v>
      </c>
      <c r="H49" s="6">
        <v>0.023607239635427827</v>
      </c>
      <c r="I49">
        <f>H49/10</f>
        <v>0.0023607239635427828</v>
      </c>
      <c r="K49">
        <f>(I49/F49)*D49</f>
        <v>1.0384824715749818e-06</v>
      </c>
      <c r="L49">
        <f>(K49/$K$141)*100</f>
        <v>0.053724651278595693</v>
      </c>
      <c r="M49">
        <f>SUM(L40:L49)</f>
        <v>0.46280874293977997</v>
      </c>
    </row>
    <row r="50" ht="14.25">
      <c r="A50" s="1">
        <v>0.25</v>
      </c>
      <c r="B50" s="1">
        <f>(PI()/6)*(A50)^3</f>
        <v>0.008181230868723419</v>
      </c>
      <c r="C50" s="1"/>
      <c r="D50" s="1">
        <f>B50*$C$1</f>
        <v>2.168026180211706e-05</v>
      </c>
      <c r="E50" s="1"/>
      <c r="F50" s="1">
        <f>PI()*(A50/2)^2</f>
        <v>0.049087385212340517</v>
      </c>
      <c r="H50" s="2">
        <v>0.020032837915714041</v>
      </c>
      <c r="I50">
        <f>H50/10</f>
        <v>0.0020032837915714041</v>
      </c>
      <c r="K50">
        <f>(I50/F50)*D50</f>
        <v>8.847836746107035e-07</v>
      </c>
      <c r="L50">
        <f>(K50/$K$141)*100</f>
        <v>0.045773227451169712</v>
      </c>
    </row>
    <row r="51" ht="14.25">
      <c r="A51" s="1">
        <f>A50+0.005444444</f>
        <v>0.25544444399999999</v>
      </c>
      <c r="B51" s="1">
        <f>(PI()/6)*(A51)^3</f>
        <v>0.0087274627835864944</v>
      </c>
      <c r="C51" s="1"/>
      <c r="D51" s="1">
        <f>B51*$C$1</f>
        <v>2.312777637650421e-05</v>
      </c>
      <c r="E51" s="1"/>
      <c r="F51" s="1">
        <f>PI()*(A51/2)^2</f>
        <v>0.051248694120666578</v>
      </c>
      <c r="H51" s="6">
        <v>0.020032837915714041</v>
      </c>
      <c r="I51">
        <f>H51/10</f>
        <v>0.0020032837915714041</v>
      </c>
      <c r="K51">
        <f>(I51/F51)*D51</f>
        <v>9.0405229528483221e-07</v>
      </c>
      <c r="L51">
        <f>(K51/$K$141)*100</f>
        <v>0.046770066545398337</v>
      </c>
    </row>
    <row r="52" ht="14.25">
      <c r="A52" s="1">
        <f>A51+0.005444444</f>
        <v>0.26088888799999999</v>
      </c>
      <c r="B52" s="1">
        <f>(PI()/6)*(A52)^3</f>
        <v>0.0092974824505559599</v>
      </c>
      <c r="C52" s="1"/>
      <c r="D52" s="1">
        <f>B52*$C$1</f>
        <v>2.4638328493973295e-05</v>
      </c>
      <c r="E52" s="1"/>
      <c r="F52" s="1">
        <f>PI()*(A52/2)^2</f>
        <v>0.053456564527324529</v>
      </c>
      <c r="H52" s="6">
        <v>0.020032837915714041</v>
      </c>
      <c r="I52">
        <f>H52/10</f>
        <v>0.0020032837915714041</v>
      </c>
      <c r="K52">
        <f>(I52/F52)*D52</f>
        <v>9.2332091595896101e-07</v>
      </c>
      <c r="L52">
        <f>(K52/$K$141)*100</f>
        <v>0.047766905639626961</v>
      </c>
    </row>
    <row r="53" ht="14.25">
      <c r="A53" s="1">
        <f>A52+0.005444444</f>
        <v>0.26633333199999998</v>
      </c>
      <c r="B53" s="1">
        <f>(PI()/6)*(A53)^3</f>
        <v>0.0098917968725722623</v>
      </c>
      <c r="C53" s="1"/>
      <c r="D53" s="1">
        <f>B53*$C$1</f>
        <v>2.6213261712316496e-05</v>
      </c>
      <c r="E53" s="1"/>
      <c r="F53" s="1">
        <f>PI()*(A53/2)^2</f>
        <v>0.055710996432314357</v>
      </c>
      <c r="H53" s="6">
        <v>0.020032837915714041</v>
      </c>
      <c r="I53">
        <f>H53/10</f>
        <v>0.0020032837915714041</v>
      </c>
      <c r="K53">
        <f>(I53/F53)*D53</f>
        <v>9.4258953663308972e-07</v>
      </c>
      <c r="L53">
        <f>(K53/$K$141)*100</f>
        <v>0.048763744733855578</v>
      </c>
    </row>
    <row r="54" ht="14.25">
      <c r="A54" s="1">
        <f>A53+0.005444444</f>
        <v>0.27177777599999997</v>
      </c>
      <c r="B54" s="1">
        <f>(PI()/6)*(A54)^3</f>
        <v>0.01051091305257585</v>
      </c>
      <c r="C54" s="1"/>
      <c r="D54" s="1">
        <f>B54*$C$1</f>
        <v>2.7853919589326002e-05</v>
      </c>
      <c r="E54" s="1"/>
      <c r="F54" s="1">
        <f>PI()*(A54/2)^2</f>
        <v>0.058011989835636074</v>
      </c>
      <c r="H54" s="6">
        <v>0.020032837915714041</v>
      </c>
      <c r="I54">
        <f>H54/10</f>
        <v>0.0020032837915714041</v>
      </c>
      <c r="K54">
        <f>(I54/F54)*D54</f>
        <v>9.6185815730721842e-07</v>
      </c>
      <c r="L54">
        <f>(K54/$K$141)*100</f>
        <v>0.049760583828084202</v>
      </c>
    </row>
    <row r="55" ht="14.25">
      <c r="A55" s="1">
        <f>A54+0.005444444</f>
        <v>0.27722221999999996</v>
      </c>
      <c r="B55" s="1">
        <f>(PI()/6)*(A55)^3</f>
        <v>0.01115533799350717</v>
      </c>
      <c r="C55" s="1"/>
      <c r="D55" s="1">
        <f>B55*$C$1</f>
        <v>2.9561645682794002e-05</v>
      </c>
      <c r="E55" s="1"/>
      <c r="F55" s="1">
        <f>PI()*(A55/2)^2</f>
        <v>0.060359544737289661</v>
      </c>
      <c r="H55" s="6">
        <v>0.020032837915714041</v>
      </c>
      <c r="I55">
        <f>H55/10</f>
        <v>0.0020032837915714041</v>
      </c>
      <c r="K55">
        <f>(I55/F55)*D55</f>
        <v>9.8112677798134744e-07</v>
      </c>
      <c r="L55">
        <f>(K55/$K$141)*100</f>
        <v>0.050757422922312841</v>
      </c>
    </row>
    <row r="56" ht="14.25">
      <c r="A56" s="1">
        <f>A55+0.005444444</f>
        <v>0.28266666399999996</v>
      </c>
      <c r="B56" s="1">
        <f>(PI()/6)*(A56)^3</f>
        <v>0.011825578698306669</v>
      </c>
      <c r="C56" s="1"/>
      <c r="D56" s="1">
        <f>B56*$C$1</f>
        <v>3.1337783550512676e-05</v>
      </c>
      <c r="E56" s="1"/>
      <c r="F56" s="1">
        <f>PI()*(A56/2)^2</f>
        <v>0.062753661137275138</v>
      </c>
      <c r="H56" s="6">
        <v>0.020032837915714041</v>
      </c>
      <c r="I56">
        <f>H56/10</f>
        <v>0.0020032837915714041</v>
      </c>
      <c r="K56">
        <f>(I56/F56)*D56</f>
        <v>1.000395398655476e-06</v>
      </c>
      <c r="L56">
        <f>(K56/$K$141)*100</f>
        <v>0.051754262016541451</v>
      </c>
    </row>
    <row r="57" ht="14.25">
      <c r="A57" s="1">
        <f>A56+0.005444444</f>
        <v>0.28811110799999995</v>
      </c>
      <c r="B57" s="1">
        <f>(PI()/6)*(A57)^3</f>
        <v>0.012522142169914799</v>
      </c>
      <c r="C57" s="1"/>
      <c r="D57" s="1">
        <f>B57*$C$1</f>
        <v>3.3183676750274219e-05</v>
      </c>
      <c r="E57" s="1"/>
      <c r="F57" s="1">
        <f>PI()*(A57/2)^2</f>
        <v>0.065194339035592491</v>
      </c>
      <c r="H57" s="6">
        <v>0.020032837915714041</v>
      </c>
      <c r="I57">
        <f>H57/10</f>
        <v>0.0020032837915714041</v>
      </c>
      <c r="K57">
        <f>(I57/F57)*D57</f>
        <v>1.0196640193296046e-06</v>
      </c>
      <c r="L57">
        <f>(K57/$K$141)*100</f>
        <v>0.052751101110770075</v>
      </c>
    </row>
    <row r="58" ht="14.25">
      <c r="A58" s="1">
        <f>A57+0.005444444</f>
        <v>0.29355555199999994</v>
      </c>
      <c r="B58" s="1">
        <f>(PI()/6)*(A58)^3</f>
        <v>0.013245535411272009</v>
      </c>
      <c r="C58" s="1"/>
      <c r="D58" s="1">
        <f>B58*$C$1</f>
        <v>3.5100668839870823e-05</v>
      </c>
      <c r="E58" s="1"/>
      <c r="F58" s="1">
        <f>PI()*(A58/2)^2</f>
        <v>0.067681578432241735</v>
      </c>
      <c r="H58" s="6">
        <v>0.020032837915714041</v>
      </c>
      <c r="I58">
        <f>H58/10</f>
        <v>0.0020032837915714041</v>
      </c>
      <c r="K58">
        <f>(I58/F58)*D58</f>
        <v>1.0389326400037337e-06</v>
      </c>
      <c r="L58">
        <f>(K58/$K$141)*100</f>
        <v>0.053747940204998707</v>
      </c>
    </row>
    <row r="59" ht="14.25">
      <c r="A59" s="1">
        <f>A58+0.005444444</f>
        <v>0.29899999599999993</v>
      </c>
      <c r="B59" s="1">
        <f>(PI()/6)*(A59)^3</f>
        <v>0.013996265425318739</v>
      </c>
      <c r="C59" s="1"/>
      <c r="D59" s="1">
        <f>B59*$C$1</f>
        <v>3.7090103377094658e-05</v>
      </c>
      <c r="E59" s="1"/>
      <c r="F59" s="1">
        <f>PI()*(A59/2)^2</f>
        <v>0.070215379327222854</v>
      </c>
      <c r="H59" s="6">
        <v>0.020032837915714041</v>
      </c>
      <c r="I59">
        <f>H59/10</f>
        <v>0.0020032837915714041</v>
      </c>
      <c r="K59">
        <f>(I59/F59)*D59</f>
        <v>1.0582012606778623e-06</v>
      </c>
      <c r="L59">
        <f>(K59/$K$141)*100</f>
        <v>0.054744779299227324</v>
      </c>
      <c r="M59">
        <f>SUM(L50:L59)</f>
        <v>0.50259003375198519</v>
      </c>
    </row>
    <row r="60" ht="14.25">
      <c r="A60" s="1">
        <v>0.29999999999999999</v>
      </c>
      <c r="B60" s="1">
        <f>(PI()/6)*(A60)^3</f>
        <v>0.014137166941154067</v>
      </c>
      <c r="C60" s="1"/>
      <c r="D60" s="1">
        <f>B60*$C$1</f>
        <v>3.7463492394058277e-05</v>
      </c>
      <c r="E60" s="1"/>
      <c r="F60" s="1">
        <f>PI()*(A60/2)^2</f>
        <v>0.070685834705770348</v>
      </c>
      <c r="H60" s="2">
        <v>0.020051459689237269</v>
      </c>
      <c r="I60">
        <f>H60/10</f>
        <v>0.0020051459689237267</v>
      </c>
      <c r="K60">
        <f>(I60/F60)*D60</f>
        <v>1.062727363529575e-06</v>
      </c>
      <c r="L60">
        <f>(K60/$K$141)*100</f>
        <v>0.054978931828533417</v>
      </c>
    </row>
    <row r="61" ht="14.25">
      <c r="A61" s="1">
        <f>A60+0.006</f>
        <v>0.30599999999999999</v>
      </c>
      <c r="B61" s="1">
        <f>(PI()/6)*(A61)^3</f>
        <v>0.015002474655288225</v>
      </c>
      <c r="C61" s="1"/>
      <c r="D61" s="1">
        <f>B61*$C$1</f>
        <v>3.9756557836513795e-05</v>
      </c>
      <c r="E61" s="1"/>
      <c r="F61" s="1">
        <f>PI()*(A61/2)^2</f>
        <v>0.073541542427883466</v>
      </c>
      <c r="H61" s="6">
        <v>0.020051459689237269</v>
      </c>
      <c r="I61">
        <f>H61/10</f>
        <v>0.0020051459689237267</v>
      </c>
      <c r="K61">
        <f>(I61/F61)*D61</f>
        <v>1.0839819108001663e-06</v>
      </c>
      <c r="L61">
        <f>(K61/$K$141)*100</f>
        <v>0.056078510465104071</v>
      </c>
    </row>
    <row r="62" ht="14.25">
      <c r="A62" s="1">
        <f>A61+0.006</f>
        <v>0.312</v>
      </c>
      <c r="B62" s="1">
        <f>(PI()/6)*(A62)^3</f>
        <v>0.01590239015409433</v>
      </c>
      <c r="C62" s="1"/>
      <c r="D62" s="1">
        <f>B62*$C$1</f>
        <v>4.2141333908349973e-05</v>
      </c>
      <c r="E62" s="1"/>
      <c r="F62" s="1">
        <f>PI()*(A62/2)^2</f>
        <v>0.076453798817761209</v>
      </c>
      <c r="H62" s="6">
        <v>0.020051459689237269</v>
      </c>
      <c r="I62">
        <f>H62/10</f>
        <v>0.0020051459689237267</v>
      </c>
      <c r="K62">
        <f>(I62/F62)*D62</f>
        <v>1.1052364580707581e-06</v>
      </c>
      <c r="L62">
        <f>(K62/$K$141)*100</f>
        <v>0.05717808910167476</v>
      </c>
    </row>
    <row r="63" ht="14.25">
      <c r="A63" s="1">
        <f>A62+0.006</f>
        <v>0.318</v>
      </c>
      <c r="B63" s="1">
        <f>(PI()/6)*(A63)^3</f>
        <v>0.016837592021585555</v>
      </c>
      <c r="C63" s="1"/>
      <c r="D63" s="1">
        <f>B63*$C$1</f>
        <v>4.4619618857201718e-05</v>
      </c>
      <c r="E63" s="1"/>
      <c r="F63" s="1">
        <f>PI()*(A63/2)^2</f>
        <v>0.079422603875403563</v>
      </c>
      <c r="H63" s="6">
        <v>0.020051459689237269</v>
      </c>
      <c r="I63">
        <f>H63/10</f>
        <v>0.0020051459689237267</v>
      </c>
      <c r="K63">
        <f>(I63/F63)*D63</f>
        <v>1.1264910053413496e-06</v>
      </c>
      <c r="L63">
        <f>(K63/$K$141)*100</f>
        <v>0.058277667738245428</v>
      </c>
    </row>
    <row r="64" ht="14.25">
      <c r="A64" s="1">
        <f>A63+0.006</f>
        <v>0.32400000000000001</v>
      </c>
      <c r="B64" s="1">
        <f>(PI()/6)*(A64)^3</f>
        <v>0.017808758841775074</v>
      </c>
      <c r="C64" s="1"/>
      <c r="D64" s="1">
        <f>B64*$C$1</f>
        <v>4.7193210930703947e-05</v>
      </c>
      <c r="E64" s="1"/>
      <c r="F64" s="1">
        <f>PI()*(A64/2)^2</f>
        <v>0.082447957600810529</v>
      </c>
      <c r="H64" s="6">
        <v>0.020051459689237269</v>
      </c>
      <c r="I64">
        <f>H64/10</f>
        <v>0.0020051459689237267</v>
      </c>
      <c r="K64">
        <f>(I64/F64)*D64</f>
        <v>1.1477455526119412e-06</v>
      </c>
      <c r="L64">
        <f>(K64/$K$141)*100</f>
        <v>0.059377246374816096</v>
      </c>
    </row>
    <row r="65" ht="14.25">
      <c r="A65" s="1">
        <f>A64+0.006</f>
        <v>0.33000000000000002</v>
      </c>
      <c r="B65" s="1">
        <f>(PI()/6)*(A65)^3</f>
        <v>0.018816569198676067</v>
      </c>
      <c r="C65" s="1"/>
      <c r="D65" s="1">
        <f>B65*$C$1</f>
        <v>4.986390837649158e-05</v>
      </c>
      <c r="E65" s="1"/>
      <c r="F65" s="1">
        <f>PI()*(A65/2)^2</f>
        <v>0.085529859993982132</v>
      </c>
      <c r="H65" s="6">
        <v>0.020051459689237269</v>
      </c>
      <c r="I65">
        <f>H65/10</f>
        <v>0.0020051459689237267</v>
      </c>
      <c r="K65">
        <f>(I65/F65)*D65</f>
        <v>1.1690000998825325e-06</v>
      </c>
      <c r="L65">
        <f>(K65/$K$141)*100</f>
        <v>0.060476825011386758</v>
      </c>
    </row>
    <row r="66" ht="14.25">
      <c r="A66" s="1">
        <f>A65+0.006</f>
        <v>0.33600000000000002</v>
      </c>
      <c r="B66" s="1">
        <f>(PI()/6)*(A66)^3</f>
        <v>0.019861701676301705</v>
      </c>
      <c r="C66" s="1"/>
      <c r="D66" s="1">
        <f>B66*$C$1</f>
        <v>5.2633509442199515e-05</v>
      </c>
      <c r="E66" s="1"/>
      <c r="F66" s="1">
        <f>PI()*(A66/2)^2</f>
        <v>0.088668311054918333</v>
      </c>
      <c r="H66" s="6">
        <v>0.020051459689237269</v>
      </c>
      <c r="I66">
        <f>H66/10</f>
        <v>0.0020051459689237267</v>
      </c>
      <c r="K66">
        <f>(I66/F66)*D66</f>
        <v>1.1902546471531238e-06</v>
      </c>
      <c r="L66">
        <f>(K66/$K$141)*100</f>
        <v>0.061576403647957412</v>
      </c>
    </row>
    <row r="67" ht="14.25">
      <c r="A67" s="1">
        <f>A66+0.006</f>
        <v>0.34200000000000003</v>
      </c>
      <c r="B67" s="1">
        <f>(PI()/6)*(A67)^3</f>
        <v>0.020944834858665166</v>
      </c>
      <c r="C67" s="1"/>
      <c r="D67" s="1">
        <f>B67*$C$1</f>
        <v>5.550381237546269e-05</v>
      </c>
      <c r="E67" s="1"/>
      <c r="F67" s="1">
        <f>PI()*(A67/2)^2</f>
        <v>0.091863310783619145</v>
      </c>
      <c r="H67" s="6">
        <v>0.020051459689237269</v>
      </c>
      <c r="I67">
        <f>H67/10</f>
        <v>0.0020051459689237267</v>
      </c>
      <c r="K67">
        <f>(I67/F67)*D67</f>
        <v>1.2115091944237158e-06</v>
      </c>
      <c r="L67">
        <f>(K67/$K$141)*100</f>
        <v>0.062675982284528114</v>
      </c>
    </row>
    <row r="68" ht="14.25">
      <c r="A68" s="1">
        <f>A67+0.006</f>
        <v>0.34800000000000003</v>
      </c>
      <c r="B68" s="1">
        <f>(PI()/6)*(A68)^3</f>
        <v>0.022066647329779625</v>
      </c>
      <c r="C68" s="1"/>
      <c r="D68" s="1">
        <f>B68*$C$1</f>
        <v>5.8476615423916005e-05</v>
      </c>
      <c r="E68" s="1"/>
      <c r="F68" s="1">
        <f>PI()*(A68/2)^2</f>
        <v>0.095114859180084596</v>
      </c>
      <c r="H68" s="6">
        <v>0.020051459689237269</v>
      </c>
      <c r="I68">
        <f>H68/10</f>
        <v>0.0020051459689237267</v>
      </c>
      <c r="K68">
        <f>(I68/F68)*D68</f>
        <v>1.2327637416943069e-06</v>
      </c>
      <c r="L68">
        <f>(K68/$K$141)*100</f>
        <v>0.063775560921098762</v>
      </c>
    </row>
    <row r="69" ht="14.25">
      <c r="A69" s="1">
        <f>A68+0.006</f>
        <v>0.35400000000000004</v>
      </c>
      <c r="B69" s="1">
        <f>(PI()/6)*(A69)^3</f>
        <v>0.023227817673658262</v>
      </c>
      <c r="C69" s="1"/>
      <c r="D69" s="1">
        <f>B69*$C$1</f>
        <v>6.1553716835194392e-05</v>
      </c>
      <c r="E69" s="1"/>
      <c r="F69" s="1">
        <f>PI()*(A69/2)^2</f>
        <v>0.098422956244314658</v>
      </c>
      <c r="H69" s="6">
        <v>0.020051459689237269</v>
      </c>
      <c r="I69">
        <f>H69/10</f>
        <v>0.0020051459689237267</v>
      </c>
      <c r="K69">
        <f>(I69/F69)*D69</f>
        <v>1.2540182889648987e-06</v>
      </c>
      <c r="L69">
        <f>(K69/$K$141)*100</f>
        <v>0.064875139557669437</v>
      </c>
      <c r="M69">
        <f>SUM(L60:L69)</f>
        <v>0.59927035693101427</v>
      </c>
    </row>
    <row r="70" ht="14.25">
      <c r="A70" s="1">
        <v>0.35499999999999998</v>
      </c>
      <c r="B70" s="1">
        <f>(PI()/6)*(A70)^3</f>
        <v>0.02342522017164534</v>
      </c>
      <c r="C70" s="1"/>
      <c r="D70" s="1">
        <f>B70*$C$1</f>
        <v>6.2076833454860147e-05</v>
      </c>
      <c r="E70" s="1"/>
      <c r="F70" s="1">
        <f>PI()*(A70/2)^2</f>
        <v>0.098979803542163416</v>
      </c>
      <c r="H70" s="2">
        <v>0.023796037635371192</v>
      </c>
      <c r="I70">
        <f>H70/10</f>
        <v>0.002379603763537119</v>
      </c>
      <c r="K70">
        <f>(I70/F70)*D70</f>
        <v>1.4924081603650298e-06</v>
      </c>
      <c r="L70">
        <f>(K70/$K$141)*100</f>
        <v>0.077207955045539303</v>
      </c>
    </row>
    <row r="71" ht="14.25">
      <c r="A71" s="1">
        <f>A70+0.007666666667</f>
        <v>0.36266666666699998</v>
      </c>
      <c r="B71" s="1">
        <f>(PI()/6)*(A71)^3</f>
        <v>0.024975922852504193</v>
      </c>
      <c r="C71" s="1"/>
      <c r="D71" s="1">
        <f>B71*$C$1</f>
        <v>6.6186195559136111e-05</v>
      </c>
      <c r="E71" s="1"/>
      <c r="F71" s="1">
        <f>PI()*(A71/2)^2</f>
        <v>0.10330115150382865</v>
      </c>
      <c r="H71" s="6">
        <v>0.023796037635371192</v>
      </c>
      <c r="I71">
        <f>H71/10</f>
        <v>0.002379603763537119</v>
      </c>
      <c r="K71">
        <f>(I71/F71)*D71</f>
        <v>1.5246385713414504e-06</v>
      </c>
      <c r="L71">
        <f>(K71/$K$141)*100</f>
        <v>0.078875356891665693</v>
      </c>
    </row>
    <row r="72" ht="14.25">
      <c r="A72" s="1">
        <f>A71+0.007666666667</f>
        <v>0.37033333333399998</v>
      </c>
      <c r="B72" s="1">
        <f>(PI()/6)*(A72)^3</f>
        <v>0.02659359404947852</v>
      </c>
      <c r="C72" s="1"/>
      <c r="D72" s="1">
        <f>B72*$C$1</f>
        <v>7.0473024231118076e-05</v>
      </c>
      <c r="E72" s="1"/>
      <c r="F72" s="1">
        <f>PI()*(A72/2)^2</f>
        <v>0.10771482738293243</v>
      </c>
      <c r="H72" s="6">
        <v>0.023796037635371192</v>
      </c>
      <c r="I72">
        <f>H72/10</f>
        <v>0.002379603763537119</v>
      </c>
      <c r="K72">
        <f>(I72/F72)*D72</f>
        <v>1.5568689823178709e-06</v>
      </c>
      <c r="L72">
        <f>(K72/$K$141)*100</f>
        <v>0.080542758737792083</v>
      </c>
    </row>
    <row r="73" ht="14.25">
      <c r="A73" s="1">
        <f>A72+0.007666666667</f>
        <v>0.37800000000099998</v>
      </c>
      <c r="B73" s="1">
        <f>(PI()/6)*(A73)^3</f>
        <v>0.028279649457302446</v>
      </c>
      <c r="C73" s="1"/>
      <c r="D73" s="1">
        <f>B73*$C$1</f>
        <v>7.4941071061851485e-05</v>
      </c>
      <c r="E73" s="1"/>
      <c r="F73" s="1">
        <f>PI()*(A73/2)^2</f>
        <v>0.11222083117947475</v>
      </c>
      <c r="H73" s="6">
        <v>0.023796037635371192</v>
      </c>
      <c r="I73">
        <f>H73/10</f>
        <v>0.002379603763537119</v>
      </c>
      <c r="K73">
        <f>(I73/F73)*D73</f>
        <v>1.589099393294292e-06</v>
      </c>
      <c r="L73">
        <f>(K73/$K$141)*100</f>
        <v>0.082210160583918501</v>
      </c>
    </row>
    <row r="74" ht="14.25">
      <c r="A74" s="1">
        <f>A73+0.007666666667</f>
        <v>0.38566666666799998</v>
      </c>
      <c r="B74" s="1">
        <f>(PI()/6)*(A74)^3</f>
        <v>0.030035504770710084</v>
      </c>
      <c r="C74" s="1"/>
      <c r="D74" s="1">
        <f>B74*$C$1</f>
        <v>7.9594087642381725e-05</v>
      </c>
      <c r="E74" s="1"/>
      <c r="F74" s="1">
        <f>PI()*(A74/2)^2</f>
        <v>0.11681916289345558</v>
      </c>
      <c r="H74" s="6">
        <v>0.023796037635371192</v>
      </c>
      <c r="I74">
        <f>H74/10</f>
        <v>0.002379603763537119</v>
      </c>
      <c r="K74">
        <f>(I74/F74)*D74</f>
        <v>1.6213298042707127e-06</v>
      </c>
      <c r="L74">
        <f>(K74/$K$141)*100</f>
        <v>0.083877562430044891</v>
      </c>
    </row>
    <row r="75" ht="14.25">
      <c r="A75" s="1">
        <f>A74+0.007666666667</f>
        <v>0.39333333333499998</v>
      </c>
      <c r="B75" s="1">
        <f>(PI()/6)*(A75)^3</f>
        <v>0.031862575684435547</v>
      </c>
      <c r="C75" s="1"/>
      <c r="D75" s="1">
        <f>B75*$C$1</f>
        <v>8.44358255637542e-05</v>
      </c>
      <c r="E75" s="1"/>
      <c r="F75" s="1">
        <f>PI()*(A75/2)^2</f>
        <v>0.12150982252487494</v>
      </c>
      <c r="H75" s="6">
        <v>0.023796037635371192</v>
      </c>
      <c r="I75">
        <f>H75/10</f>
        <v>0.002379603763537119</v>
      </c>
      <c r="K75">
        <f>(I75/F75)*D75</f>
        <v>1.6535602152471334e-06</v>
      </c>
      <c r="L75">
        <f>(K75/$K$141)*100</f>
        <v>0.085544964276171281</v>
      </c>
    </row>
    <row r="76" ht="14.25">
      <c r="A76" s="1">
        <f>A75+0.007666666667</f>
        <v>0.40100000000199998</v>
      </c>
      <c r="B76" s="1">
        <f>(PI()/6)*(A76)^3</f>
        <v>0.033762277893212969</v>
      </c>
      <c r="C76" s="1"/>
      <c r="D76" s="1">
        <f>B76*$C$1</f>
        <v>8.9470036417014365e-05</v>
      </c>
      <c r="E76" s="1"/>
      <c r="F76" s="1">
        <f>PI()*(A76/2)^2</f>
        <v>0.12629281007373286</v>
      </c>
      <c r="H76" s="6">
        <v>0.023796037635371192</v>
      </c>
      <c r="I76">
        <f>H76/10</f>
        <v>0.002379603763537119</v>
      </c>
      <c r="K76">
        <f>(I76/F76)*D76</f>
        <v>1.6857906262235539e-06</v>
      </c>
      <c r="L76">
        <f>(K76/$K$141)*100</f>
        <v>0.087212366122297671</v>
      </c>
    </row>
    <row r="77" ht="14.25">
      <c r="A77" s="1">
        <f>A76+0.007666666667</f>
        <v>0.40866666666899998</v>
      </c>
      <c r="B77" s="1">
        <f>(PI()/6)*(A77)^3</f>
        <v>0.035736027091776458</v>
      </c>
      <c r="C77" s="1"/>
      <c r="D77" s="1">
        <f>B77*$C$1</f>
        <v>9.4700471793207608e-05</v>
      </c>
      <c r="E77" s="1"/>
      <c r="F77" s="1">
        <f>PI()*(A77/2)^2</f>
        <v>0.13116812554002927</v>
      </c>
      <c r="H77" s="6">
        <v>0.023796037635371192</v>
      </c>
      <c r="I77">
        <f>H77/10</f>
        <v>0.002379603763537119</v>
      </c>
      <c r="K77">
        <f>(I77/F77)*D77</f>
        <v>1.718021037199975e-06</v>
      </c>
      <c r="L77">
        <f>(K77/$K$141)*100</f>
        <v>0.088879767968424089</v>
      </c>
    </row>
    <row r="78" ht="14.25">
      <c r="A78" s="1">
        <f>A77+0.007666666667</f>
        <v>0.41633333333599998</v>
      </c>
      <c r="B78" s="1">
        <f>(PI()/6)*(A78)^3</f>
        <v>0.037785238974860129</v>
      </c>
      <c r="C78" s="1"/>
      <c r="D78" s="1">
        <f>B78*$C$1</f>
        <v>0.00010013088328337935</v>
      </c>
      <c r="E78" s="1"/>
      <c r="F78" s="1">
        <f>PI()*(A78/2)^2</f>
        <v>0.13613576892376422</v>
      </c>
      <c r="H78" s="6">
        <v>0.023796037635371192</v>
      </c>
      <c r="I78">
        <f>H78/10</f>
        <v>0.002379603763537119</v>
      </c>
      <c r="K78">
        <f>(I78/F78)*D78</f>
        <v>1.7502514481763955e-06</v>
      </c>
      <c r="L78">
        <f>(K78/$K$141)*100</f>
        <v>0.090547169814550466</v>
      </c>
    </row>
    <row r="79" ht="14.25">
      <c r="A79" s="1">
        <f>A78+0.007666666667</f>
        <v>0.42400000000299998</v>
      </c>
      <c r="B79" s="1">
        <f>(PI()/6)*(A79)^3</f>
        <v>0.039911329237198111</v>
      </c>
      <c r="C79" s="1"/>
      <c r="D79" s="1">
        <f>B79*$C$1</f>
        <v>0.00010576502247857499</v>
      </c>
      <c r="E79" s="1"/>
      <c r="F79" s="1">
        <f>PI()*(A79/2)^2</f>
        <v>0.14119574022493769</v>
      </c>
      <c r="H79" s="6">
        <v>0.023796037635371192</v>
      </c>
      <c r="I79">
        <f>H79/10</f>
        <v>0.002379603763537119</v>
      </c>
      <c r="K79">
        <f>(I79/F79)*D79</f>
        <v>1.7824818591528166e-06</v>
      </c>
      <c r="L79">
        <f>(K79/$K$141)*100</f>
        <v>0.092214571660676883</v>
      </c>
      <c r="M79">
        <f>SUM(L70:L79)</f>
        <v>0.84711263353108091</v>
      </c>
    </row>
    <row r="80" ht="14.25">
      <c r="A80" s="1">
        <v>0.42499999999999999</v>
      </c>
      <c r="B80" s="1">
        <f>(PI()/6)*(A80)^3</f>
        <v>0.040194387258038151</v>
      </c>
      <c r="C80" s="1"/>
      <c r="D80" s="1">
        <f>B80*$C$1</f>
        <v>0.0001065151262338011</v>
      </c>
      <c r="E80" s="1"/>
      <c r="F80" s="1">
        <f>PI()*(A80/2)^2</f>
        <v>0.14186254326366407</v>
      </c>
      <c r="H80" s="2">
        <v>0.026909582696621782</v>
      </c>
      <c r="I80">
        <f>H80/10</f>
        <v>0.0026909582696621782</v>
      </c>
      <c r="K80">
        <f>(I80/F80)*D80</f>
        <v>2.0204611674713521e-06</v>
      </c>
      <c r="L80">
        <f>(K80/$K$141)*100</f>
        <v>0.10452614715751142</v>
      </c>
    </row>
    <row r="81" ht="14.25">
      <c r="A81" s="1">
        <f>A80+0.0082222222</f>
        <v>0.43322222220000001</v>
      </c>
      <c r="B81" s="1">
        <f>(PI()/6)*(A81)^3</f>
        <v>0.042572661287230591</v>
      </c>
      <c r="C81" s="1"/>
      <c r="D81" s="1">
        <f>B81*$C$1</f>
        <v>0.00011281755241116107</v>
      </c>
      <c r="E81" s="1"/>
      <c r="F81" s="1">
        <f>PI()*(A81/2)^2</f>
        <v>0.1474047005404191</v>
      </c>
      <c r="H81" s="6">
        <v>0.026909582696621782</v>
      </c>
      <c r="I81">
        <f>H81/10</f>
        <v>0.0026909582696621782</v>
      </c>
      <c r="K81">
        <f>(I81/F81)*D81</f>
        <v>2.0595498278605774e-06</v>
      </c>
      <c r="L81">
        <f>(K81/$K$141)*100</f>
        <v>0.10654835235195603</v>
      </c>
    </row>
    <row r="82" ht="14.25">
      <c r="A82" s="1">
        <f>A81+0.0082222222</f>
        <v>0.44144444440000002</v>
      </c>
      <c r="B82" s="1">
        <f>(PI()/6)*(A82)^3</f>
        <v>0.045042946160894555</v>
      </c>
      <c r="C82" s="1"/>
      <c r="D82" s="1">
        <f>B82*$C$1</f>
        <v>0.00011936380732637057</v>
      </c>
      <c r="E82" s="1"/>
      <c r="F82" s="1">
        <f>PI()*(A82/2)^2</f>
        <v>0.15305305140531028</v>
      </c>
      <c r="H82" s="6">
        <v>0.026909582696621782</v>
      </c>
      <c r="I82">
        <f>H82/10</f>
        <v>0.0026909582696621782</v>
      </c>
      <c r="K82">
        <f>(I82/F82)*D82</f>
        <v>2.0986384882498031e-06</v>
      </c>
      <c r="L82">
        <f>(K82/$K$141)*100</f>
        <v>0.10857055754640063</v>
      </c>
    </row>
    <row r="83" ht="14.25">
      <c r="A83" s="1">
        <f>A82+0.0082222222</f>
        <v>0.44966666660000004</v>
      </c>
      <c r="B83" s="1">
        <f>(PI()/6)*(A83)^3</f>
        <v>0.047606988173585787</v>
      </c>
      <c r="C83" s="1"/>
      <c r="D83" s="1">
        <f>B83*$C$1</f>
        <v>0.00012615851866000234</v>
      </c>
      <c r="E83" s="1"/>
      <c r="F83" s="1">
        <f>PI()*(A83/2)^2</f>
        <v>0.1588075958583377</v>
      </c>
      <c r="H83" s="6">
        <v>0.026909582696621782</v>
      </c>
      <c r="I83">
        <f>H83/10</f>
        <v>0.0026909582696621782</v>
      </c>
      <c r="K83">
        <f>(I83/F83)*D83</f>
        <v>2.1377271486390289e-06</v>
      </c>
      <c r="L83">
        <f>(K83/$K$141)*100</f>
        <v>0.11059276274084524</v>
      </c>
    </row>
    <row r="84" ht="14.25">
      <c r="A84" s="1">
        <f>A83+0.0082222222</f>
        <v>0.45788888880000006</v>
      </c>
      <c r="B84" s="1">
        <f>(PI()/6)*(A84)^3</f>
        <v>0.05026653361986002</v>
      </c>
      <c r="C84" s="1"/>
      <c r="D84" s="1">
        <f>B84*$C$1</f>
        <v>0.00013320631409262905</v>
      </c>
      <c r="E84" s="1"/>
      <c r="F84" s="1">
        <f>PI()*(A84/2)^2</f>
        <v>0.16466833389950131</v>
      </c>
      <c r="H84" s="6">
        <v>0.026909582696621782</v>
      </c>
      <c r="I84">
        <f>H84/10</f>
        <v>0.0026909582696621782</v>
      </c>
      <c r="K84">
        <f>(I84/F84)*D84</f>
        <v>2.1768158090282546e-06</v>
      </c>
      <c r="L84">
        <f>(K84/$K$141)*100</f>
        <v>0.11261496793528987</v>
      </c>
    </row>
    <row r="85" ht="14.25">
      <c r="A85" s="1">
        <f>A84+0.0082222222</f>
        <v>0.46611111100000008</v>
      </c>
      <c r="B85" s="1">
        <f>(PI()/6)*(A85)^3</f>
        <v>0.05302332879427301</v>
      </c>
      <c r="C85" s="1"/>
      <c r="D85" s="1">
        <f>B85*$C$1</f>
        <v>0.00014051182130482348</v>
      </c>
      <c r="E85" s="1"/>
      <c r="F85" s="1">
        <f>PI()*(A85/2)^2</f>
        <v>0.17063526552880118</v>
      </c>
      <c r="H85" s="6">
        <v>0.026909582696621782</v>
      </c>
      <c r="I85">
        <f>H85/10</f>
        <v>0.0026909582696621782</v>
      </c>
      <c r="K85">
        <f>(I85/F85)*D85</f>
        <v>2.2159044694174799e-06</v>
      </c>
      <c r="L85">
        <f>(K85/$K$141)*100</f>
        <v>0.11463717312973445</v>
      </c>
    </row>
    <row r="86" ht="14.25">
      <c r="A86" s="1">
        <f>A85+0.0082222222</f>
        <v>0.4743333332000001</v>
      </c>
      <c r="B86" s="1">
        <f>(PI()/6)*(A86)^3</f>
        <v>0.055879119991380503</v>
      </c>
      <c r="C86" s="1"/>
      <c r="D86" s="1">
        <f>B86*$C$1</f>
        <v>0.00014807966797715833</v>
      </c>
      <c r="E86" s="1"/>
      <c r="F86" s="1">
        <f>PI()*(A86/2)^2</f>
        <v>0.17670839074623723</v>
      </c>
      <c r="H86" s="6">
        <v>0.026909582696621782</v>
      </c>
      <c r="I86">
        <f>H86/10</f>
        <v>0.0026909582696621782</v>
      </c>
      <c r="K86">
        <f>(I86/F86)*D86</f>
        <v>2.2549931298067061e-06</v>
      </c>
      <c r="L86">
        <f>(K86/$K$141)*100</f>
        <v>0.11665937832417909</v>
      </c>
    </row>
    <row r="87" ht="14.25">
      <c r="A87" s="1">
        <f>A86+0.0082222222</f>
        <v>0.48255555540000011</v>
      </c>
      <c r="B87" s="1">
        <f>(PI()/6)*(A87)^3</f>
        <v>0.058835653505738217</v>
      </c>
      <c r="C87" s="1"/>
      <c r="D87" s="1">
        <f>B87*$C$1</f>
        <v>0.00015591448179020628</v>
      </c>
      <c r="E87" s="1"/>
      <c r="F87" s="1">
        <f>PI()*(A87/2)^2</f>
        <v>0.1828877095518095</v>
      </c>
      <c r="H87" s="6">
        <v>0.026909582696621782</v>
      </c>
      <c r="I87">
        <f>H87/10</f>
        <v>0.0026909582696621782</v>
      </c>
      <c r="K87">
        <f>(I87/F87)*D87</f>
        <v>2.2940817901959314e-06</v>
      </c>
      <c r="L87">
        <f>(K87/$K$141)*100</f>
        <v>0.11868158351862369</v>
      </c>
    </row>
    <row r="88" ht="14.25">
      <c r="A88" s="1">
        <f>A87+0.0082222222</f>
        <v>0.49077777760000013</v>
      </c>
      <c r="B88" s="1">
        <f>(PI()/6)*(A88)^3</f>
        <v>0.061894675631901916</v>
      </c>
      <c r="C88" s="1"/>
      <c r="D88" s="1">
        <f>B88*$C$1</f>
        <v>0.00016402089042454008</v>
      </c>
      <c r="E88" s="1"/>
      <c r="F88" s="1">
        <f>PI()*(A88/2)^2</f>
        <v>0.18917322194551797</v>
      </c>
      <c r="H88" s="6">
        <v>0.026909582696621782</v>
      </c>
      <c r="I88">
        <f>H88/10</f>
        <v>0.0026909582696621782</v>
      </c>
      <c r="K88">
        <f>(I88/F88)*D88</f>
        <v>2.3331704505851572e-06</v>
      </c>
      <c r="L88">
        <f>(K88/$K$141)*100</f>
        <v>0.12070378871306829</v>
      </c>
    </row>
    <row r="89" ht="14.25">
      <c r="A89" s="1">
        <f>A88+0.0082222222</f>
        <v>0.49899999980000015</v>
      </c>
      <c r="B89" s="1">
        <f>(PI()/6)*(A89)^3</f>
        <v>0.065057932664427331</v>
      </c>
      <c r="C89" s="1"/>
      <c r="D89" s="1">
        <f>B89*$C$1</f>
        <v>0.00017240352156073244</v>
      </c>
      <c r="E89" s="1"/>
      <c r="F89" s="1">
        <f>PI()*(A89/2)^2</f>
        <v>0.19556492792736266</v>
      </c>
      <c r="H89" s="6">
        <v>0.026909582696621782</v>
      </c>
      <c r="I89">
        <f>H89/10</f>
        <v>0.0026909582696621782</v>
      </c>
      <c r="K89">
        <f>(I89/F89)*D89</f>
        <v>2.3722591109743829e-06</v>
      </c>
      <c r="L89">
        <f>(K89/$K$141)*100</f>
        <v>0.12272599390751292</v>
      </c>
      <c r="M89">
        <f>SUM(L80:L89)</f>
        <v>1.1362607053251215</v>
      </c>
    </row>
    <row r="90" ht="14.25">
      <c r="A90" s="1">
        <v>0.5</v>
      </c>
      <c r="B90" s="1">
        <f>(PI()/6)*(A90)^3</f>
        <v>0.065449846949787352</v>
      </c>
      <c r="C90" s="1"/>
      <c r="D90" s="1">
        <f>B90*$C$1</f>
        <v>0.00017344209441693648</v>
      </c>
      <c r="E90" s="1"/>
      <c r="F90" s="1">
        <f>PI()*(A90/2)^2</f>
        <v>0.19634954084936207</v>
      </c>
      <c r="H90" s="2">
        <v>0.066329817450794498</v>
      </c>
      <c r="I90">
        <f>H90/10</f>
        <v>0.00663298174507945</v>
      </c>
      <c r="K90">
        <f>(I90/F90)*D90</f>
        <v>5.8591338748201797e-06</v>
      </c>
      <c r="L90">
        <f>(K90/$K$141)*100</f>
        <v>0.3031152983660092</v>
      </c>
    </row>
    <row r="91" ht="14.25">
      <c r="A91" s="1">
        <f>A90+0.0232222222</f>
        <v>0.52322222220000003</v>
      </c>
      <c r="B91" s="1">
        <f>(PI()/6)*(A91)^3</f>
        <v>0.074999292281990412</v>
      </c>
      <c r="C91" s="1"/>
      <c r="D91" s="1">
        <f>B91*$C$1</f>
        <v>0.0001987481245472746</v>
      </c>
      <c r="E91" s="1"/>
      <c r="F91" s="1">
        <f>PI()*(A91/2)^2</f>
        <v>0.21501177444252983</v>
      </c>
      <c r="H91" s="6">
        <v>0.066329817450794498</v>
      </c>
      <c r="I91">
        <f>H91/10</f>
        <v>0.00663298174507945</v>
      </c>
      <c r="K91">
        <f>(I91/F91)*D91</f>
        <v>6.1312580923014227e-06</v>
      </c>
      <c r="L91">
        <f>(K91/$K$141)*100</f>
        <v>0.31719331998775879</v>
      </c>
    </row>
    <row r="92" ht="14.25">
      <c r="A92" s="1">
        <f>A91+0.0232222222</f>
        <v>0.54644444440000006</v>
      </c>
      <c r="B92" s="1">
        <f>(PI()/6)*(A92)^3</f>
        <v>0.085435165900628274</v>
      </c>
      <c r="C92" s="1"/>
      <c r="D92" s="1">
        <f>B92*$C$1</f>
        <v>0.00022640318963666493</v>
      </c>
      <c r="E92" s="1"/>
      <c r="F92" s="1">
        <f>PI()*(A92/2)^2</f>
        <v>0.23452109389025821</v>
      </c>
      <c r="H92" s="6">
        <v>0.066329817450794498</v>
      </c>
      <c r="I92">
        <f>H92/10</f>
        <v>0.00663298174507945</v>
      </c>
      <c r="K92">
        <f>(I92/F92)*D92</f>
        <v>6.4033823097826674e-06</v>
      </c>
      <c r="L92">
        <f>(K92/$K$141)*100</f>
        <v>0.33127134160950844</v>
      </c>
    </row>
    <row r="93" ht="14.25">
      <c r="A93" s="1">
        <f>A92+0.0232222222</f>
        <v>0.56966666660000009</v>
      </c>
      <c r="B93" s="1">
        <f>(PI()/6)*(A93)^3</f>
        <v>0.096796810237575068</v>
      </c>
      <c r="C93" s="1"/>
      <c r="D93" s="1">
        <f>B93*$C$1</f>
        <v>0.00025651154712957392</v>
      </c>
      <c r="E93" s="1"/>
      <c r="F93" s="1">
        <f>PI()*(A93/2)^2</f>
        <v>0.25487749919254726</v>
      </c>
      <c r="H93" s="6">
        <v>0.066329817450794498</v>
      </c>
      <c r="I93">
        <f>H93/10</f>
        <v>0.00663298174507945</v>
      </c>
      <c r="K93">
        <f>(I93/F93)*D93</f>
        <v>6.6755065272639079e-06</v>
      </c>
      <c r="L93">
        <f>(K93/$K$141)*100</f>
        <v>0.34534936323125787</v>
      </c>
    </row>
    <row r="94" ht="14.25">
      <c r="A94" s="1">
        <f>A93+0.0232222222</f>
        <v>0.59288888880000012</v>
      </c>
      <c r="B94" s="1">
        <f>(PI()/6)*(A94)^3</f>
        <v>0.10912356772470498</v>
      </c>
      <c r="C94" s="1"/>
      <c r="D94" s="1">
        <f>B94*$C$1</f>
        <v>0.0002891774544704682</v>
      </c>
      <c r="E94" s="1"/>
      <c r="F94" s="1">
        <f>PI()*(A94/2)^2</f>
        <v>0.27608099034939687</v>
      </c>
      <c r="H94" s="6">
        <v>0.066329817450794498</v>
      </c>
      <c r="I94">
        <f>H94/10</f>
        <v>0.00663298174507945</v>
      </c>
      <c r="K94">
        <f>(I94/F94)*D94</f>
        <v>6.9476307447451517e-06</v>
      </c>
      <c r="L94">
        <f>(K94/$K$141)*100</f>
        <v>0.35942738485300746</v>
      </c>
    </row>
    <row r="95" ht="14.25">
      <c r="A95" s="1">
        <f>A94+0.0232222222</f>
        <v>0.61611111100000016</v>
      </c>
      <c r="B95" s="1">
        <f>(PI()/6)*(A95)^3</f>
        <v>0.12245478079389216</v>
      </c>
      <c r="C95" s="1"/>
      <c r="D95" s="1">
        <f>B95*$C$1</f>
        <v>0.00032450516910381423</v>
      </c>
      <c r="E95" s="1"/>
      <c r="F95" s="1">
        <f>PI()*(A95/2)^2</f>
        <v>0.29813156736080709</v>
      </c>
      <c r="H95" s="6">
        <v>0.066329817450794498</v>
      </c>
      <c r="I95">
        <f>H95/10</f>
        <v>0.00663298174507945</v>
      </c>
      <c r="K95">
        <f>(I95/F95)*D95</f>
        <v>7.2197549622263947e-06</v>
      </c>
      <c r="L95">
        <f>(K95/$K$141)*100</f>
        <v>0.37350540647475705</v>
      </c>
    </row>
    <row r="96" ht="14.25">
      <c r="A96" s="1">
        <f>A95+0.0232222222</f>
        <v>0.63933333320000019</v>
      </c>
      <c r="B96" s="1">
        <f>(PI()/6)*(A96)^3</f>
        <v>0.13682979187701078</v>
      </c>
      <c r="C96" s="1"/>
      <c r="D96" s="1">
        <f>B96*$C$1</f>
        <v>0.00036259894847407857</v>
      </c>
      <c r="E96" s="1"/>
      <c r="F96" s="1">
        <f>PI()*(A96/2)^2</f>
        <v>0.32102923022677787</v>
      </c>
      <c r="H96" s="6">
        <v>0.066329817450794498</v>
      </c>
      <c r="I96">
        <f>H96/10</f>
        <v>0.00663298174507945</v>
      </c>
      <c r="K96">
        <f>(I96/F96)*D96</f>
        <v>7.4918791797076386e-06</v>
      </c>
      <c r="L96">
        <f>(K96/$K$141)*100</f>
        <v>0.38758342809650664</v>
      </c>
    </row>
    <row r="97" ht="14.25">
      <c r="A97" s="1">
        <f>A96+0.0232222222</f>
        <v>0.66255555540000022</v>
      </c>
      <c r="B97" s="1">
        <f>(PI()/6)*(A97)^3</f>
        <v>0.15228794340593502</v>
      </c>
      <c r="C97" s="1"/>
      <c r="D97" s="1">
        <f>B97*$C$1</f>
        <v>0.00040356305002572782</v>
      </c>
      <c r="E97" s="1"/>
      <c r="F97" s="1">
        <f>PI()*(A97/2)^2</f>
        <v>0.34477397894730938</v>
      </c>
      <c r="H97" s="6">
        <v>0.066329817450794498</v>
      </c>
      <c r="I97">
        <f>H97/10</f>
        <v>0.00663298174507945</v>
      </c>
      <c r="K97">
        <f>(I97/F97)*D97</f>
        <v>7.7640033971888808e-06</v>
      </c>
      <c r="L97">
        <f>(K97/$K$141)*100</f>
        <v>0.40166144971825618</v>
      </c>
    </row>
    <row r="98" ht="14.25">
      <c r="A98" s="1">
        <f>A97+0.0232222222</f>
        <v>0.68577777760000025</v>
      </c>
      <c r="B98" s="1">
        <f>(PI()/6)*(A98)^3</f>
        <v>0.16886857781253906</v>
      </c>
      <c r="C98" s="1"/>
      <c r="D98" s="1">
        <f>B98*$C$1</f>
        <v>0.0004475017312032285</v>
      </c>
      <c r="E98" s="1"/>
      <c r="F98" s="1">
        <f>PI()*(A98/2)^2</f>
        <v>0.36936581352240144</v>
      </c>
      <c r="H98" s="6">
        <v>0.066329817450794498</v>
      </c>
      <c r="I98">
        <f>H98/10</f>
        <v>0.00663298174507945</v>
      </c>
      <c r="K98">
        <f>(I98/F98)*D98</f>
        <v>8.0361276146701238e-06</v>
      </c>
      <c r="L98">
        <f>(K98/$K$141)*100</f>
        <v>0.41573947134000572</v>
      </c>
    </row>
    <row r="99" ht="14.25">
      <c r="A99" s="1">
        <f>A98+0.0232222222</f>
        <v>0.70899999980000028</v>
      </c>
      <c r="B99" s="1">
        <f>(PI()/6)*(A99)^3</f>
        <v>0.18661103752869698</v>
      </c>
      <c r="C99" s="1"/>
      <c r="D99" s="1">
        <f>B99*$C$1</f>
        <v>0.00049451924945104696</v>
      </c>
      <c r="E99" s="1"/>
      <c r="F99" s="1">
        <f>PI()*(A99/2)^2</f>
        <v>0.39480473395205407</v>
      </c>
      <c r="H99" s="6">
        <v>0.066329817450794498</v>
      </c>
      <c r="I99">
        <f>H99/10</f>
        <v>0.00663298174507945</v>
      </c>
      <c r="K99">
        <f>(I99/F99)*D99</f>
        <v>8.3082518321513651e-06</v>
      </c>
      <c r="L99">
        <f>(K99/$K$141)*100</f>
        <v>0.42981749296175514</v>
      </c>
      <c r="M99">
        <f>SUM(L90:L99)</f>
        <v>3.6646639566388224</v>
      </c>
    </row>
    <row r="100" ht="14.25">
      <c r="A100" s="1">
        <v>0.70999999999999996</v>
      </c>
      <c r="B100" s="1">
        <f>(PI()/6)*(A100)^3</f>
        <v>0.18740176137316272</v>
      </c>
      <c r="C100" s="1"/>
      <c r="D100" s="1">
        <f>B100*$C$1</f>
        <v>0.00049661466763888118</v>
      </c>
      <c r="E100" s="1"/>
      <c r="F100" s="1">
        <f>PI()*(A100/2)^2</f>
        <v>0.39591921416865367</v>
      </c>
      <c r="H100" s="2">
        <v>0.080456959022166638</v>
      </c>
      <c r="I100">
        <f>H100/10</f>
        <v>0.0080456959022166645</v>
      </c>
      <c r="K100">
        <f>(I100/F100)*D100</f>
        <v>1.0091984560013769e-05</v>
      </c>
      <c r="L100">
        <f>(K100/$K$141)*100</f>
        <v>0.52209677682225952</v>
      </c>
    </row>
    <row r="101" ht="14.25">
      <c r="A101" s="1">
        <f>A100+0.0321111111</f>
        <v>0.74211111109999994</v>
      </c>
      <c r="B101" s="1">
        <f>(PI()/6)*(A101)^3</f>
        <v>0.21399588605187406</v>
      </c>
      <c r="C101" s="1"/>
      <c r="D101" s="1">
        <f>B101*$C$1</f>
        <v>0.00056708909803746628</v>
      </c>
      <c r="E101" s="1"/>
      <c r="F101" s="1">
        <f>PI()*(A101/2)^2</f>
        <v>0.43254146754657202</v>
      </c>
      <c r="H101" s="6">
        <v>0.080456959022166638</v>
      </c>
      <c r="I101">
        <f>H101/10</f>
        <v>0.0080456959022166645</v>
      </c>
      <c r="K101">
        <f>(I101/F101)*D101</f>
        <v>1.0548413908501215e-05</v>
      </c>
      <c r="L101">
        <f>(K101/$K$141)*100</f>
        <v>0.54570960443562777</v>
      </c>
    </row>
    <row r="102" ht="14.25">
      <c r="A102" s="1">
        <f>A101+0.0321111111</f>
        <v>0.77422222219999992</v>
      </c>
      <c r="B102" s="1">
        <f>(PI()/6)*(A102)^3</f>
        <v>0.24299398310745465</v>
      </c>
      <c r="C102" s="1"/>
      <c r="D102" s="1">
        <f>B102*$C$1</f>
        <v>0.00064393405523475479</v>
      </c>
      <c r="E102" s="1"/>
      <c r="F102" s="1">
        <f>PI()*(A102/2)^2</f>
        <v>0.47078340586176737</v>
      </c>
      <c r="H102" s="6">
        <v>0.080456959022166638</v>
      </c>
      <c r="I102">
        <f>H102/10</f>
        <v>0.0080456959022166645</v>
      </c>
      <c r="K102">
        <f>(I102/F102)*D102</f>
        <v>1.1004843256988659e-05</v>
      </c>
      <c r="L102">
        <f>(K102/$K$141)*100</f>
        <v>0.56932243204899591</v>
      </c>
    </row>
    <row r="103" ht="14.25">
      <c r="A103" s="1">
        <f>A102+0.0321111111</f>
        <v>0.8063333332999999</v>
      </c>
      <c r="B103" s="1">
        <f>(PI()/6)*(A103)^3</f>
        <v>0.27450007230584034</v>
      </c>
      <c r="C103" s="1"/>
      <c r="D103" s="1">
        <f>B103*$C$1</f>
        <v>0.00072742519161047691</v>
      </c>
      <c r="E103" s="1"/>
      <c r="F103" s="1">
        <f>PI()*(A103/2)^2</f>
        <v>0.51064502911423992</v>
      </c>
      <c r="H103" s="6">
        <v>0.080456959022166638</v>
      </c>
      <c r="I103">
        <f>H103/10</f>
        <v>0.0080456959022166645</v>
      </c>
      <c r="K103">
        <f>(I103/F103)*D103</f>
        <v>1.1461272605476105e-05</v>
      </c>
      <c r="L103">
        <f>(K103/$K$141)*100</f>
        <v>0.59293525966236427</v>
      </c>
    </row>
    <row r="104" ht="14.25">
      <c r="A104" s="1">
        <f>A103+0.0321111111</f>
        <v>0.83844444439999988</v>
      </c>
      <c r="B104" s="1">
        <f>(PI()/6)*(A104)^3</f>
        <v>0.30861817341296693</v>
      </c>
      <c r="C104" s="1"/>
      <c r="D104" s="1">
        <f>B104*$C$1</f>
        <v>0.00081783815954436241</v>
      </c>
      <c r="E104" s="1"/>
      <c r="F104" s="1">
        <f>PI()*(A104/2)^2</f>
        <v>0.55212633730398952</v>
      </c>
      <c r="H104" s="6">
        <v>0.080456959022166638</v>
      </c>
      <c r="I104">
        <f>H104/10</f>
        <v>0.0080456959022166645</v>
      </c>
      <c r="K104">
        <f>(I104/F104)*D104</f>
        <v>1.1917701953963553e-05</v>
      </c>
      <c r="L104">
        <f>(K104/$K$141)*100</f>
        <v>0.61654808727573251</v>
      </c>
    </row>
    <row r="105" ht="14.25">
      <c r="A105" s="1">
        <f>A104+0.0321111111</f>
        <v>0.87055555549999986</v>
      </c>
      <c r="B105" s="1">
        <f>(PI()/6)*(A105)^3</f>
        <v>0.34545230619477019</v>
      </c>
      <c r="C105" s="1"/>
      <c r="D105" s="1">
        <f>B105*$C$1</f>
        <v>0.00091544861141614105</v>
      </c>
      <c r="E105" s="1"/>
      <c r="F105" s="1">
        <f>PI()*(A105/2)^2</f>
        <v>0.59522733043101628</v>
      </c>
      <c r="H105" s="6">
        <v>0.080456959022166638</v>
      </c>
      <c r="I105">
        <f>H105/10</f>
        <v>0.0080456959022166645</v>
      </c>
      <c r="K105">
        <f>(I105/F105)*D105</f>
        <v>1.2374131302450999e-05</v>
      </c>
      <c r="L105">
        <f>(K105/$K$141)*100</f>
        <v>0.64016091488910087</v>
      </c>
    </row>
    <row r="106" ht="14.25">
      <c r="A106" s="1">
        <f>A105+0.0321111111</f>
        <v>0.90266666659999983</v>
      </c>
      <c r="B106" s="1">
        <f>(PI()/6)*(A106)^3</f>
        <v>0.38510649041718586</v>
      </c>
      <c r="C106" s="1"/>
      <c r="D106" s="1">
        <f>B106*$C$1</f>
        <v>0.0010205321996055426</v>
      </c>
      <c r="E106" s="1"/>
      <c r="F106" s="1">
        <f>PI()*(A106/2)^2</f>
        <v>0.63994800849531996</v>
      </c>
      <c r="H106" s="6">
        <v>0.080456959022166638</v>
      </c>
      <c r="I106">
        <f>H106/10</f>
        <v>0.0080456959022166645</v>
      </c>
      <c r="K106">
        <f>(I106/F106)*D106</f>
        <v>1.2830560650938445e-05</v>
      </c>
      <c r="L106">
        <f>(K106/$K$141)*100</f>
        <v>0.66377374250246923</v>
      </c>
    </row>
    <row r="107" ht="14.25">
      <c r="A107" s="1">
        <f>A106+0.0321111111</f>
        <v>0.93477777769999981</v>
      </c>
      <c r="B107" s="1">
        <f>(PI()/6)*(A107)^3</f>
        <v>0.42768474584614991</v>
      </c>
      <c r="C107" s="1"/>
      <c r="D107" s="1">
        <f>B107*$C$1</f>
        <v>0.0011333645764922972</v>
      </c>
      <c r="E107" s="1"/>
      <c r="F107" s="1">
        <f>PI()*(A107/2)^2</f>
        <v>0.68628837149690092</v>
      </c>
      <c r="H107" s="6">
        <v>0.080456959022166638</v>
      </c>
      <c r="I107">
        <f>H107/10</f>
        <v>0.0080456959022166645</v>
      </c>
      <c r="K107">
        <f>(I107/F107)*D107</f>
        <v>1.3286989999425887e-05</v>
      </c>
      <c r="L107">
        <f>(K107/$K$141)*100</f>
        <v>0.68738657011583726</v>
      </c>
    </row>
    <row r="108" ht="14.25">
      <c r="A108" s="1">
        <f>A107+0.0321111111</f>
        <v>0.96688888879999979</v>
      </c>
      <c r="B108" s="1">
        <f>(PI()/6)*(A108)^3</f>
        <v>0.47329109224759797</v>
      </c>
      <c r="C108" s="1"/>
      <c r="D108" s="1">
        <f>B108*$C$1</f>
        <v>0.0012542213944561347</v>
      </c>
      <c r="E108" s="1"/>
      <c r="F108" s="1">
        <f>PI()*(A108/2)^2</f>
        <v>0.7342484194357588</v>
      </c>
      <c r="H108" s="6">
        <v>0.080456959022166638</v>
      </c>
      <c r="I108">
        <f>H108/10</f>
        <v>0.0080456959022166645</v>
      </c>
      <c r="K108">
        <f>(I108/F108)*D108</f>
        <v>1.3743419347913335e-05</v>
      </c>
      <c r="L108">
        <f>(K108/$K$141)*100</f>
        <v>0.71099939772920562</v>
      </c>
    </row>
    <row r="109" ht="14.25">
      <c r="A109" s="1">
        <f>A108+0.0321111111</f>
        <v>0.99899999989999977</v>
      </c>
      <c r="B109" s="1">
        <f>(PI()/6)*(A109)^3</f>
        <v>0.52202954938746593</v>
      </c>
      <c r="C109" s="1"/>
      <c r="D109" s="1">
        <f>B109*$C$1</f>
        <v>0.0013833783058767846</v>
      </c>
      <c r="E109" s="1"/>
      <c r="F109" s="1">
        <f>PI()*(A109/2)^2</f>
        <v>0.78382815231189384</v>
      </c>
      <c r="H109" s="6">
        <v>0.080456959022166638</v>
      </c>
      <c r="I109">
        <f>H109/10</f>
        <v>0.0080456959022166645</v>
      </c>
      <c r="K109">
        <f>(I109/F109)*D109</f>
        <v>1.4199848696400779e-05</v>
      </c>
      <c r="L109">
        <f>(K109/$K$141)*100</f>
        <v>0.73461222534257375</v>
      </c>
      <c r="M109">
        <f>SUM(L100:L109)</f>
        <v>6.2835450108241666</v>
      </c>
    </row>
    <row r="110" ht="14.25">
      <c r="A110" s="1">
        <v>1</v>
      </c>
      <c r="B110" s="1">
        <f>(PI())*(A110/2)^2*0.25</f>
        <v>0.19634954084936207</v>
      </c>
      <c r="C110" s="1"/>
      <c r="D110" s="1">
        <f>B110*$C$1</f>
        <v>0.00052032628325080952</v>
      </c>
      <c r="E110" s="1"/>
      <c r="F110" s="1">
        <f>PI()*(A110/2)^2*0.25</f>
        <v>0.19634954084936207</v>
      </c>
      <c r="H110" s="2">
        <v>0.22492763299933233</v>
      </c>
      <c r="I110">
        <f>H110/10</f>
        <v>0.022492763299933233</v>
      </c>
      <c r="K110">
        <f>(I110/F110)*D110</f>
        <v>5.9605822744823072e-05</v>
      </c>
      <c r="L110">
        <f>(K110/$K$141)*100</f>
        <v>3.0836361024782022</v>
      </c>
    </row>
    <row r="111" ht="14.25">
      <c r="A111" s="1">
        <f>A110+0.11</f>
        <v>1.1100000000000001</v>
      </c>
      <c r="B111" s="1">
        <f>(PI())*(A111/2)^2*0.25</f>
        <v>0.24192226928049904</v>
      </c>
      <c r="C111" s="1"/>
      <c r="D111" s="1">
        <f>B111*$C$1</f>
        <v>0.00064109401359332247</v>
      </c>
      <c r="E111" s="1"/>
      <c r="F111" s="5">
        <f>PI()*(A111/2)^2*0.25</f>
        <v>0.24192226928049904</v>
      </c>
      <c r="H111" s="6">
        <v>0.22492763299933233</v>
      </c>
      <c r="I111">
        <f>H111/10</f>
        <v>0.022492763299933233</v>
      </c>
      <c r="K111">
        <f>(I111/F111)*D111</f>
        <v>5.9605822744823072e-05</v>
      </c>
      <c r="L111">
        <f>(K111/$K$141)*100</f>
        <v>3.0836361024782022</v>
      </c>
    </row>
    <row r="112" ht="14.25">
      <c r="A112" s="1">
        <f>A111+0.11</f>
        <v>1.2200000000000002</v>
      </c>
      <c r="B112" s="1">
        <f>(PI())*(A112/2)^2*0.25</f>
        <v>0.29224665660019056</v>
      </c>
      <c r="C112" s="1"/>
      <c r="D112" s="1">
        <f>B112*$C$1</f>
        <v>0.00077445363999050496</v>
      </c>
      <c r="E112" s="1"/>
      <c r="F112" s="5">
        <f>PI()*(A112/2)^2*0.25</f>
        <v>0.29224665660019056</v>
      </c>
      <c r="H112" s="6">
        <v>0.22492763299933233</v>
      </c>
      <c r="I112">
        <f>H112/10</f>
        <v>0.022492763299933233</v>
      </c>
      <c r="K112">
        <f>(I112/F112)*D112</f>
        <v>5.9605822744823065e-05</v>
      </c>
      <c r="L112">
        <f>(K112/$K$141)*100</f>
        <v>3.0836361024782017</v>
      </c>
    </row>
    <row r="113" ht="14.25">
      <c r="A113" s="1">
        <f>A112+0.11</f>
        <v>1.3300000000000003</v>
      </c>
      <c r="B113" s="1">
        <f>(PI())*(A113/2)^2*0.25</f>
        <v>0.34732270280843675</v>
      </c>
      <c r="C113" s="1"/>
      <c r="D113" s="1">
        <f>B113*$C$1</f>
        <v>0.00092040516244235742</v>
      </c>
      <c r="E113" s="1"/>
      <c r="F113" s="5">
        <f>PI()*(A113/2)^2*0.25</f>
        <v>0.34732270280843675</v>
      </c>
      <c r="H113" s="6">
        <v>0.22492763299933233</v>
      </c>
      <c r="I113">
        <f>H113/10</f>
        <v>0.022492763299933233</v>
      </c>
      <c r="K113">
        <f>(I113/F113)*D113</f>
        <v>5.9605822744823072e-05</v>
      </c>
      <c r="L113">
        <f>(K113/$K$141)*100</f>
        <v>3.0836361024782022</v>
      </c>
    </row>
    <row r="114" ht="14.25">
      <c r="A114" s="1">
        <f>A113+0.11</f>
        <v>1.4400000000000004</v>
      </c>
      <c r="B114" s="1">
        <f>(PI())*(A114/2)^2*0.25</f>
        <v>0.40715040790523743</v>
      </c>
      <c r="C114" s="1"/>
      <c r="D114" s="1">
        <f>B114*$C$1</f>
        <v>0.0010789485809488792</v>
      </c>
      <c r="E114" s="1"/>
      <c r="F114" s="5">
        <f>PI()*(A114/2)^2*0.25</f>
        <v>0.40715040790523743</v>
      </c>
      <c r="H114" s="6">
        <v>0.22492763299933233</v>
      </c>
      <c r="I114">
        <f>H114/10</f>
        <v>0.022492763299933233</v>
      </c>
      <c r="K114">
        <f>(I114/F114)*D114</f>
        <v>5.9605822744823065e-05</v>
      </c>
      <c r="L114">
        <f>(K114/$K$141)*100</f>
        <v>3.0836361024782017</v>
      </c>
    </row>
    <row r="115" ht="14.25">
      <c r="A115" s="1">
        <f>A114+0.11</f>
        <v>1.5500000000000005</v>
      </c>
      <c r="B115" s="1">
        <f>(PI())*(A115/2)^2*0.25</f>
        <v>0.47172977189059268</v>
      </c>
      <c r="C115" s="1"/>
      <c r="D115" s="1">
        <f>B115*$C$1</f>
        <v>0.0012500838955100705</v>
      </c>
      <c r="E115" s="1"/>
      <c r="F115" s="5">
        <f>PI()*(A115/2)^2*0.25</f>
        <v>0.47172977189059268</v>
      </c>
      <c r="H115" s="6">
        <v>0.22492763299933233</v>
      </c>
      <c r="I115">
        <f>H115/10</f>
        <v>0.022492763299933233</v>
      </c>
      <c r="K115">
        <f>(I115/F115)*D115</f>
        <v>5.9605822744823072e-05</v>
      </c>
      <c r="L115">
        <f>(K115/$K$141)*100</f>
        <v>3.0836361024782022</v>
      </c>
    </row>
    <row r="116" ht="14.25">
      <c r="A116" s="1">
        <f>A115+0.11</f>
        <v>1.6600000000000006</v>
      </c>
      <c r="B116" s="1">
        <f>(PI())*(A116/2)^2*0.25</f>
        <v>0.54106079476450253</v>
      </c>
      <c r="C116" s="1"/>
      <c r="D116" s="1">
        <f>B116*$C$1</f>
        <v>0.0014338111061259317</v>
      </c>
      <c r="E116" s="1"/>
      <c r="F116" s="5">
        <f>PI()*(A116/2)^2*0.25</f>
        <v>0.54106079476450253</v>
      </c>
      <c r="H116" s="6">
        <v>0.22492763299933233</v>
      </c>
      <c r="I116">
        <f>H116/10</f>
        <v>0.022492763299933233</v>
      </c>
      <c r="K116">
        <f>(I116/F116)*D116</f>
        <v>5.9605822744823072e-05</v>
      </c>
      <c r="L116">
        <f>(K116/$K$141)*100</f>
        <v>3.0836361024782022</v>
      </c>
    </row>
    <row r="117" ht="14.25">
      <c r="A117" s="1">
        <f>A116+0.11</f>
        <v>1.7700000000000007</v>
      </c>
      <c r="B117" s="1">
        <f>(PI())*(A117/2)^2*0.25</f>
        <v>0.61514347652696688</v>
      </c>
      <c r="C117" s="1"/>
      <c r="D117" s="1">
        <f>B117*$C$1</f>
        <v>0.0016301302127964623</v>
      </c>
      <c r="E117" s="1"/>
      <c r="F117" s="5">
        <f>PI()*(A117/2)^2*0.25</f>
        <v>0.61514347652696688</v>
      </c>
      <c r="H117" s="6">
        <v>0.22492763299933233</v>
      </c>
      <c r="I117">
        <f>H117/10</f>
        <v>0.022492763299933233</v>
      </c>
      <c r="K117">
        <f>(I117/F117)*D117</f>
        <v>5.9605822744823072e-05</v>
      </c>
      <c r="L117">
        <f>(K117/$K$141)*100</f>
        <v>3.0836361024782022</v>
      </c>
    </row>
    <row r="118" ht="14.25">
      <c r="A118" s="1">
        <f>A117+0.11</f>
        <v>1.8800000000000008</v>
      </c>
      <c r="B118" s="1">
        <f>(PI())*(A118/2)^2*0.25</f>
        <v>0.6939778171779859</v>
      </c>
      <c r="C118" s="1"/>
      <c r="D118" s="1">
        <f>B118*$C$1</f>
        <v>0.0018390412155216626</v>
      </c>
      <c r="E118" s="1"/>
      <c r="F118" s="5">
        <f>PI()*(A118/2)^2*0.25</f>
        <v>0.6939778171779859</v>
      </c>
      <c r="H118" s="6">
        <v>0.22492763299933233</v>
      </c>
      <c r="I118">
        <f>H118/10</f>
        <v>0.022492763299933233</v>
      </c>
      <c r="K118">
        <f>(I118/F118)*D118</f>
        <v>5.9605822744823072e-05</v>
      </c>
      <c r="L118">
        <f>(K118/$K$141)*100</f>
        <v>3.0836361024782022</v>
      </c>
    </row>
    <row r="119" ht="14.25">
      <c r="A119" s="1">
        <f>A118+0.11</f>
        <v>1.9900000000000009</v>
      </c>
      <c r="B119" s="1">
        <f>(PI())*(A119/2)^2*0.25</f>
        <v>0.77756381671755936</v>
      </c>
      <c r="C119" s="1"/>
      <c r="D119" s="1">
        <f>B119*$C$1</f>
        <v>0.0020605441143015323</v>
      </c>
      <c r="E119" s="1"/>
      <c r="F119" s="5">
        <f>PI()*(A119/2)^2*0.25</f>
        <v>0.77756381671755936</v>
      </c>
      <c r="H119" s="6">
        <v>0.22492763299933233</v>
      </c>
      <c r="I119">
        <f>H119/10</f>
        <v>0.022492763299933233</v>
      </c>
      <c r="K119">
        <f>(I119/F119)*D119</f>
        <v>5.9605822744823065e-05</v>
      </c>
      <c r="L119">
        <f>(K119/$K$141)*100</f>
        <v>3.0836361024782017</v>
      </c>
      <c r="M119">
        <f>SUM(L110:L119)</f>
        <v>30.836361024782022</v>
      </c>
    </row>
    <row r="120" ht="14.25">
      <c r="A120" s="1">
        <v>2</v>
      </c>
      <c r="B120" s="1">
        <f>(PI())*(A120/2)^2*0.5</f>
        <v>1.5707963267948966</v>
      </c>
      <c r="C120" s="1"/>
      <c r="D120" s="1">
        <f>B120*$C$1</f>
        <v>0.0041626102660064761</v>
      </c>
      <c r="E120" s="1"/>
      <c r="F120" s="1">
        <f>PI()*(A120/2)^2*0.5</f>
        <v>1.5707963267948966</v>
      </c>
      <c r="H120" s="2">
        <v>0.248322625559735</v>
      </c>
      <c r="I120">
        <f>H120/10</f>
        <v>0.024832262555973501</v>
      </c>
      <c r="K120">
        <f>(I120/F120)*D120</f>
        <v>6.5805495773329776e-05</v>
      </c>
      <c r="L120">
        <f>(K120/$K$141)*100</f>
        <v>3.4043687875399824</v>
      </c>
    </row>
    <row r="121" ht="14.25">
      <c r="A121" s="1">
        <f>A120+0.221111111111</f>
        <v>2.221111111111</v>
      </c>
      <c r="B121" s="1">
        <f>(PI())*(A121/2)^2*0.5</f>
        <v>1.937315954527193</v>
      </c>
      <c r="C121" s="1"/>
      <c r="D121" s="1">
        <f>B121*$C$1</f>
        <v>0.0051338872794970611</v>
      </c>
      <c r="E121" s="1"/>
      <c r="F121" s="5">
        <f>PI()*(A121/2)^2*0.5</f>
        <v>1.937315954527193</v>
      </c>
      <c r="H121" s="6">
        <v>0.248322625559735</v>
      </c>
      <c r="I121">
        <f>H121/10</f>
        <v>0.024832262555973501</v>
      </c>
      <c r="K121">
        <f>(I121/F121)*D121</f>
        <v>6.5805495773329776e-05</v>
      </c>
      <c r="L121">
        <f>(K121/$K$141)*100</f>
        <v>3.4043687875399824</v>
      </c>
    </row>
    <row r="122" ht="14.25">
      <c r="A122" s="1">
        <f>A121+0.221111111111</f>
        <v>2.442222222222</v>
      </c>
      <c r="B122" s="1">
        <f>(PI())*(A122/2)^2*0.5</f>
        <v>2.3422337954306882</v>
      </c>
      <c r="C122" s="1"/>
      <c r="D122" s="1">
        <f>B122*$C$1</f>
        <v>0.0062069195578913234</v>
      </c>
      <c r="E122" s="1"/>
      <c r="F122" s="5">
        <f>PI()*(A122/2)^2*0.5</f>
        <v>2.3422337954306882</v>
      </c>
      <c r="H122" s="6">
        <v>0.248322625559735</v>
      </c>
      <c r="I122">
        <f>H122/10</f>
        <v>0.024832262555973501</v>
      </c>
      <c r="K122">
        <f>(I122/F122)*D122</f>
        <v>6.5805495773329776e-05</v>
      </c>
      <c r="L122">
        <f>(K122/$K$141)*100</f>
        <v>3.4043687875399824</v>
      </c>
    </row>
    <row r="123" ht="14.25">
      <c r="A123" s="1">
        <f>A122+0.221111111111</f>
        <v>2.663333333333</v>
      </c>
      <c r="B123" s="1">
        <f>(PI())*(A123/2)^2*0.5</f>
        <v>2.785549849505383</v>
      </c>
      <c r="C123" s="1"/>
      <c r="D123" s="1">
        <f>B123*$C$1</f>
        <v>0.0073817071011892648</v>
      </c>
      <c r="E123" s="1"/>
      <c r="F123" s="5">
        <f>PI()*(A123/2)^2*0.5</f>
        <v>2.785549849505383</v>
      </c>
      <c r="H123" s="6">
        <v>0.248322625559735</v>
      </c>
      <c r="I123">
        <f>H123/10</f>
        <v>0.024832262555973501</v>
      </c>
      <c r="K123">
        <f>(I123/F123)*D123</f>
        <v>6.5805495773329776e-05</v>
      </c>
      <c r="L123">
        <f>(K123/$K$141)*100</f>
        <v>3.4043687875399824</v>
      </c>
    </row>
    <row r="124" ht="14.25">
      <c r="A124" s="1">
        <f>A123+0.221111111111</f>
        <v>2.8844444444440001</v>
      </c>
      <c r="B124" s="1">
        <f>(PI())*(A124/2)^2*0.5</f>
        <v>3.2672641167512761</v>
      </c>
      <c r="C124" s="1"/>
      <c r="D124" s="1">
        <f>B124*$C$1</f>
        <v>0.0086582499093908818</v>
      </c>
      <c r="E124" s="1"/>
      <c r="F124" s="5">
        <f>PI()*(A124/2)^2*0.5</f>
        <v>3.2672641167512761</v>
      </c>
      <c r="H124" s="6">
        <v>0.248322625559735</v>
      </c>
      <c r="I124">
        <f>H124/10</f>
        <v>0.024832262555973501</v>
      </c>
      <c r="K124">
        <f>(I124/F124)*D124</f>
        <v>6.5805495773329776e-05</v>
      </c>
      <c r="L124">
        <f>(K124/$K$141)*100</f>
        <v>3.4043687875399824</v>
      </c>
    </row>
    <row r="125" ht="14.25">
      <c r="A125" s="1">
        <f>A124+0.221111111111</f>
        <v>3.1055555555550001</v>
      </c>
      <c r="B125" s="1">
        <f>(PI())*(A125/2)^2*0.5</f>
        <v>3.7873765971683677</v>
      </c>
      <c r="C125" s="1"/>
      <c r="D125" s="1">
        <f>B125*$C$1</f>
        <v>0.010036547982496175</v>
      </c>
      <c r="E125" s="1"/>
      <c r="F125" s="5">
        <f>PI()*(A125/2)^2*0.5</f>
        <v>3.7873765971683677</v>
      </c>
      <c r="H125" s="6">
        <v>0.248322625559735</v>
      </c>
      <c r="I125">
        <f>H125/10</f>
        <v>0.024832262555973501</v>
      </c>
      <c r="K125">
        <f>(I125/F125)*D125</f>
        <v>6.5805495773329776e-05</v>
      </c>
      <c r="L125">
        <f>(K125/$K$141)*100</f>
        <v>3.4043687875399824</v>
      </c>
    </row>
    <row r="126" ht="14.25">
      <c r="A126" s="1">
        <f>A125+0.221111111111</f>
        <v>3.3266666666660001</v>
      </c>
      <c r="B126" s="1">
        <f>(PI())*(A126/2)^2*0.5</f>
        <v>4.345887290756659</v>
      </c>
      <c r="C126" s="1"/>
      <c r="D126" s="1">
        <f>B126*$C$1</f>
        <v>0.011516601320505146</v>
      </c>
      <c r="E126" s="1"/>
      <c r="F126" s="5">
        <f>PI()*(A126/2)^2*0.5</f>
        <v>4.345887290756659</v>
      </c>
      <c r="H126" s="6">
        <v>0.248322625559735</v>
      </c>
      <c r="I126">
        <f>H126/10</f>
        <v>0.024832262555973501</v>
      </c>
      <c r="K126">
        <f>(I126/F126)*D126</f>
        <v>6.5805495773329776e-05</v>
      </c>
      <c r="L126">
        <f>(K126/$K$141)*100</f>
        <v>3.4043687875399824</v>
      </c>
    </row>
    <row r="127" ht="14.25">
      <c r="A127" s="1">
        <f>A126+0.221111111111</f>
        <v>3.5477777777770001</v>
      </c>
      <c r="B127" s="1">
        <f>(PI())*(A127/2)^2*0.5</f>
        <v>4.9427961975161487</v>
      </c>
      <c r="C127" s="1"/>
      <c r="D127" s="1">
        <f>B127*$C$1</f>
        <v>0.013098409923417794</v>
      </c>
      <c r="E127" s="1"/>
      <c r="F127" s="5">
        <f>PI()*(A127/2)^2*0.5</f>
        <v>4.9427961975161487</v>
      </c>
      <c r="H127" s="6">
        <v>0.248322625559735</v>
      </c>
      <c r="I127">
        <f>H127/10</f>
        <v>0.024832262555973501</v>
      </c>
      <c r="K127">
        <f>(I127/F127)*D127</f>
        <v>6.5805495773329776e-05</v>
      </c>
      <c r="L127">
        <f>(K127/$K$141)*100</f>
        <v>3.4043687875399824</v>
      </c>
    </row>
    <row r="128" ht="14.25">
      <c r="A128" s="1">
        <f>A127+0.221111111111</f>
        <v>3.7688888888880001</v>
      </c>
      <c r="B128" s="1">
        <f>(PI())*(A128/2)^2*0.5</f>
        <v>5.5781033174468373</v>
      </c>
      <c r="C128" s="1"/>
      <c r="D128" s="1">
        <f>B128*$C$1</f>
        <v>0.014781973791234118</v>
      </c>
      <c r="E128" s="1"/>
      <c r="F128" s="5">
        <f>PI()*(A128/2)^2*0.5</f>
        <v>5.5781033174468373</v>
      </c>
      <c r="H128" s="6">
        <v>0.248322625559735</v>
      </c>
      <c r="I128">
        <f>H128/10</f>
        <v>0.024832262555973501</v>
      </c>
      <c r="K128">
        <f>(I128/F128)*D128</f>
        <v>6.5805495773329776e-05</v>
      </c>
      <c r="L128">
        <f>(K128/$K$141)*100</f>
        <v>3.4043687875399824</v>
      </c>
    </row>
    <row r="129" ht="14.25">
      <c r="A129" s="1">
        <f>A128+0.221111111111</f>
        <v>3.9899999999990001</v>
      </c>
      <c r="B129" s="1">
        <f>(PI())*(A129/2)^2*0.5</f>
        <v>6.2518086505487247</v>
      </c>
      <c r="C129" s="1"/>
      <c r="D129" s="1">
        <f>B129*$C$1</f>
        <v>0.016567292923954119</v>
      </c>
      <c r="E129" s="1"/>
      <c r="F129" s="5">
        <f>PI()*(A129/2)^2*0.5</f>
        <v>6.2518086505487247</v>
      </c>
      <c r="H129" s="6">
        <v>0.248322625559735</v>
      </c>
      <c r="I129">
        <f>H129/10</f>
        <v>0.024832262555973501</v>
      </c>
      <c r="K129">
        <f>(I129/F129)*D129</f>
        <v>6.5805495773329763e-05</v>
      </c>
      <c r="L129">
        <f>(K129/$K$141)*100</f>
        <v>3.404368787539982</v>
      </c>
      <c r="M129">
        <f>SUM(L120:L129)</f>
        <v>34.043687875399826</v>
      </c>
    </row>
    <row r="130" ht="14.25">
      <c r="A130" s="1">
        <v>4</v>
      </c>
      <c r="B130" s="1">
        <f>(PI())*(A130/2)^2*0.75</f>
        <v>9.4247779607693793</v>
      </c>
      <c r="C130" s="1"/>
      <c r="D130" s="1">
        <f>B130*$C$1</f>
        <v>0.024975661596038857</v>
      </c>
      <c r="E130" s="1"/>
      <c r="F130" s="1">
        <f>PI()*(A130/2)^2*0.75</f>
        <v>9.4247779607693793</v>
      </c>
      <c r="H130" s="2">
        <v>0.14765755165028502</v>
      </c>
      <c r="I130">
        <f>H130/10</f>
        <v>0.014765755165028501</v>
      </c>
      <c r="K130">
        <f>(I130/F130)*D130</f>
        <v>3.9129251187325535e-05</v>
      </c>
      <c r="L130">
        <f>(K130/$K$141)*100</f>
        <v>2.0243051109407726</v>
      </c>
    </row>
    <row r="131" ht="14.25">
      <c r="A131" s="1">
        <f>A130+0.4433333333</f>
        <v>4.4433333333</v>
      </c>
      <c r="B131" s="1">
        <f>(PI())*(A131/2)^2*0.75</f>
        <v>11.629711309501582</v>
      </c>
      <c r="C131" s="1"/>
      <c r="D131" s="1">
        <f>B131*$C$1</f>
        <v>0.030818734970179191</v>
      </c>
      <c r="E131" s="1"/>
      <c r="F131" s="5">
        <f>PI()*(A131/2)^2*0.75</f>
        <v>11.629711309501582</v>
      </c>
      <c r="H131" s="6">
        <v>0.14765755165028502</v>
      </c>
      <c r="I131">
        <f>H131/10</f>
        <v>0.014765755165028501</v>
      </c>
      <c r="K131">
        <f>(I131/F131)*D131</f>
        <v>3.9129251187325522e-05</v>
      </c>
      <c r="L131">
        <f>(K131/$K$141)*100</f>
        <v>2.0243051109407717</v>
      </c>
    </row>
    <row r="132" ht="14.25">
      <c r="A132" s="1">
        <f>A131+0.4433333333</f>
        <v>4.8866666666</v>
      </c>
      <c r="B132" s="1">
        <f>(PI())*(A132/2)^2*0.75</f>
        <v>14.066193126737923</v>
      </c>
      <c r="C132" s="1"/>
      <c r="D132" s="1">
        <f>B132*$C$1</f>
        <v>0.0372754117858555</v>
      </c>
      <c r="E132" s="1"/>
      <c r="F132" s="5">
        <f>PI()*(A132/2)^2*0.75</f>
        <v>14.066193126737923</v>
      </c>
      <c r="H132" s="6">
        <v>0.14765755165028502</v>
      </c>
      <c r="I132">
        <f>H132/10</f>
        <v>0.014765755165028501</v>
      </c>
      <c r="K132">
        <f>(I132/F132)*D132</f>
        <v>3.9129251187325535e-05</v>
      </c>
      <c r="L132">
        <f>(K132/$K$141)*100</f>
        <v>2.0243051109407726</v>
      </c>
    </row>
    <row r="133" ht="14.25">
      <c r="A133" s="1">
        <f>A132+0.4433333333</f>
        <v>5.3299999999000001</v>
      </c>
      <c r="B133" s="1">
        <f>(PI())*(A133/2)^2*0.75</f>
        <v>16.7342234124784</v>
      </c>
      <c r="C133" s="1"/>
      <c r="D133" s="1">
        <f>B133*$C$1</f>
        <v>0.044345692043067757</v>
      </c>
      <c r="E133" s="1"/>
      <c r="F133" s="5">
        <f>PI()*(A133/2)^2*0.75</f>
        <v>16.7342234124784</v>
      </c>
      <c r="H133" s="6">
        <v>0.14765755165028502</v>
      </c>
      <c r="I133">
        <f>H133/10</f>
        <v>0.014765755165028501</v>
      </c>
      <c r="K133">
        <f>(I133/F133)*D133</f>
        <v>3.9129251187325522e-05</v>
      </c>
      <c r="L133">
        <f>(K133/$K$141)*100</f>
        <v>2.0243051109407717</v>
      </c>
    </row>
    <row r="134" ht="14.25">
      <c r="A134" s="1">
        <f>A133+0.4433333333</f>
        <v>5.7733333332000001</v>
      </c>
      <c r="B134" s="1">
        <f>(PI())*(A134/2)^2*0.75</f>
        <v>19.633802166723015</v>
      </c>
      <c r="C134" s="1"/>
      <c r="D134" s="1">
        <f>B134*$C$1</f>
        <v>0.052029575741815992</v>
      </c>
      <c r="E134" s="1"/>
      <c r="F134" s="5">
        <f>PI()*(A134/2)^2*0.75</f>
        <v>19.633802166723015</v>
      </c>
      <c r="H134" s="6">
        <v>0.14765755165028502</v>
      </c>
      <c r="I134">
        <f>H134/10</f>
        <v>0.014765755165028501</v>
      </c>
      <c r="K134">
        <f>(I134/F134)*D134</f>
        <v>3.9129251187325528e-05</v>
      </c>
      <c r="L134">
        <f>(K134/$K$141)*100</f>
        <v>2.0243051109407721</v>
      </c>
    </row>
    <row r="135" ht="14.25">
      <c r="A135" s="1">
        <f>A134+0.4433333333</f>
        <v>6.2166666665000001</v>
      </c>
      <c r="B135" s="1">
        <f>(PI())*(A135/2)^2*0.75</f>
        <v>22.764929389471774</v>
      </c>
      <c r="C135" s="1"/>
      <c r="D135" s="1">
        <f>B135*$C$1</f>
        <v>0.060327062882100199</v>
      </c>
      <c r="E135" s="1"/>
      <c r="F135" s="5">
        <f>PI()*(A135/2)^2*0.75</f>
        <v>22.764929389471774</v>
      </c>
      <c r="H135" s="6">
        <v>0.14765755165028502</v>
      </c>
      <c r="I135">
        <f>H135/10</f>
        <v>0.014765755165028501</v>
      </c>
      <c r="K135">
        <f>(I135/F135)*D135</f>
        <v>3.9129251187325528e-05</v>
      </c>
      <c r="L135">
        <f>(K135/$K$141)*100</f>
        <v>2.0243051109407721</v>
      </c>
    </row>
    <row r="136" ht="14.25">
      <c r="A136" s="1">
        <f>A135+0.4433333333</f>
        <v>6.6599999998000001</v>
      </c>
      <c r="B136" s="1">
        <f>(PI())*(A136/2)^2*0.75</f>
        <v>26.127605080724663</v>
      </c>
      <c r="C136" s="1"/>
      <c r="D136" s="1">
        <f>B136*$C$1</f>
        <v>0.069238153463920357</v>
      </c>
      <c r="E136" s="1"/>
      <c r="F136" s="5">
        <f>PI()*(A136/2)^2*0.75</f>
        <v>26.127605080724663</v>
      </c>
      <c r="H136" s="6">
        <v>0.14765755165028502</v>
      </c>
      <c r="I136">
        <f>H136/10</f>
        <v>0.014765755165028501</v>
      </c>
      <c r="K136">
        <f>(I136/F136)*D136</f>
        <v>3.9129251187325528e-05</v>
      </c>
      <c r="L136">
        <f>(K136/$K$141)*100</f>
        <v>2.0243051109407721</v>
      </c>
    </row>
    <row r="137" ht="14.25">
      <c r="A137" s="1">
        <f>A136+0.4433333333</f>
        <v>7.1033333331000001</v>
      </c>
      <c r="B137" s="1">
        <f>(PI())*(A137/2)^2*0.75</f>
        <v>29.7218292404817</v>
      </c>
      <c r="C137" s="1"/>
      <c r="D137" s="1">
        <f>B137*$C$1</f>
        <v>0.078762847487276508</v>
      </c>
      <c r="E137" s="1"/>
      <c r="F137" s="5">
        <f>PI()*(A137/2)^2*0.75</f>
        <v>29.7218292404817</v>
      </c>
      <c r="H137" s="6">
        <v>0.14765755165028502</v>
      </c>
      <c r="I137">
        <f>H137/10</f>
        <v>0.014765755165028501</v>
      </c>
      <c r="K137">
        <f>(I137/F137)*D137</f>
        <v>3.9129251187325528e-05</v>
      </c>
      <c r="L137">
        <f>(K137/$K$141)*100</f>
        <v>2.0243051109407721</v>
      </c>
    </row>
    <row r="138" ht="14.25">
      <c r="A138" s="1">
        <f>A137+0.4433333333</f>
        <v>7.5466666664000002</v>
      </c>
      <c r="B138" s="1">
        <f>(PI())*(A138/2)^2*0.75</f>
        <v>33.547601868742873</v>
      </c>
      <c r="C138" s="1"/>
      <c r="D138" s="1">
        <f>B138*$C$1</f>
        <v>0.088901144952168609</v>
      </c>
      <c r="E138" s="1"/>
      <c r="F138" s="5">
        <f>PI()*(A138/2)^2*0.75</f>
        <v>33.547601868742873</v>
      </c>
      <c r="H138" s="6">
        <v>0.14765755165028502</v>
      </c>
      <c r="I138">
        <f>H138/10</f>
        <v>0.014765755165028501</v>
      </c>
      <c r="K138">
        <f>(I138/F138)*D138</f>
        <v>3.9129251187325528e-05</v>
      </c>
      <c r="L138">
        <f>(K138/$K$141)*100</f>
        <v>2.0243051109407721</v>
      </c>
    </row>
    <row r="139" ht="14.25">
      <c r="A139" s="1">
        <f>A138+0.4433333333</f>
        <v>7.9899999997000002</v>
      </c>
      <c r="B139" s="1">
        <f>(PI())*(A139/2)^2*0.75</f>
        <v>37.60492296550818</v>
      </c>
      <c r="C139" s="1"/>
      <c r="D139" s="1">
        <f>B139*$C$1</f>
        <v>0.099653045858596676</v>
      </c>
      <c r="E139" s="1"/>
      <c r="F139" s="5">
        <f>PI()*(A139/2)^2*0.75</f>
        <v>37.60492296550818</v>
      </c>
      <c r="H139" s="6">
        <v>0.14765755165028502</v>
      </c>
      <c r="I139">
        <f>H139/10</f>
        <v>0.014765755165028501</v>
      </c>
      <c r="K139">
        <f>(I139/F139)*D139</f>
        <v>3.9129251187325528e-05</v>
      </c>
      <c r="L139">
        <f>(K139/$K$141)*100</f>
        <v>2.0243051109407721</v>
      </c>
      <c r="M139">
        <f>SUM(L130:L139)</f>
        <v>20.243051109407727</v>
      </c>
    </row>
    <row r="140" ht="14.25">
      <c r="A140" s="1">
        <v>8</v>
      </c>
      <c r="B140" s="1">
        <f>(PI())*(A140/2)^2*1</f>
        <v>50.26548245743669</v>
      </c>
      <c r="C140" s="1"/>
      <c r="D140" s="1">
        <f>B140*$C$1</f>
        <v>0.13320352851220724</v>
      </c>
      <c r="E140" s="1"/>
      <c r="F140" s="1">
        <f>PI()*(A140/2)^2</f>
        <v>50.26548245743669</v>
      </c>
      <c r="H140" s="2">
        <v>0.068776849127219916</v>
      </c>
      <c r="I140">
        <f>H140/10</f>
        <v>0.006877684912721992</v>
      </c>
      <c r="K140">
        <f>(I140/F140)*D140</f>
        <v>1.8225865018713281e-05</v>
      </c>
      <c r="L140">
        <f>(K140/$K$141)*100</f>
        <v>0.942893374883918</v>
      </c>
    </row>
    <row r="141" ht="14.25">
      <c r="K141">
        <f>SUM(K20:K140)</f>
        <v>0.0019329720097945448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2022-10-25T17:41:47Z</dcterms:modified>
</cp:coreProperties>
</file>