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Lu/Desktop/"/>
    </mc:Choice>
  </mc:AlternateContent>
  <bookViews>
    <workbookView xWindow="720" yWindow="540" windowWidth="24500" windowHeight="15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1" i="1" l="1"/>
  <c r="N46" i="1"/>
  <c r="G61" i="1"/>
  <c r="N45" i="1"/>
  <c r="F61" i="1"/>
  <c r="N44" i="1"/>
  <c r="E61" i="1"/>
  <c r="N43" i="1"/>
  <c r="D61" i="1"/>
  <c r="N42" i="1"/>
  <c r="C61" i="1"/>
  <c r="N55" i="1"/>
  <c r="N54" i="1"/>
  <c r="N53" i="1"/>
  <c r="N52" i="1"/>
  <c r="N37" i="1"/>
  <c r="N36" i="1"/>
  <c r="N35" i="1"/>
  <c r="N34" i="1"/>
  <c r="N33" i="1"/>
  <c r="N28" i="1"/>
  <c r="N27" i="1"/>
  <c r="N26" i="1"/>
  <c r="N25" i="1"/>
  <c r="N24" i="1"/>
  <c r="N18" i="1"/>
  <c r="N17" i="1"/>
  <c r="I16" i="1"/>
  <c r="N16" i="1"/>
  <c r="N15" i="1"/>
  <c r="N14" i="1"/>
  <c r="N9" i="1"/>
  <c r="N8" i="1"/>
  <c r="N7" i="1"/>
  <c r="N6" i="1"/>
  <c r="N5" i="1"/>
  <c r="F9" i="1"/>
  <c r="F18" i="1"/>
  <c r="F27" i="1"/>
  <c r="F36" i="1"/>
  <c r="F45" i="1"/>
  <c r="E9" i="1"/>
  <c r="C55" i="1"/>
  <c r="E18" i="1"/>
  <c r="D55" i="1"/>
  <c r="E27" i="1"/>
  <c r="E55" i="1"/>
  <c r="E36" i="1"/>
  <c r="F55" i="1"/>
  <c r="E45" i="1"/>
  <c r="G55" i="1"/>
  <c r="D45" i="1"/>
  <c r="G50" i="1"/>
  <c r="D36" i="1"/>
  <c r="F50" i="1"/>
  <c r="D27" i="1"/>
  <c r="E50" i="1"/>
  <c r="D18" i="1"/>
  <c r="D50" i="1"/>
  <c r="D9" i="1"/>
  <c r="C50" i="1"/>
</calcChain>
</file>

<file path=xl/sharedStrings.xml><?xml version="1.0" encoding="utf-8"?>
<sst xmlns="http://schemas.openxmlformats.org/spreadsheetml/2006/main" count="111" uniqueCount="32">
  <si>
    <t>Column1</t>
  </si>
  <si>
    <t>Column2</t>
  </si>
  <si>
    <t>Column3</t>
  </si>
  <si>
    <t>seed</t>
  </si>
  <si>
    <t>Open Hashing</t>
  </si>
  <si>
    <t>Quadratic Probing</t>
  </si>
  <si>
    <t>Double Hashing</t>
  </si>
  <si>
    <t>n=300000</t>
  </si>
  <si>
    <t>Column4</t>
  </si>
  <si>
    <t>Build</t>
  </si>
  <si>
    <t>Found</t>
  </si>
  <si>
    <t>Not Found</t>
  </si>
  <si>
    <t>100000</t>
  </si>
  <si>
    <t>200000</t>
  </si>
  <si>
    <t>300000</t>
  </si>
  <si>
    <t>500000</t>
  </si>
  <si>
    <t>400000</t>
  </si>
  <si>
    <t>n=100000</t>
  </si>
  <si>
    <t>Quadratic Probinh</t>
  </si>
  <si>
    <t>Average</t>
  </si>
  <si>
    <t>n=200000</t>
  </si>
  <si>
    <t>n=400000</t>
  </si>
  <si>
    <t>n=500000</t>
  </si>
  <si>
    <t>Column12</t>
  </si>
  <si>
    <t>Column13</t>
  </si>
  <si>
    <t>average</t>
  </si>
  <si>
    <t>Open Hashing - find</t>
  </si>
  <si>
    <t>Open Hashing -  not find</t>
  </si>
  <si>
    <t>Quadratic Probing - find</t>
  </si>
  <si>
    <t>Quadratic Probing-  not find</t>
  </si>
  <si>
    <t>Double Hashing - find</t>
  </si>
  <si>
    <t>Double Hashing -  not find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</si>
</sst>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6" name="Table6" displayName="Table6" ref="B49:G52" totalsRowShown="0">
  <autoFilter ref="B49:G52"/>
  <tableColumns count="6">
    <tableColumn id="1" name="Open Hashing"/>
    <tableColumn id="2" name="100000" dataDxfId="14">
      <calculatedColumnFormula>D9</calculatedColumnFormula>
    </tableColumn>
    <tableColumn id="3" name="200000" dataDxfId="13">
      <calculatedColumnFormula>D18</calculatedColumnFormula>
    </tableColumn>
    <tableColumn id="4" name="300000" dataDxfId="12">
      <calculatedColumnFormula>D27</calculatedColumnFormula>
    </tableColumn>
    <tableColumn id="5" name="400000" dataDxfId="11">
      <calculatedColumnFormula>D36</calculatedColumnFormula>
    </tableColumn>
    <tableColumn id="6" name="500000" dataDxfId="10">
      <calculatedColumnFormula>D45</calculatedColumnFormula>
    </tableColumn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6" name="Table1517" displayName="Table1517" ref="H12:N19" totalsRowShown="0">
  <autoFilter ref="H12:N19"/>
  <tableColumns count="7">
    <tableColumn id="1" name="Open Hashing -  not find"/>
    <tableColumn id="2" name="Column2"/>
    <tableColumn id="3" name="Column3"/>
    <tableColumn id="4" name="Column4"/>
    <tableColumn id="5" name="Column1"/>
    <tableColumn id="6" name="Column12"/>
    <tableColumn id="7" name="Column13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9" name="Table1520" displayName="Table1520" ref="H22:N29" totalsRowShown="0">
  <autoFilter ref="H22:N29"/>
  <tableColumns count="7">
    <tableColumn id="1" name="Quadratic Probing - find"/>
    <tableColumn id="2" name="Column2"/>
    <tableColumn id="3" name="Column3"/>
    <tableColumn id="4" name="Column4"/>
    <tableColumn id="5" name="Column1"/>
    <tableColumn id="6" name="Column12"/>
    <tableColumn id="7" name="Column13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20" name="Table151721" displayName="Table151721" ref="H31:N38" totalsRowShown="0">
  <autoFilter ref="H31:N38"/>
  <tableColumns count="7">
    <tableColumn id="1" name="Quadratic Probing-  not find"/>
    <tableColumn id="2" name="Column2"/>
    <tableColumn id="3" name="Column3"/>
    <tableColumn id="4" name="Column4"/>
    <tableColumn id="5" name="Column1"/>
    <tableColumn id="6" name="Column12"/>
    <tableColumn id="7" name="Column13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21" name="Table1522" displayName="Table1522" ref="H40:N47" totalsRowShown="0">
  <autoFilter ref="H40:N47"/>
  <tableColumns count="7">
    <tableColumn id="1" name="Double Hashing - find"/>
    <tableColumn id="2" name="Column2"/>
    <tableColumn id="3" name="Column3"/>
    <tableColumn id="4" name="Column4"/>
    <tableColumn id="5" name="Column1"/>
    <tableColumn id="6" name="Column12"/>
    <tableColumn id="7" name="Column13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22" name="Table151723" displayName="Table151723" ref="H49:N56" totalsRowShown="0">
  <autoFilter ref="H49:N56"/>
  <tableColumns count="7">
    <tableColumn id="1" name="Double Hashing -  not find"/>
    <tableColumn id="2" name="Column2"/>
    <tableColumn id="3" name="Column3"/>
    <tableColumn id="4" name="Column4"/>
    <tableColumn id="5" name="Column1"/>
    <tableColumn id="6" name="Column12"/>
    <tableColumn id="7" name="Column1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7" name="Table68" displayName="Table68" ref="B54:G57" totalsRowShown="0">
  <autoFilter ref="B54:G57"/>
  <tableColumns count="6">
    <tableColumn id="1" name="Quadratic Probing"/>
    <tableColumn id="2" name="100000" dataDxfId="4">
      <calculatedColumnFormula>E9</calculatedColumnFormula>
    </tableColumn>
    <tableColumn id="3" name="200000" dataDxfId="3">
      <calculatedColumnFormula>E18</calculatedColumnFormula>
    </tableColumn>
    <tableColumn id="4" name="300000" dataDxfId="2">
      <calculatedColumnFormula>E27</calculatedColumnFormula>
    </tableColumn>
    <tableColumn id="5" name="400000" dataDxfId="1">
      <calculatedColumnFormula>E36</calculatedColumnFormula>
    </tableColumn>
    <tableColumn id="6" name="500000" dataDxfId="0">
      <calculatedColumnFormula>E45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8" name="Table69" displayName="Table69" ref="B59:G62" totalsRowShown="0">
  <autoFilter ref="B59:G62"/>
  <tableColumns count="6">
    <tableColumn id="1" name="Double Hashing"/>
    <tableColumn id="2" name="100000" dataDxfId="9">
      <calculatedColumnFormula>N41</calculatedColumnFormula>
    </tableColumn>
    <tableColumn id="3" name="200000" dataDxfId="8">
      <calculatedColumnFormula>N42</calculatedColumnFormula>
    </tableColumn>
    <tableColumn id="4" name="300000" dataDxfId="7">
      <calculatedColumnFormula>N43</calculatedColumnFormula>
    </tableColumn>
    <tableColumn id="5" name="400000" dataDxfId="6">
      <calculatedColumnFormula>N44</calculatedColumnFormula>
    </tableColumn>
    <tableColumn id="6" name="500000" dataDxfId="5">
      <calculatedColumnFormula>N45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0" name="Table10" displayName="Table10" ref="B3:F9" totalsRowShown="0">
  <autoFilter ref="B3:F9"/>
  <tableColumns count="5">
    <tableColumn id="1" name="n=100000"/>
    <tableColumn id="2" name="seed"/>
    <tableColumn id="3" name="Open Hashing"/>
    <tableColumn id="4" name="Quadratic Probinh"/>
    <tableColumn id="5" name="Double Hashing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1" name="Table1012" displayName="Table1012" ref="B12:F18" totalsRowShown="0">
  <autoFilter ref="B12:F18"/>
  <tableColumns count="5">
    <tableColumn id="1" name="n=200000"/>
    <tableColumn id="2" name="seed"/>
    <tableColumn id="3" name="Open Hashing"/>
    <tableColumn id="4" name="Quadratic Probinh"/>
    <tableColumn id="5" name="Double Hashing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2" name="Table1013" displayName="Table1013" ref="B21:F27" totalsRowShown="0">
  <autoFilter ref="B21:F27"/>
  <tableColumns count="5">
    <tableColumn id="1" name="n=300000"/>
    <tableColumn id="2" name="seed"/>
    <tableColumn id="3" name="Open Hashing"/>
    <tableColumn id="4" name="Quadratic Probinh"/>
    <tableColumn id="5" name="Double Hashing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3" name="Table1014" displayName="Table1014" ref="B30:F36" totalsRowShown="0">
  <autoFilter ref="B30:F36"/>
  <tableColumns count="5">
    <tableColumn id="1" name="n=400000"/>
    <tableColumn id="2" name="seed"/>
    <tableColumn id="3" name="Open Hashing"/>
    <tableColumn id="4" name="Quadratic Probinh"/>
    <tableColumn id="5" name="Double Hashing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4" name="Table101415" displayName="Table101415" ref="B39:F45" totalsRowShown="0">
  <autoFilter ref="B39:F45"/>
  <tableColumns count="5">
    <tableColumn id="1" name="n=500000"/>
    <tableColumn id="2" name="seed"/>
    <tableColumn id="3" name="Open Hashing"/>
    <tableColumn id="4" name="Quadratic Probinh"/>
    <tableColumn id="5" name="Double Hashing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5" name="Table15" displayName="Table15" ref="H3:N10" totalsRowShown="0">
  <autoFilter ref="H3:N10"/>
  <tableColumns count="7">
    <tableColumn id="1" name="Open Hashing - find"/>
    <tableColumn id="2" name="Column2"/>
    <tableColumn id="3" name="Column3"/>
    <tableColumn id="4" name="Column4"/>
    <tableColumn id="5" name="Column1"/>
    <tableColumn id="6" name="Column12"/>
    <tableColumn id="7" name="Column1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62"/>
  <sheetViews>
    <sheetView tabSelected="1" topLeftCell="A22" workbookViewId="0">
      <selection activeCell="F55" sqref="F55"/>
    </sheetView>
  </sheetViews>
  <sheetFormatPr baseColWidth="10" defaultRowHeight="16" x14ac:dyDescent="0.2"/>
  <cols>
    <col min="2" max="2" width="17.1640625" customWidth="1"/>
    <col min="3" max="3" width="16" customWidth="1"/>
    <col min="4" max="4" width="19.1640625" customWidth="1"/>
    <col min="5" max="6" width="20.1640625" customWidth="1"/>
    <col min="7" max="7" width="18.33203125" customWidth="1"/>
    <col min="8" max="8" width="25.83203125" customWidth="1"/>
  </cols>
  <sheetData>
    <row r="3" spans="2:14" x14ac:dyDescent="0.2">
      <c r="B3" t="s">
        <v>17</v>
      </c>
      <c r="C3" t="s">
        <v>3</v>
      </c>
      <c r="D3" t="s">
        <v>4</v>
      </c>
      <c r="E3" t="s">
        <v>18</v>
      </c>
      <c r="F3" t="s">
        <v>6</v>
      </c>
      <c r="H3" t="s">
        <v>26</v>
      </c>
      <c r="I3" t="s">
        <v>1</v>
      </c>
      <c r="J3" t="s">
        <v>2</v>
      </c>
      <c r="K3" t="s">
        <v>8</v>
      </c>
      <c r="L3" t="s">
        <v>0</v>
      </c>
      <c r="M3" t="s">
        <v>23</v>
      </c>
      <c r="N3" t="s">
        <v>24</v>
      </c>
    </row>
    <row r="4" spans="2:14" x14ac:dyDescent="0.2">
      <c r="C4">
        <v>1</v>
      </c>
      <c r="D4" s="1">
        <v>1.9165999999999999E-2</v>
      </c>
      <c r="E4" s="1">
        <v>9.2250000000000006E-3</v>
      </c>
      <c r="F4" s="1">
        <v>1.1612000000000001E-2</v>
      </c>
      <c r="H4" t="s">
        <v>3</v>
      </c>
      <c r="I4">
        <v>1</v>
      </c>
      <c r="J4">
        <v>2</v>
      </c>
      <c r="K4">
        <v>3</v>
      </c>
      <c r="L4">
        <v>4</v>
      </c>
      <c r="M4">
        <v>5</v>
      </c>
      <c r="N4" t="s">
        <v>25</v>
      </c>
    </row>
    <row r="5" spans="2:14" x14ac:dyDescent="0.2">
      <c r="C5">
        <v>2</v>
      </c>
      <c r="D5">
        <v>1.8862E-2</v>
      </c>
      <c r="E5">
        <v>1.042E-2</v>
      </c>
      <c r="F5" s="1">
        <v>1.1401E-2</v>
      </c>
      <c r="H5">
        <v>10000</v>
      </c>
      <c r="I5">
        <v>4.1999999999999998E-5</v>
      </c>
      <c r="J5">
        <v>5.0000000000000002E-5</v>
      </c>
      <c r="K5">
        <v>5.5999999999999999E-5</v>
      </c>
      <c r="L5">
        <v>4.3999999999999999E-5</v>
      </c>
      <c r="M5">
        <v>4.8000000000000001E-5</v>
      </c>
      <c r="N5">
        <f>AVERAGE(Table15[[#This Row],[Column2]:[Column12]])</f>
        <v>4.8000000000000001E-5</v>
      </c>
    </row>
    <row r="6" spans="2:14" x14ac:dyDescent="0.2">
      <c r="C6">
        <v>3</v>
      </c>
      <c r="D6">
        <v>1.9268E-2</v>
      </c>
      <c r="E6">
        <v>9.5259999999999997E-3</v>
      </c>
      <c r="F6">
        <v>1.2503999999999999E-2</v>
      </c>
      <c r="H6">
        <v>20000</v>
      </c>
      <c r="I6" s="1">
        <v>1.3899999999999999E-4</v>
      </c>
      <c r="J6" s="1">
        <v>1.44E-4</v>
      </c>
      <c r="K6" s="1">
        <v>1.5100000000000001E-4</v>
      </c>
      <c r="L6" s="1">
        <v>1.3899999999999999E-4</v>
      </c>
      <c r="M6" s="1">
        <v>1.35E-4</v>
      </c>
      <c r="N6">
        <f>AVERAGE(Table15[[#This Row],[Column2]:[Column12]])</f>
        <v>1.4160000000000003E-4</v>
      </c>
    </row>
    <row r="7" spans="2:14" x14ac:dyDescent="0.2">
      <c r="C7">
        <v>4</v>
      </c>
      <c r="D7">
        <v>1.9609999999999999E-2</v>
      </c>
      <c r="E7" s="1">
        <v>1.0614999999999999E-2</v>
      </c>
      <c r="F7" s="1">
        <v>1.098E-2</v>
      </c>
      <c r="H7">
        <v>30000</v>
      </c>
      <c r="I7">
        <v>2.8400000000000002E-4</v>
      </c>
      <c r="J7">
        <v>2.7599999999999999E-4</v>
      </c>
      <c r="K7">
        <v>2.7099999999999997E-4</v>
      </c>
      <c r="L7" s="1">
        <v>2.7799999999999998E-4</v>
      </c>
      <c r="M7" s="1">
        <v>2.99E-4</v>
      </c>
      <c r="N7">
        <f>AVERAGE(Table15[[#This Row],[Column2]:[Column12]])</f>
        <v>2.8160000000000001E-4</v>
      </c>
    </row>
    <row r="8" spans="2:14" x14ac:dyDescent="0.2">
      <c r="C8">
        <v>5</v>
      </c>
      <c r="D8">
        <v>1.9701E-2</v>
      </c>
      <c r="E8">
        <v>1.0718999999999999E-2</v>
      </c>
      <c r="F8">
        <v>1.0744999999999999E-2</v>
      </c>
      <c r="H8">
        <v>40000</v>
      </c>
      <c r="I8" s="1">
        <v>4.75E-4</v>
      </c>
      <c r="J8">
        <v>4.44E-4</v>
      </c>
      <c r="K8">
        <v>4.84E-4</v>
      </c>
      <c r="L8">
        <v>5.4500000000000002E-4</v>
      </c>
      <c r="M8">
        <v>4.8299999999999998E-4</v>
      </c>
      <c r="N8">
        <f>AVERAGE(Table15[[#This Row],[Column2]:[Column12]])</f>
        <v>4.862E-4</v>
      </c>
    </row>
    <row r="9" spans="2:14" x14ac:dyDescent="0.2">
      <c r="C9" t="s">
        <v>19</v>
      </c>
      <c r="D9">
        <f>AVERAGE(D4,D5,D6,D7,D8)</f>
        <v>1.9321399999999999E-2</v>
      </c>
      <c r="E9">
        <f>AVERAGE(E4,E5,E6,E7,E8)</f>
        <v>1.0101000000000001E-2</v>
      </c>
      <c r="F9">
        <f>AVERAGE(F4,F5,F6,F7,F8)</f>
        <v>1.1448399999999999E-2</v>
      </c>
      <c r="H9">
        <v>50000</v>
      </c>
      <c r="I9">
        <v>7.3399999999999995E-4</v>
      </c>
      <c r="J9" s="1">
        <v>6.9399999999999996E-4</v>
      </c>
      <c r="K9">
        <v>7.4899999999999999E-4</v>
      </c>
      <c r="L9" s="1">
        <v>7.9000000000000001E-4</v>
      </c>
      <c r="M9">
        <v>7.6999999999999996E-4</v>
      </c>
      <c r="N9">
        <f>AVERAGE(Table15[[#This Row],[Column2]:[Column12]])</f>
        <v>7.4739999999999995E-4</v>
      </c>
    </row>
    <row r="12" spans="2:14" x14ac:dyDescent="0.2">
      <c r="B12" t="s">
        <v>20</v>
      </c>
      <c r="C12" t="s">
        <v>3</v>
      </c>
      <c r="D12" t="s">
        <v>4</v>
      </c>
      <c r="E12" t="s">
        <v>18</v>
      </c>
      <c r="F12" t="s">
        <v>6</v>
      </c>
      <c r="H12" t="s">
        <v>27</v>
      </c>
      <c r="I12" t="s">
        <v>1</v>
      </c>
      <c r="J12" t="s">
        <v>2</v>
      </c>
      <c r="K12" t="s">
        <v>8</v>
      </c>
      <c r="L12" t="s">
        <v>0</v>
      </c>
      <c r="M12" t="s">
        <v>23</v>
      </c>
      <c r="N12" t="s">
        <v>24</v>
      </c>
    </row>
    <row r="13" spans="2:14" x14ac:dyDescent="0.2">
      <c r="C13">
        <v>1</v>
      </c>
      <c r="D13">
        <v>4.1158E-2</v>
      </c>
      <c r="E13">
        <v>2.1617000000000001E-2</v>
      </c>
      <c r="F13">
        <v>2.8559999999999999E-2</v>
      </c>
      <c r="H13" t="s">
        <v>3</v>
      </c>
      <c r="I13">
        <v>1</v>
      </c>
      <c r="J13">
        <v>2</v>
      </c>
      <c r="K13">
        <v>3</v>
      </c>
      <c r="L13">
        <v>4</v>
      </c>
      <c r="M13">
        <v>5</v>
      </c>
      <c r="N13" t="s">
        <v>25</v>
      </c>
    </row>
    <row r="14" spans="2:14" x14ac:dyDescent="0.2">
      <c r="C14">
        <v>2</v>
      </c>
      <c r="D14">
        <v>3.8797999999999999E-2</v>
      </c>
      <c r="E14">
        <v>3.0258E-2</v>
      </c>
      <c r="F14">
        <v>2.6800999999999998E-2</v>
      </c>
      <c r="H14">
        <v>10000</v>
      </c>
      <c r="I14" s="1">
        <v>1.3569999999999999E-3</v>
      </c>
      <c r="J14">
        <v>1.4319999999999999E-3</v>
      </c>
      <c r="K14" s="1">
        <v>1.315E-3</v>
      </c>
      <c r="L14">
        <v>1.33E-3</v>
      </c>
      <c r="M14" s="1">
        <v>1.3730000000000001E-3</v>
      </c>
      <c r="N14">
        <f>AVERAGE(Table1517[[#This Row],[Column2]:[Column12]])</f>
        <v>1.3614E-3</v>
      </c>
    </row>
    <row r="15" spans="2:14" x14ac:dyDescent="0.2">
      <c r="C15">
        <v>3</v>
      </c>
      <c r="D15">
        <v>3.6331000000000002E-2</v>
      </c>
      <c r="E15" s="1">
        <v>2.1968000000000001E-2</v>
      </c>
      <c r="F15" s="1">
        <v>2.7629999999999998E-2</v>
      </c>
      <c r="H15">
        <v>20000</v>
      </c>
      <c r="I15" s="1">
        <v>2.8419999999999999E-3</v>
      </c>
      <c r="J15" s="1">
        <v>2.8270000000000001E-3</v>
      </c>
      <c r="K15" s="1">
        <v>2.7230000000000002E-3</v>
      </c>
      <c r="L15">
        <v>2.7290000000000001E-3</v>
      </c>
      <c r="M15">
        <v>2.8730000000000001E-3</v>
      </c>
      <c r="N15">
        <f>AVERAGE(Table1517[[#This Row],[Column2]:[Column12]])</f>
        <v>2.7988000000000002E-3</v>
      </c>
    </row>
    <row r="16" spans="2:14" x14ac:dyDescent="0.2">
      <c r="C16">
        <v>4</v>
      </c>
      <c r="D16">
        <v>3.7893000000000003E-2</v>
      </c>
      <c r="E16">
        <v>2.3916E-2</v>
      </c>
      <c r="F16" s="1">
        <v>2.8011999999999999E-2</v>
      </c>
      <c r="H16">
        <v>30000</v>
      </c>
      <c r="I16">
        <f>0.004339+AVERAGE(I13:I15)</f>
        <v>0.33907199999999998</v>
      </c>
      <c r="J16" s="1">
        <v>4.2950000000000002E-3</v>
      </c>
      <c r="K16" s="1">
        <v>4.169E-3</v>
      </c>
      <c r="L16">
        <v>4.1720000000000004E-3</v>
      </c>
      <c r="M16">
        <v>4.3790000000000001E-3</v>
      </c>
      <c r="N16">
        <f>AVERAGE(Table1517[[#This Row],[Column2]:[Column12]])</f>
        <v>7.12174E-2</v>
      </c>
    </row>
    <row r="17" spans="2:14" x14ac:dyDescent="0.2">
      <c r="C17">
        <v>5</v>
      </c>
      <c r="D17">
        <v>3.7197000000000001E-2</v>
      </c>
      <c r="E17">
        <v>2.5699E-2</v>
      </c>
      <c r="F17">
        <v>2.6678E-2</v>
      </c>
      <c r="H17">
        <v>40000</v>
      </c>
      <c r="I17" s="1">
        <v>5.842E-3</v>
      </c>
      <c r="J17">
        <v>5.7990000000000003E-3</v>
      </c>
      <c r="K17" s="1">
        <v>5.7099999999999998E-3</v>
      </c>
      <c r="L17">
        <v>6.3449999999999999E-3</v>
      </c>
      <c r="M17" s="1">
        <v>5.8820000000000001E-3</v>
      </c>
      <c r="N17">
        <f>AVERAGE(Table1517[[#This Row],[Column2]:[Column12]])</f>
        <v>5.9156E-3</v>
      </c>
    </row>
    <row r="18" spans="2:14" x14ac:dyDescent="0.2">
      <c r="C18" t="s">
        <v>19</v>
      </c>
      <c r="D18">
        <f>AVERAGE(D13:D17)</f>
        <v>3.8275400000000001E-2</v>
      </c>
      <c r="E18" s="1">
        <f>AVERAGE(E13:E17)</f>
        <v>2.4691600000000001E-2</v>
      </c>
      <c r="F18">
        <f>AVERAGE(F13:F17)</f>
        <v>2.75362E-2</v>
      </c>
      <c r="H18">
        <v>50000</v>
      </c>
      <c r="I18">
        <v>7.4590000000000004E-3</v>
      </c>
      <c r="J18">
        <v>7.3639999999999999E-3</v>
      </c>
      <c r="K18" s="1">
        <v>7.2379999999999996E-3</v>
      </c>
      <c r="L18">
        <v>7.8539999999999999E-3</v>
      </c>
      <c r="M18">
        <v>7.6179999999999998E-3</v>
      </c>
      <c r="N18">
        <f>AVERAGE(Table1517[[#This Row],[Column2]:[Column12]])</f>
        <v>7.5065999999999996E-3</v>
      </c>
    </row>
    <row r="20" spans="2:14" x14ac:dyDescent="0.2">
      <c r="C20" s="1"/>
    </row>
    <row r="21" spans="2:14" x14ac:dyDescent="0.2">
      <c r="B21" t="s">
        <v>7</v>
      </c>
      <c r="C21" t="s">
        <v>3</v>
      </c>
      <c r="D21" t="s">
        <v>4</v>
      </c>
      <c r="E21" t="s">
        <v>18</v>
      </c>
      <c r="F21" t="s">
        <v>6</v>
      </c>
    </row>
    <row r="22" spans="2:14" x14ac:dyDescent="0.2">
      <c r="C22">
        <v>1</v>
      </c>
      <c r="D22" s="1">
        <v>5.5347E-2</v>
      </c>
      <c r="E22" s="1">
        <v>3.7582999999999998E-2</v>
      </c>
      <c r="F22" s="1">
        <v>3.9364999999999997E-2</v>
      </c>
      <c r="H22" t="s">
        <v>28</v>
      </c>
      <c r="I22" t="s">
        <v>1</v>
      </c>
      <c r="J22" t="s">
        <v>2</v>
      </c>
      <c r="K22" t="s">
        <v>8</v>
      </c>
      <c r="L22" t="s">
        <v>0</v>
      </c>
      <c r="M22" t="s">
        <v>23</v>
      </c>
      <c r="N22" t="s">
        <v>24</v>
      </c>
    </row>
    <row r="23" spans="2:14" x14ac:dyDescent="0.2">
      <c r="C23">
        <v>2</v>
      </c>
      <c r="D23" s="1">
        <v>5.5157999999999999E-2</v>
      </c>
      <c r="E23" s="1">
        <v>3.7191000000000002E-2</v>
      </c>
      <c r="F23" s="1">
        <v>4.0799000000000002E-2</v>
      </c>
      <c r="H23" t="s">
        <v>3</v>
      </c>
      <c r="I23">
        <v>1</v>
      </c>
      <c r="J23">
        <v>2</v>
      </c>
      <c r="K23">
        <v>3</v>
      </c>
      <c r="L23">
        <v>4</v>
      </c>
      <c r="M23">
        <v>5</v>
      </c>
      <c r="N23" t="s">
        <v>25</v>
      </c>
    </row>
    <row r="24" spans="2:14" x14ac:dyDescent="0.2">
      <c r="C24">
        <v>3</v>
      </c>
      <c r="D24">
        <v>6.0139999999999999E-2</v>
      </c>
      <c r="E24" s="1">
        <v>3.4353000000000002E-2</v>
      </c>
      <c r="F24">
        <v>3.7878000000000002E-2</v>
      </c>
      <c r="H24">
        <v>10000</v>
      </c>
      <c r="I24">
        <v>2.8E-5</v>
      </c>
      <c r="J24">
        <v>2.4000000000000001E-5</v>
      </c>
      <c r="K24">
        <v>2.5999999999999998E-5</v>
      </c>
      <c r="L24">
        <v>3.0000000000000001E-5</v>
      </c>
      <c r="M24">
        <v>2.0000000000000002E-5</v>
      </c>
      <c r="N24">
        <f>AVERAGE(Table1520[[#This Row],[Column2]:[Column12]])</f>
        <v>2.5599999999999999E-5</v>
      </c>
    </row>
    <row r="25" spans="2:14" x14ac:dyDescent="0.2">
      <c r="C25">
        <v>4</v>
      </c>
      <c r="D25" s="1">
        <v>5.8210999999999999E-2</v>
      </c>
      <c r="E25" s="1">
        <v>3.6622000000000002E-2</v>
      </c>
      <c r="F25">
        <v>4.0196999999999997E-2</v>
      </c>
      <c r="H25">
        <v>20000</v>
      </c>
      <c r="I25" s="1">
        <v>9.2E-5</v>
      </c>
      <c r="J25" s="1">
        <v>8.2000000000000001E-5</v>
      </c>
      <c r="K25" s="1">
        <v>8.2000000000000001E-5</v>
      </c>
      <c r="L25" s="1">
        <v>9.6000000000000002E-5</v>
      </c>
      <c r="M25" s="1">
        <v>8.5000000000000006E-5</v>
      </c>
      <c r="N25">
        <f>AVERAGE(Table1520[[#This Row],[Column2]:[Column12]])</f>
        <v>8.7399999999999997E-5</v>
      </c>
    </row>
    <row r="26" spans="2:14" x14ac:dyDescent="0.2">
      <c r="C26">
        <v>5</v>
      </c>
      <c r="D26" s="1">
        <v>5.7389999999999997E-2</v>
      </c>
      <c r="E26" s="1">
        <v>3.6028999999999999E-2</v>
      </c>
      <c r="F26">
        <v>4.1671E-2</v>
      </c>
      <c r="H26">
        <v>30000</v>
      </c>
      <c r="I26" s="1">
        <v>1.8000000000000001E-4</v>
      </c>
      <c r="J26" s="1">
        <v>1.9599999999999999E-4</v>
      </c>
      <c r="K26" s="1">
        <v>1.8699999999999999E-4</v>
      </c>
      <c r="L26" s="1">
        <v>1.84E-4</v>
      </c>
      <c r="M26" s="1">
        <v>1.8699999999999999E-4</v>
      </c>
      <c r="N26">
        <f>AVERAGE(Table1520[[#This Row],[Column2]:[Column12]])</f>
        <v>1.8680000000000001E-4</v>
      </c>
    </row>
    <row r="27" spans="2:14" x14ac:dyDescent="0.2">
      <c r="C27" t="s">
        <v>19</v>
      </c>
      <c r="D27">
        <f>AVERAGE(D22:D26)</f>
        <v>5.72492E-2</v>
      </c>
      <c r="E27">
        <f>AVERAGE(E22:E26)</f>
        <v>3.6355600000000002E-2</v>
      </c>
      <c r="F27">
        <f>AVERAGE(F22:F26)</f>
        <v>3.9982000000000004E-2</v>
      </c>
      <c r="H27">
        <v>40000</v>
      </c>
      <c r="I27" s="1">
        <v>3.1100000000000002E-4</v>
      </c>
      <c r="J27">
        <v>3.1199999999999999E-4</v>
      </c>
      <c r="K27">
        <v>3.1E-4</v>
      </c>
      <c r="L27">
        <v>2.99E-4</v>
      </c>
      <c r="M27">
        <v>2.9300000000000002E-4</v>
      </c>
      <c r="N27">
        <f>AVERAGE(Table1520[[#This Row],[Column2]:[Column12]])</f>
        <v>3.0500000000000004E-4</v>
      </c>
    </row>
    <row r="28" spans="2:14" x14ac:dyDescent="0.2">
      <c r="H28">
        <v>50000</v>
      </c>
      <c r="I28" s="1">
        <v>4.4799999999999999E-4</v>
      </c>
      <c r="J28" s="1">
        <v>4.5300000000000001E-4</v>
      </c>
      <c r="K28" s="1">
        <v>4.6500000000000003E-4</v>
      </c>
      <c r="L28" s="1">
        <v>4.5100000000000001E-4</v>
      </c>
      <c r="M28" s="1">
        <v>4.44E-4</v>
      </c>
      <c r="N28">
        <f>AVERAGE(Table1520[[#This Row],[Column2]:[Column12]])</f>
        <v>4.5219999999999999E-4</v>
      </c>
    </row>
    <row r="30" spans="2:14" x14ac:dyDescent="0.2">
      <c r="B30" t="s">
        <v>21</v>
      </c>
      <c r="C30" t="s">
        <v>3</v>
      </c>
      <c r="D30" t="s">
        <v>4</v>
      </c>
      <c r="E30" t="s">
        <v>18</v>
      </c>
      <c r="F30" t="s">
        <v>6</v>
      </c>
    </row>
    <row r="31" spans="2:14" x14ac:dyDescent="0.2">
      <c r="C31">
        <v>1</v>
      </c>
      <c r="D31" s="1">
        <v>7.7324000000000004E-2</v>
      </c>
      <c r="E31" s="1">
        <v>4.9293999999999998E-2</v>
      </c>
      <c r="F31" s="1">
        <v>5.6054E-2</v>
      </c>
      <c r="H31" t="s">
        <v>29</v>
      </c>
      <c r="I31" t="s">
        <v>1</v>
      </c>
      <c r="J31" t="s">
        <v>2</v>
      </c>
      <c r="K31" t="s">
        <v>8</v>
      </c>
      <c r="L31" t="s">
        <v>0</v>
      </c>
      <c r="M31" t="s">
        <v>23</v>
      </c>
      <c r="N31" t="s">
        <v>24</v>
      </c>
    </row>
    <row r="32" spans="2:14" x14ac:dyDescent="0.2">
      <c r="C32">
        <v>2</v>
      </c>
      <c r="D32">
        <v>7.4942999999999996E-2</v>
      </c>
      <c r="E32">
        <v>5.1096000000000003E-2</v>
      </c>
      <c r="F32" s="1">
        <v>5.4580999999999998E-2</v>
      </c>
      <c r="H32" t="s">
        <v>3</v>
      </c>
      <c r="I32">
        <v>1</v>
      </c>
      <c r="J32">
        <v>2</v>
      </c>
      <c r="K32">
        <v>3</v>
      </c>
      <c r="L32">
        <v>4</v>
      </c>
      <c r="M32">
        <v>5</v>
      </c>
      <c r="N32" t="s">
        <v>25</v>
      </c>
    </row>
    <row r="33" spans="2:14" x14ac:dyDescent="0.2">
      <c r="C33">
        <v>3</v>
      </c>
      <c r="D33">
        <v>7.7566999999999997E-2</v>
      </c>
      <c r="E33">
        <v>5.0805000000000003E-2</v>
      </c>
      <c r="F33">
        <v>5.8276000000000001E-2</v>
      </c>
      <c r="H33">
        <v>10000</v>
      </c>
      <c r="I33" s="1">
        <v>1.266E-3</v>
      </c>
      <c r="J33">
        <v>1.2689999999999999E-3</v>
      </c>
      <c r="K33" s="1">
        <v>1.2390000000000001E-3</v>
      </c>
      <c r="L33">
        <v>1.2719999999999999E-3</v>
      </c>
      <c r="M33" s="1">
        <v>1.258E-3</v>
      </c>
      <c r="N33">
        <f>AVERAGE(Table151721[[#This Row],[Column2]:[Column12]])</f>
        <v>1.2608000000000001E-3</v>
      </c>
    </row>
    <row r="34" spans="2:14" x14ac:dyDescent="0.2">
      <c r="C34">
        <v>4</v>
      </c>
      <c r="D34" s="1">
        <v>7.8062999999999994E-2</v>
      </c>
      <c r="E34">
        <v>5.1307999999999999E-2</v>
      </c>
      <c r="F34" s="1">
        <v>5.9670000000000001E-2</v>
      </c>
      <c r="H34">
        <v>20000</v>
      </c>
      <c r="I34" s="1">
        <v>2.5630000000000002E-3</v>
      </c>
      <c r="J34" s="1">
        <v>2.6649999999999998E-3</v>
      </c>
      <c r="K34" s="1">
        <v>2.5070000000000001E-3</v>
      </c>
      <c r="L34" s="1">
        <v>2.5360000000000001E-3</v>
      </c>
      <c r="M34" s="1">
        <v>2.516E-3</v>
      </c>
      <c r="N34">
        <f>AVERAGE(Table151721[[#This Row],[Column2]:[Column12]])</f>
        <v>2.5574E-3</v>
      </c>
    </row>
    <row r="35" spans="2:14" x14ac:dyDescent="0.2">
      <c r="C35">
        <v>5</v>
      </c>
      <c r="D35" s="1">
        <v>7.8793000000000002E-2</v>
      </c>
      <c r="E35">
        <v>5.1098999999999999E-2</v>
      </c>
      <c r="F35" s="1">
        <v>6.0824000000000003E-2</v>
      </c>
      <c r="H35">
        <v>30000</v>
      </c>
      <c r="I35">
        <v>3.9379999999999997E-3</v>
      </c>
      <c r="J35" s="1">
        <v>4.0980000000000001E-3</v>
      </c>
      <c r="K35" s="1">
        <v>3.934E-3</v>
      </c>
      <c r="L35">
        <v>3.8779999999999999E-3</v>
      </c>
      <c r="M35" s="1">
        <v>3.8570000000000002E-3</v>
      </c>
      <c r="N35">
        <f>AVERAGE(Table151721[[#This Row],[Column2]:[Column12]])</f>
        <v>3.9410000000000001E-3</v>
      </c>
    </row>
    <row r="36" spans="2:14" x14ac:dyDescent="0.2">
      <c r="C36" t="s">
        <v>19</v>
      </c>
      <c r="D36">
        <f>AVERAGE(D31:D35)</f>
        <v>7.733799999999999E-2</v>
      </c>
      <c r="E36">
        <f>AVERAGE(E31:E35)</f>
        <v>5.0720399999999999E-2</v>
      </c>
      <c r="F36">
        <f>AVERAGE(F31:F35)</f>
        <v>5.7881000000000002E-2</v>
      </c>
      <c r="H36">
        <v>40000</v>
      </c>
      <c r="I36" s="1">
        <v>5.3530000000000001E-3</v>
      </c>
      <c r="J36" s="1">
        <v>5.6340000000000001E-3</v>
      </c>
      <c r="K36" s="1">
        <v>5.4489999999999999E-3</v>
      </c>
      <c r="L36" s="1">
        <v>5.2579999999999997E-3</v>
      </c>
      <c r="M36" s="1">
        <v>5.3169999999999997E-3</v>
      </c>
      <c r="N36">
        <f>AVERAGE(Table151721[[#This Row],[Column2]:[Column12]])</f>
        <v>5.4021999999999994E-3</v>
      </c>
    </row>
    <row r="37" spans="2:14" x14ac:dyDescent="0.2">
      <c r="H37">
        <v>50000</v>
      </c>
      <c r="I37" s="1">
        <v>6.7970000000000001E-3</v>
      </c>
      <c r="J37">
        <v>7.1320000000000003E-3</v>
      </c>
      <c r="K37" s="1">
        <v>6.8060000000000004E-3</v>
      </c>
      <c r="L37">
        <v>6.6569999999999997E-3</v>
      </c>
      <c r="M37">
        <v>6.7070000000000003E-3</v>
      </c>
      <c r="N37">
        <f>AVERAGE(Table151721[[#This Row],[Column2]:[Column12]])</f>
        <v>6.8197999999999991E-3</v>
      </c>
    </row>
    <row r="39" spans="2:14" x14ac:dyDescent="0.2">
      <c r="B39" t="s">
        <v>22</v>
      </c>
      <c r="C39" t="s">
        <v>3</v>
      </c>
      <c r="D39" t="s">
        <v>4</v>
      </c>
      <c r="E39" t="s">
        <v>18</v>
      </c>
      <c r="F39" t="s">
        <v>6</v>
      </c>
    </row>
    <row r="40" spans="2:14" x14ac:dyDescent="0.2">
      <c r="C40">
        <v>1</v>
      </c>
      <c r="D40" s="1">
        <v>0.102821</v>
      </c>
      <c r="E40" s="1">
        <v>6.4668000000000003E-2</v>
      </c>
      <c r="F40">
        <v>7.1133000000000002E-2</v>
      </c>
      <c r="H40" t="s">
        <v>30</v>
      </c>
      <c r="I40" t="s">
        <v>1</v>
      </c>
      <c r="J40" t="s">
        <v>2</v>
      </c>
      <c r="K40" t="s">
        <v>8</v>
      </c>
      <c r="L40" t="s">
        <v>0</v>
      </c>
      <c r="M40" t="s">
        <v>23</v>
      </c>
      <c r="N40" t="s">
        <v>24</v>
      </c>
    </row>
    <row r="41" spans="2:14" x14ac:dyDescent="0.2">
      <c r="C41">
        <v>2</v>
      </c>
      <c r="D41" s="1">
        <v>0.108956</v>
      </c>
      <c r="E41">
        <v>6.5129000000000006E-2</v>
      </c>
      <c r="F41" s="1">
        <v>7.2051000000000004E-2</v>
      </c>
      <c r="H41" t="s">
        <v>3</v>
      </c>
      <c r="I41">
        <v>1</v>
      </c>
      <c r="J41">
        <v>2</v>
      </c>
      <c r="K41">
        <v>3</v>
      </c>
      <c r="L41">
        <v>4</v>
      </c>
      <c r="M41">
        <v>5</v>
      </c>
      <c r="N41" t="s">
        <v>25</v>
      </c>
    </row>
    <row r="42" spans="2:14" x14ac:dyDescent="0.2">
      <c r="C42">
        <v>3</v>
      </c>
      <c r="D42" s="1">
        <v>9.6456E-2</v>
      </c>
      <c r="E42" s="1">
        <v>6.1787000000000002E-2</v>
      </c>
      <c r="F42" s="1">
        <v>7.3301000000000005E-2</v>
      </c>
      <c r="H42">
        <v>10000</v>
      </c>
      <c r="I42">
        <v>2.3E-5</v>
      </c>
      <c r="J42">
        <v>3.1999999999999999E-5</v>
      </c>
      <c r="K42">
        <v>2.4000000000000001E-5</v>
      </c>
      <c r="L42">
        <v>2.9E-5</v>
      </c>
      <c r="M42">
        <v>2.3E-5</v>
      </c>
      <c r="N42">
        <f>AVERAGE(Table1522[[#This Row],[Column2]:[Column12]])</f>
        <v>2.6199999999999996E-5</v>
      </c>
    </row>
    <row r="43" spans="2:14" x14ac:dyDescent="0.2">
      <c r="C43">
        <v>4</v>
      </c>
      <c r="D43" s="1">
        <v>0.103259</v>
      </c>
      <c r="E43" s="1">
        <v>6.5370999999999999E-2</v>
      </c>
      <c r="F43">
        <v>7.9785999999999996E-2</v>
      </c>
      <c r="H43">
        <v>20000</v>
      </c>
      <c r="I43" s="1">
        <v>8.0000000000000007E-5</v>
      </c>
      <c r="J43" s="1">
        <v>1.01E-4</v>
      </c>
      <c r="K43" s="1">
        <v>7.7000000000000001E-5</v>
      </c>
      <c r="L43" s="1">
        <v>8.6000000000000003E-5</v>
      </c>
      <c r="M43" s="1">
        <v>7.6000000000000004E-5</v>
      </c>
      <c r="N43">
        <f>AVERAGE(Table1522[[#This Row],[Column2]:[Column12]])</f>
        <v>8.4000000000000009E-5</v>
      </c>
    </row>
    <row r="44" spans="2:14" x14ac:dyDescent="0.2">
      <c r="C44">
        <v>5</v>
      </c>
      <c r="D44">
        <v>0.105154</v>
      </c>
      <c r="E44">
        <v>6.6012000000000001E-2</v>
      </c>
      <c r="F44" s="1">
        <v>7.7963000000000005E-2</v>
      </c>
      <c r="H44">
        <v>30000</v>
      </c>
      <c r="I44" s="1">
        <v>1.93E-4</v>
      </c>
      <c r="J44">
        <v>2.12E-4</v>
      </c>
      <c r="K44" s="1">
        <v>1.95E-4</v>
      </c>
      <c r="L44" s="1">
        <v>1.92E-4</v>
      </c>
      <c r="M44" s="1">
        <v>1.6899999999999999E-4</v>
      </c>
      <c r="N44">
        <f>AVERAGE(Table1522[[#This Row],[Column2]:[Column12]])</f>
        <v>1.9219999999999998E-4</v>
      </c>
    </row>
    <row r="45" spans="2:14" x14ac:dyDescent="0.2">
      <c r="C45" t="s">
        <v>19</v>
      </c>
      <c r="D45">
        <f>AVERAGE(D40:D44)</f>
        <v>0.10332919999999998</v>
      </c>
      <c r="E45">
        <f>AVERAGE(E40:E44)</f>
        <v>6.4593399999999995E-2</v>
      </c>
      <c r="F45">
        <f>AVERAGE(F40:F44)</f>
        <v>7.4846800000000005E-2</v>
      </c>
      <c r="H45">
        <v>40000</v>
      </c>
      <c r="I45" s="1">
        <v>3.19E-4</v>
      </c>
      <c r="J45" s="1">
        <v>3.5E-4</v>
      </c>
      <c r="K45">
        <v>3.4600000000000001E-4</v>
      </c>
      <c r="L45" s="1">
        <v>3.2699999999999998E-4</v>
      </c>
      <c r="M45" s="1">
        <v>2.9700000000000001E-4</v>
      </c>
      <c r="N45">
        <f>AVERAGE(Table1522[[#This Row],[Column2]:[Column12]])</f>
        <v>3.278E-4</v>
      </c>
    </row>
    <row r="46" spans="2:14" x14ac:dyDescent="0.2">
      <c r="H46">
        <v>50000</v>
      </c>
      <c r="I46" s="1">
        <v>4.8099999999999998E-4</v>
      </c>
      <c r="J46" s="1">
        <v>5.0299999999999997E-4</v>
      </c>
      <c r="K46" s="1">
        <v>5.0900000000000001E-4</v>
      </c>
      <c r="L46" s="1">
        <v>4.75E-4</v>
      </c>
      <c r="M46">
        <v>4.6999999999999999E-4</v>
      </c>
      <c r="N46">
        <f>AVERAGE(Table1522[[#This Row],[Column2]:[Column12]])</f>
        <v>4.8760000000000003E-4</v>
      </c>
    </row>
    <row r="49" spans="2:14" x14ac:dyDescent="0.2">
      <c r="B49" t="s">
        <v>4</v>
      </c>
      <c r="C49" t="s">
        <v>12</v>
      </c>
      <c r="D49" t="s">
        <v>13</v>
      </c>
      <c r="E49" t="s">
        <v>14</v>
      </c>
      <c r="F49" t="s">
        <v>16</v>
      </c>
      <c r="G49" t="s">
        <v>15</v>
      </c>
      <c r="H49" t="s">
        <v>31</v>
      </c>
      <c r="I49" t="s">
        <v>1</v>
      </c>
      <c r="J49" t="s">
        <v>2</v>
      </c>
      <c r="K49" t="s">
        <v>8</v>
      </c>
      <c r="L49" t="s">
        <v>0</v>
      </c>
      <c r="M49" t="s">
        <v>23</v>
      </c>
      <c r="N49" t="s">
        <v>24</v>
      </c>
    </row>
    <row r="50" spans="2:14" x14ac:dyDescent="0.2">
      <c r="B50" t="s">
        <v>9</v>
      </c>
      <c r="C50">
        <f t="shared" ref="C50:C52" si="0">D9</f>
        <v>1.9321399999999999E-2</v>
      </c>
      <c r="D50">
        <f t="shared" ref="D50:D52" si="1">D18</f>
        <v>3.8275400000000001E-2</v>
      </c>
      <c r="E50">
        <f t="shared" ref="E50:E52" si="2">D27</f>
        <v>5.72492E-2</v>
      </c>
      <c r="F50">
        <f t="shared" ref="F50:F52" si="3">D36</f>
        <v>7.733799999999999E-2</v>
      </c>
      <c r="G50">
        <f t="shared" ref="G50:G52" si="4">D45</f>
        <v>0.10332919999999998</v>
      </c>
      <c r="H50" t="s">
        <v>3</v>
      </c>
      <c r="I50">
        <v>1</v>
      </c>
      <c r="J50">
        <v>2</v>
      </c>
      <c r="K50">
        <v>3</v>
      </c>
      <c r="L50">
        <v>4</v>
      </c>
      <c r="M50">
        <v>5</v>
      </c>
      <c r="N50" t="s">
        <v>25</v>
      </c>
    </row>
    <row r="51" spans="2:14" x14ac:dyDescent="0.2">
      <c r="B51" t="s">
        <v>10</v>
      </c>
      <c r="C51">
        <v>4.8000000000000001E-5</v>
      </c>
      <c r="D51">
        <v>1.416E-4</v>
      </c>
      <c r="E51">
        <v>2.8160000000000001E-4</v>
      </c>
      <c r="F51">
        <v>4.862E-4</v>
      </c>
      <c r="G51">
        <v>7.4739999999999995E-4</v>
      </c>
      <c r="H51">
        <v>10000</v>
      </c>
      <c r="I51" s="1">
        <v>1.506E-3</v>
      </c>
      <c r="J51" s="1">
        <v>1.4630000000000001E-3</v>
      </c>
      <c r="K51" s="1">
        <v>1.4090000000000001E-3</v>
      </c>
      <c r="L51">
        <v>1.3749999999999999E-3</v>
      </c>
      <c r="M51" s="1">
        <v>1.4220000000000001E-3</v>
      </c>
      <c r="N51">
        <f>AVERAGE(Table151723[[#This Row],[Column2]:[Column12]])</f>
        <v>1.4349999999999999E-3</v>
      </c>
    </row>
    <row r="52" spans="2:14" x14ac:dyDescent="0.2">
      <c r="B52" t="s">
        <v>11</v>
      </c>
      <c r="C52">
        <v>1.3614E-3</v>
      </c>
      <c r="D52">
        <v>2.7988000000000002E-3</v>
      </c>
      <c r="E52">
        <v>7.12174E-2</v>
      </c>
      <c r="F52">
        <v>5.9156E-3</v>
      </c>
      <c r="G52">
        <v>7.5066000000000004E-3</v>
      </c>
      <c r="H52">
        <v>20000</v>
      </c>
      <c r="I52" s="1">
        <v>3.0379999999999999E-3</v>
      </c>
      <c r="J52" s="1">
        <v>2.905E-3</v>
      </c>
      <c r="K52" s="1">
        <v>2.9329999999999998E-3</v>
      </c>
      <c r="L52" s="1">
        <v>2.7810000000000001E-3</v>
      </c>
      <c r="M52">
        <v>2.9979999999999998E-3</v>
      </c>
      <c r="N52">
        <f>AVERAGE(Table151723[[#This Row],[Column2]:[Column12]])</f>
        <v>2.9310000000000004E-3</v>
      </c>
    </row>
    <row r="53" spans="2:14" x14ac:dyDescent="0.2">
      <c r="H53">
        <v>30000</v>
      </c>
      <c r="I53">
        <v>4.6439999999999997E-3</v>
      </c>
      <c r="J53" s="1">
        <v>4.5700000000000003E-3</v>
      </c>
      <c r="K53" s="1">
        <v>4.5170000000000002E-3</v>
      </c>
      <c r="L53">
        <v>4.359E-3</v>
      </c>
      <c r="M53" s="1">
        <v>4.5900000000000003E-3</v>
      </c>
      <c r="N53">
        <f>AVERAGE(Table151723[[#This Row],[Column2]:[Column12]])</f>
        <v>4.5360000000000001E-3</v>
      </c>
    </row>
    <row r="54" spans="2:14" x14ac:dyDescent="0.2">
      <c r="B54" t="s">
        <v>5</v>
      </c>
      <c r="C54" t="s">
        <v>12</v>
      </c>
      <c r="D54" t="s">
        <v>13</v>
      </c>
      <c r="E54" t="s">
        <v>14</v>
      </c>
      <c r="F54" t="s">
        <v>16</v>
      </c>
      <c r="G54" t="s">
        <v>15</v>
      </c>
      <c r="H54">
        <v>40000</v>
      </c>
      <c r="I54" s="1">
        <v>6.2820000000000003E-3</v>
      </c>
      <c r="J54" s="1">
        <v>6.2100000000000002E-3</v>
      </c>
      <c r="K54" s="1">
        <v>6.2880000000000002E-3</v>
      </c>
      <c r="L54" s="1">
        <v>5.973E-3</v>
      </c>
      <c r="M54" s="1">
        <v>6.332E-3</v>
      </c>
      <c r="N54">
        <f>AVERAGE(Table151723[[#This Row],[Column2]:[Column12]])</f>
        <v>6.2169999999999994E-3</v>
      </c>
    </row>
    <row r="55" spans="2:14" x14ac:dyDescent="0.2">
      <c r="B55" t="s">
        <v>9</v>
      </c>
      <c r="C55">
        <f t="shared" ref="C55:C56" si="5">E9</f>
        <v>1.0101000000000001E-2</v>
      </c>
      <c r="D55">
        <f t="shared" ref="D55:D56" si="6">E18</f>
        <v>2.4691600000000001E-2</v>
      </c>
      <c r="E55">
        <f t="shared" ref="E55:E56" si="7">E27</f>
        <v>3.6355600000000002E-2</v>
      </c>
      <c r="F55">
        <f t="shared" ref="F55:F56" si="8">E36</f>
        <v>5.0720399999999999E-2</v>
      </c>
      <c r="G55">
        <f t="shared" ref="G55:G56" si="9">E45</f>
        <v>6.4593399999999995E-2</v>
      </c>
      <c r="H55">
        <v>50000</v>
      </c>
      <c r="I55">
        <v>8.3040000000000006E-3</v>
      </c>
      <c r="J55" s="1">
        <v>7.8879999999999992E-3</v>
      </c>
      <c r="K55" s="1">
        <v>7.9620000000000003E-3</v>
      </c>
      <c r="L55">
        <v>7.7840000000000001E-3</v>
      </c>
      <c r="M55" s="1">
        <v>8.0420000000000005E-3</v>
      </c>
      <c r="N55">
        <f>AVERAGE(Table151723[[#This Row],[Column2]:[Column12]])</f>
        <v>7.9959999999999996E-3</v>
      </c>
    </row>
    <row r="56" spans="2:14" x14ac:dyDescent="0.2">
      <c r="B56" t="s">
        <v>10</v>
      </c>
      <c r="C56">
        <v>2.5599999999999999E-5</v>
      </c>
      <c r="D56">
        <v>8.7399999999999997E-5</v>
      </c>
      <c r="E56">
        <v>1.8679999999999999E-4</v>
      </c>
      <c r="F56">
        <v>3.0499999999999999E-4</v>
      </c>
      <c r="G56">
        <v>4.5219999999999999E-4</v>
      </c>
    </row>
    <row r="57" spans="2:14" x14ac:dyDescent="0.2">
      <c r="B57" t="s">
        <v>11</v>
      </c>
      <c r="C57">
        <v>1.2608000000000001E-3</v>
      </c>
      <c r="D57">
        <v>2.5574E-3</v>
      </c>
      <c r="E57">
        <v>3.9420000000000002E-3</v>
      </c>
      <c r="F57">
        <v>5.4022000000000002E-3</v>
      </c>
      <c r="G57">
        <v>6.8198E-3</v>
      </c>
    </row>
    <row r="59" spans="2:14" x14ac:dyDescent="0.2">
      <c r="B59" t="s">
        <v>6</v>
      </c>
      <c r="C59" t="s">
        <v>12</v>
      </c>
      <c r="D59" t="s">
        <v>13</v>
      </c>
      <c r="E59" t="s">
        <v>14</v>
      </c>
      <c r="F59" t="s">
        <v>16</v>
      </c>
      <c r="G59" t="s">
        <v>15</v>
      </c>
    </row>
    <row r="60" spans="2:14" x14ac:dyDescent="0.2">
      <c r="B60" t="s">
        <v>9</v>
      </c>
      <c r="C60">
        <v>1.1448399999999999E-2</v>
      </c>
      <c r="D60">
        <v>2.75362E-2</v>
      </c>
      <c r="E60">
        <v>3.9981999999999997E-2</v>
      </c>
      <c r="F60">
        <v>5.7881000000000002E-2</v>
      </c>
      <c r="G60">
        <v>7.4846800000000005E-2</v>
      </c>
    </row>
    <row r="61" spans="2:14" x14ac:dyDescent="0.2">
      <c r="B61" t="s">
        <v>10</v>
      </c>
      <c r="C61">
        <f t="shared" ref="C61" si="10">N42</f>
        <v>2.6199999999999996E-5</v>
      </c>
      <c r="D61">
        <f t="shared" ref="D61" si="11">N43</f>
        <v>8.4000000000000009E-5</v>
      </c>
      <c r="E61">
        <f t="shared" ref="E61" si="12">N44</f>
        <v>1.9219999999999998E-4</v>
      </c>
      <c r="F61">
        <f t="shared" ref="F61" si="13">N45</f>
        <v>3.278E-4</v>
      </c>
      <c r="G61">
        <f t="shared" ref="G61" si="14">N46</f>
        <v>4.8760000000000003E-4</v>
      </c>
    </row>
    <row r="62" spans="2:14" x14ac:dyDescent="0.2">
      <c r="B62" t="s">
        <v>11</v>
      </c>
      <c r="C62">
        <v>1.4350000000000001E-3</v>
      </c>
      <c r="D62">
        <v>2.931E-3</v>
      </c>
      <c r="E62">
        <v>4.5360000000000001E-3</v>
      </c>
      <c r="F62">
        <v>6.2170000000000003E-3</v>
      </c>
      <c r="G62">
        <v>7.9959999999999996E-3</v>
      </c>
    </row>
  </sheetData>
  <pageMargins left="0.7" right="0.7" top="0.75" bottom="0.75" header="0.3" footer="0.3"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2018-03-11T05:48:40Z</dcterms:created>
  <dcterms:modified xsi:type="dcterms:W3CDTF">2018-03-11T22:05:14Z</dcterms:modified>
</cp:coreProperties>
</file>